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1\share\32建設課\02水道G\015◆◆調査・アンケート関係◆◆\経営比較分析\H29年度\【経営比較分析表】2016_024431_46_010\"/>
    </mc:Choice>
  </mc:AlternateContent>
  <workbookProtection workbookPassword="B319" lockStructure="1"/>
  <bookViews>
    <workbookView xWindow="0" yWindow="0" windowWidth="2160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<sst xmlns="http://schemas.openxmlformats.org/spreadsheetml/2006/main" count="232" uniqueCount="120">
  <si>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</si>
  <si>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</si>
  <si>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</si>
  <si>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</si>
  <si>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</si>
  <si>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</si>
  <si>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</si>
  <si>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</si>
  <si>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</si>
  <si>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</si>
  <si>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</si>
  <si>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</si>
  <si>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</si>
  <si>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</si>
  <si>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</si>
  <si>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</si>
  <si>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</si>
  <si>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</si>
  <si>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</si>
  <si>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</si>
  <si>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</si>
  <si>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</si>
  <si>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</si>
  <si>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</si>
  <si>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</si>
  <si>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</si>
  <si>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</si>
  <si>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</si>
  <si>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</si>
  <si>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</si>
  <si>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</si>
  <si>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</si>
  <si>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</si>
  <si>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</si>
  <si>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</si>
  <si>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</si>
  <si>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</si>
  <si>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</si>
  <si>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</si>
  <si>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</si>
  <si>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</si>
  <si>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</si>
  <si>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</si>
  <si>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</si>
  <si>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</si>
  <si>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</si>
  <si>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</si>
  <si>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</si>
  <si>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</si>
  <si>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</si>
  <si>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</si>
  <si>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</si>
  <si>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</si>
  <si>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</si>
  <si>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</si>
  <si>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</si>
  <si>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</si>
  <si>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</si>
  <si>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</si>
  <si>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</si>
  <si>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</si>
  <si>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</si>
  <si>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</si>
  <si>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</si>
  <si>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</si>
  <si>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</si>
  <si>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</si>
  <si>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</si>
  <si>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</si>
  <si>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</si>
  <si>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</si>
  <si>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</si>
  <si>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</si>
  <si>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</si>
  <si>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</si>
  <si>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</si>
  <si>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</si>
  <si>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</si>
  <si>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</si>
  <si>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</si>
  <si>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</si>
  <si>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</si>
  <si>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</si>
  <si>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</si>
  <si>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</si>
  <si>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</si>
  <si>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</si>
  <si>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</si>
  <si>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</si>
  <si>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</si>
  <si>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</si>
  <si>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</si>
  <si>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</si>
  <si>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</si>
  <si>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</si>
  <si>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</si>
  <si>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</si>
  <si>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</si>
  <si>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</si>
  <si>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</si>
  <si>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</si>
  <si>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</si>
  <si>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</si>
  <si>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</si>
  <si>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</si>
  <si>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田子町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</si>
  <si>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</si>
  <si>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</si>
  <si>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</si>
  <si>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</si>
  <si>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</si>
  <si>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</si>
  <si>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</si>
  <si>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</si>
  <si>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</si>
  <si>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</si>
  <si>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管路経年化率が類似団体平均より高いものとなっており、法定耐用年数を経過した管路が多い状態である。しかし、ゆるやかに低下傾向にあり徐々に改善に向かっている。
　施設の更新等に必要な財源の確保が厳しい状況ではあるが、耐震化などについても考慮しつつ経営状況とのバランスを見ながら管路更新は継続していく必要がある。</t>
    <rPh sb="28" eb="30">
      <t>ホウテイ</t>
    </rPh>
    <rPh sb="30" eb="32">
      <t>タイヨウ</t>
    </rPh>
    <rPh sb="32" eb="34">
      <t>ネンスウ</t>
    </rPh>
    <rPh sb="35" eb="37">
      <t>ケイカ</t>
    </rPh>
    <rPh sb="39" eb="41">
      <t>カンロ</t>
    </rPh>
    <rPh sb="42" eb="43">
      <t>オオ</t>
    </rPh>
    <rPh sb="44" eb="46">
      <t>ジョウタイ</t>
    </rPh>
    <rPh sb="66" eb="68">
      <t>ジョジョ</t>
    </rPh>
    <rPh sb="69" eb="71">
      <t>カイゼン</t>
    </rPh>
    <rPh sb="72" eb="73">
      <t>ム</t>
    </rPh>
    <rPh sb="109" eb="112">
      <t>タイシンカ</t>
    </rPh>
    <rPh sb="119" eb="121">
      <t>コウリョ</t>
    </rPh>
    <rPh sb="139" eb="141">
      <t>カンロ</t>
    </rPh>
    <rPh sb="141" eb="143">
      <t>コウシン</t>
    </rPh>
    <phoneticPr fontId="7"/>
  </si>
  <si>
    <t xml:space="preserve">
　経常収支比率は100％を超え、いわゆる黒字となった。人員及び経費削減など、経営改善に努めてきた効果が現れたと思われる。しかし給水収益だけをみると前年度より減となっており、今後も改善に向けた取組を継続する。
　従前より給水収益がやや低い数値で推移しているため流動資産は減少傾向にあり、流動比率は落ち込んでいる。なお、平成26年度の大幅な減少は、地方公営企業会計基準の見直しによるものである。
　累積欠損金はないものの、企業債残高の比率が高く、維持管理費の削減や施設更新等の投資の効率化について、中長期的な改善策の検討が必要である。
　また、平成28年度から施設の規模の見直しを行い、計画1日最大給水量を適正な数値にしたことにより施設利用率が上がり、有収率と共に類似団体平均より高いものとなった。
</t>
    <rPh sb="14" eb="15">
      <t>コ</t>
    </rPh>
    <rPh sb="21" eb="23">
      <t>クロジ</t>
    </rPh>
    <rPh sb="28" eb="30">
      <t>ジンイン</t>
    </rPh>
    <rPh sb="30" eb="31">
      <t>オヨ</t>
    </rPh>
    <rPh sb="32" eb="34">
      <t>ケイヒ</t>
    </rPh>
    <rPh sb="34" eb="36">
      <t>サクゲン</t>
    </rPh>
    <rPh sb="39" eb="41">
      <t>ケイエイ</t>
    </rPh>
    <rPh sb="41" eb="43">
      <t>カイゼン</t>
    </rPh>
    <rPh sb="44" eb="45">
      <t>ツト</t>
    </rPh>
    <rPh sb="49" eb="51">
      <t>コウカ</t>
    </rPh>
    <rPh sb="52" eb="53">
      <t>アラワ</t>
    </rPh>
    <rPh sb="56" eb="57">
      <t>オモ</t>
    </rPh>
    <rPh sb="64" eb="66">
      <t>キュウスイ</t>
    </rPh>
    <rPh sb="66" eb="68">
      <t>シュウエキ</t>
    </rPh>
    <rPh sb="74" eb="77">
      <t>ゼンネンド</t>
    </rPh>
    <rPh sb="79" eb="80">
      <t>ゲン</t>
    </rPh>
    <rPh sb="87" eb="89">
      <t>コンゴ</t>
    </rPh>
    <rPh sb="90" eb="92">
      <t>カイゼン</t>
    </rPh>
    <rPh sb="93" eb="94">
      <t>ム</t>
    </rPh>
    <rPh sb="96" eb="98">
      <t>トリクミ</t>
    </rPh>
    <rPh sb="99" eb="101">
      <t>ケイゾク</t>
    </rPh>
    <rPh sb="107" eb="109">
      <t>ジュウゼン</t>
    </rPh>
    <rPh sb="118" eb="119">
      <t>ヒク</t>
    </rPh>
    <rPh sb="120" eb="122">
      <t>スウチ</t>
    </rPh>
    <rPh sb="123" eb="125">
      <t>スイイ</t>
    </rPh>
    <rPh sb="131" eb="133">
      <t>リュウドウ</t>
    </rPh>
    <rPh sb="133" eb="135">
      <t>シサン</t>
    </rPh>
    <rPh sb="136" eb="138">
      <t>ゲンショウ</t>
    </rPh>
    <rPh sb="138" eb="140">
      <t>ケイコウ</t>
    </rPh>
    <rPh sb="160" eb="162">
      <t>ヘイセイ</t>
    </rPh>
    <rPh sb="164" eb="166">
      <t>ネンド</t>
    </rPh>
    <rPh sb="167" eb="169">
      <t>オオハバ</t>
    </rPh>
    <rPh sb="170" eb="172">
      <t>ゲンショウ</t>
    </rPh>
    <rPh sb="174" eb="176">
      <t>チホウ</t>
    </rPh>
    <rPh sb="176" eb="178">
      <t>コウエイ</t>
    </rPh>
    <rPh sb="178" eb="180">
      <t>キギョウ</t>
    </rPh>
    <rPh sb="180" eb="182">
      <t>カイケイ</t>
    </rPh>
    <rPh sb="182" eb="184">
      <t>キジュン</t>
    </rPh>
    <rPh sb="185" eb="187">
      <t>ミナオ</t>
    </rPh>
    <rPh sb="233" eb="235">
      <t>シセツ</t>
    </rPh>
    <rPh sb="274" eb="276">
      <t>ヘイセイ</t>
    </rPh>
    <rPh sb="278" eb="280">
      <t>ネンド</t>
    </rPh>
    <rPh sb="282" eb="284">
      <t>シセツ</t>
    </rPh>
    <rPh sb="285" eb="287">
      <t>キボ</t>
    </rPh>
    <rPh sb="288" eb="290">
      <t>ミナオ</t>
    </rPh>
    <rPh sb="292" eb="293">
      <t>オコナ</t>
    </rPh>
    <rPh sb="295" eb="297">
      <t>ケイカク</t>
    </rPh>
    <rPh sb="297" eb="299">
      <t>イチニチ</t>
    </rPh>
    <rPh sb="299" eb="301">
      <t>サイダイ</t>
    </rPh>
    <rPh sb="301" eb="304">
      <t>キュウスイリョウ</t>
    </rPh>
    <rPh sb="305" eb="307">
      <t>テキセイ</t>
    </rPh>
    <rPh sb="308" eb="310">
      <t>スウチ</t>
    </rPh>
    <rPh sb="318" eb="320">
      <t>シセツ</t>
    </rPh>
    <rPh sb="320" eb="323">
      <t>リヨウリツ</t>
    </rPh>
    <rPh sb="324" eb="325">
      <t>ア</t>
    </rPh>
    <rPh sb="328" eb="329">
      <t>ユウ</t>
    </rPh>
    <rPh sb="329" eb="331">
      <t>シュウリツ</t>
    </rPh>
    <rPh sb="332" eb="333">
      <t>トモ</t>
    </rPh>
    <rPh sb="334" eb="336">
      <t>ルイジ</t>
    </rPh>
    <rPh sb="336" eb="338">
      <t>ダンタイ</t>
    </rPh>
    <rPh sb="338" eb="340">
      <t>ヘイキン</t>
    </rPh>
    <rPh sb="342" eb="343">
      <t>タカ</t>
    </rPh>
    <phoneticPr fontId="7"/>
  </si>
  <si>
    <t xml:space="preserve">　給水収益の減少や将来的な人口減少等による有収水量の減少が予想されることから、今後の経営状況は非常に厳しいものとなっている。
　平成28年度は経常収支比率及び料金回収率が100％を超え施設利用率も上がっており、これまでの経営改善対策の効果が現れたと思われる。
　しかし、施設の老朽化対策など設備投資が必要であることから、維持管理費の削減と効率的な投資計画に取り組み、今後も更なる経営改善を図る必要がある。
</t>
    <rPh sb="9" eb="12">
      <t>ショウライテキ</t>
    </rPh>
    <rPh sb="29" eb="31">
      <t>ヨソウ</t>
    </rPh>
    <rPh sb="39" eb="41">
      <t>コンゴ</t>
    </rPh>
    <rPh sb="65" eb="67">
      <t>ヘイセイ</t>
    </rPh>
    <rPh sb="69" eb="71">
      <t>ネンド</t>
    </rPh>
    <rPh sb="72" eb="74">
      <t>ケイジョウ</t>
    </rPh>
    <rPh sb="74" eb="76">
      <t>シュウシ</t>
    </rPh>
    <rPh sb="76" eb="78">
      <t>ヒリツ</t>
    </rPh>
    <rPh sb="78" eb="79">
      <t>オヨ</t>
    </rPh>
    <rPh sb="80" eb="82">
      <t>リョウキン</t>
    </rPh>
    <rPh sb="82" eb="85">
      <t>カイシュウリツ</t>
    </rPh>
    <rPh sb="91" eb="92">
      <t>コ</t>
    </rPh>
    <rPh sb="93" eb="95">
      <t>シセツ</t>
    </rPh>
    <rPh sb="95" eb="98">
      <t>リヨウリツ</t>
    </rPh>
    <rPh sb="99" eb="100">
      <t>ア</t>
    </rPh>
    <rPh sb="111" eb="113">
      <t>ケイエイ</t>
    </rPh>
    <rPh sb="113" eb="115">
      <t>カイゼン</t>
    </rPh>
    <rPh sb="115" eb="117">
      <t>タイサク</t>
    </rPh>
    <rPh sb="118" eb="120">
      <t>コウカ</t>
    </rPh>
    <rPh sb="121" eb="122">
      <t>アラワ</t>
    </rPh>
    <rPh sb="125" eb="126">
      <t>オモ</t>
    </rPh>
    <rPh sb="147" eb="149">
      <t>セツビ</t>
    </rPh>
    <rPh sb="149" eb="151">
      <t>トウシ</t>
    </rPh>
    <rPh sb="185" eb="187">
      <t>コンゴ</t>
    </rPh>
    <rPh sb="188" eb="189">
      <t>サラ</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</si>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</sst>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1.49</c:v>
                </c:pt>
                <c:pt idx="1">
                  <c:v>0.96</c:v>
                </c:pt>
                <c:pt idx="2">
                  <c:v>1.1399999999999999</c:v>
                </c:pt>
                <c:pt idx="3">
                  <c:v>0.92</c:v>
                </c:pt>
                <c:pt idx="4">
                  <c:v>0.61</c:v>
                </c:pt>
              </c:numCache>
            </c:numRef>
          </c:val>
        </c:ser>
        <c:dLbls>
          <c:showLegendKey val="0"/>
          <c:showVal val="0"/>
          <c:showCatName val="0"/>
          <c:showSerName val="0"/>
          <c:showPercent val="0"/>
          <c:showBubbleSize val="0"/>
        </c:dLbls>
        <c:gapWidth val="150"/>
        <c:axId val="374473640"/>
        <c:axId val="27793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374473640"/>
        <c:axId val="277939632"/>
      </c:lineChart>
      <c:dateAx>
        <c:axId val="374473640"/>
        <c:scaling>
          <c:orientation val="minMax"/>
        </c:scaling>
        <c:delete val="1"/>
        <c:axPos val="b"/>
        <c:numFmt formatCode="ge" sourceLinked="1"/>
        <c:majorTickMark val="none"/>
        <c:minorTickMark val="none"/>
        <c:tickLblPos val="none"/>
        <c:crossAx val="277939632"/>
        <c:crosses val="autoZero"/>
        <c:auto val="1"/>
        <c:lblOffset val="100"/>
        <c:baseTimeUnit val="years"/>
      </c:dateAx>
      <c:valAx>
        <c:axId val="2779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7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c:v>
                </c:pt>
                <c:pt idx="1">
                  <c:v>48.32</c:v>
                </c:pt>
                <c:pt idx="2">
                  <c:v>45.43</c:v>
                </c:pt>
                <c:pt idx="3">
                  <c:v>44.78</c:v>
                </c:pt>
                <c:pt idx="4">
                  <c:v>64.95</c:v>
                </c:pt>
              </c:numCache>
            </c:numRef>
          </c:val>
        </c:ser>
        <c:dLbls>
          <c:showLegendKey val="0"/>
          <c:showVal val="0"/>
          <c:showCatName val="0"/>
          <c:showSerName val="0"/>
          <c:showPercent val="0"/>
          <c:showBubbleSize val="0"/>
        </c:dLbls>
        <c:gapWidth val="150"/>
        <c:axId val="116117072"/>
        <c:axId val="11611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16117072"/>
        <c:axId val="116117464"/>
      </c:lineChart>
      <c:dateAx>
        <c:axId val="116117072"/>
        <c:scaling>
          <c:orientation val="minMax"/>
        </c:scaling>
        <c:delete val="1"/>
        <c:axPos val="b"/>
        <c:numFmt formatCode="ge" sourceLinked="1"/>
        <c:majorTickMark val="none"/>
        <c:minorTickMark val="none"/>
        <c:tickLblPos val="none"/>
        <c:crossAx val="116117464"/>
        <c:crosses val="autoZero"/>
        <c:auto val="1"/>
        <c:lblOffset val="100"/>
        <c:baseTimeUnit val="years"/>
      </c:dateAx>
      <c:valAx>
        <c:axId val="11611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1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82.93</c:v>
                </c:pt>
                <c:pt idx="1">
                  <c:v>82.81</c:v>
                </c:pt>
                <c:pt idx="2">
                  <c:v>84.16</c:v>
                </c:pt>
                <c:pt idx="3">
                  <c:v>84.26</c:v>
                </c:pt>
                <c:pt idx="4">
                  <c:v>83.23</c:v>
                </c:pt>
              </c:numCache>
            </c:numRef>
          </c:val>
        </c:ser>
        <c:dLbls>
          <c:showLegendKey val="0"/>
          <c:showVal val="0"/>
          <c:showCatName val="0"/>
          <c:showSerName val="0"/>
          <c:showPercent val="0"/>
          <c:showBubbleSize val="0"/>
        </c:dLbls>
        <c:gapWidth val="150"/>
        <c:axId val="116118640"/>
        <c:axId val="11611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16118640"/>
        <c:axId val="116119032"/>
      </c:lineChart>
      <c:dateAx>
        <c:axId val="116118640"/>
        <c:scaling>
          <c:orientation val="minMax"/>
        </c:scaling>
        <c:delete val="1"/>
        <c:axPos val="b"/>
        <c:numFmt formatCode="ge" sourceLinked="1"/>
        <c:majorTickMark val="none"/>
        <c:minorTickMark val="none"/>
        <c:tickLblPos val="none"/>
        <c:crossAx val="116119032"/>
        <c:crosses val="autoZero"/>
        <c:auto val="1"/>
        <c:lblOffset val="100"/>
        <c:baseTimeUnit val="years"/>
      </c:dateAx>
      <c:valAx>
        <c:axId val="11611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1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79.319999999999993</c:v>
                </c:pt>
                <c:pt idx="1">
                  <c:v>96.46</c:v>
                </c:pt>
                <c:pt idx="2">
                  <c:v>94.79</c:v>
                </c:pt>
                <c:pt idx="3">
                  <c:v>96.74</c:v>
                </c:pt>
                <c:pt idx="4">
                  <c:v>104.39</c:v>
                </c:pt>
              </c:numCache>
            </c:numRef>
          </c:val>
        </c:ser>
        <c:dLbls>
          <c:showLegendKey val="0"/>
          <c:showVal val="0"/>
          <c:showCatName val="0"/>
          <c:showSerName val="0"/>
          <c:showPercent val="0"/>
          <c:showBubbleSize val="0"/>
        </c:dLbls>
        <c:gapWidth val="150"/>
        <c:axId val="231354032"/>
        <c:axId val="47844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31354032"/>
        <c:axId val="478443864"/>
      </c:lineChart>
      <c:dateAx>
        <c:axId val="231354032"/>
        <c:scaling>
          <c:orientation val="minMax"/>
        </c:scaling>
        <c:delete val="1"/>
        <c:axPos val="b"/>
        <c:numFmt formatCode="ge" sourceLinked="1"/>
        <c:majorTickMark val="none"/>
        <c:minorTickMark val="none"/>
        <c:tickLblPos val="none"/>
        <c:crossAx val="478443864"/>
        <c:crosses val="autoZero"/>
        <c:auto val="1"/>
        <c:lblOffset val="100"/>
        <c:baseTimeUnit val="years"/>
      </c:dateAx>
      <c:valAx>
        <c:axId val="478443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35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45.41</c:v>
                </c:pt>
                <c:pt idx="1">
                  <c:v>46.16</c:v>
                </c:pt>
                <c:pt idx="2">
                  <c:v>46.94</c:v>
                </c:pt>
                <c:pt idx="3">
                  <c:v>47.77</c:v>
                </c:pt>
                <c:pt idx="4">
                  <c:v>48.59</c:v>
                </c:pt>
              </c:numCache>
            </c:numRef>
          </c:val>
        </c:ser>
        <c:dLbls>
          <c:showLegendKey val="0"/>
          <c:showVal val="0"/>
          <c:showCatName val="0"/>
          <c:showSerName val="0"/>
          <c:showPercent val="0"/>
          <c:showBubbleSize val="0"/>
        </c:dLbls>
        <c:gapWidth val="150"/>
        <c:axId val="478445040"/>
        <c:axId val="4784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478445040"/>
        <c:axId val="478445432"/>
      </c:lineChart>
      <c:dateAx>
        <c:axId val="478445040"/>
        <c:scaling>
          <c:orientation val="minMax"/>
        </c:scaling>
        <c:delete val="1"/>
        <c:axPos val="b"/>
        <c:numFmt formatCode="ge" sourceLinked="1"/>
        <c:majorTickMark val="none"/>
        <c:minorTickMark val="none"/>
        <c:tickLblPos val="none"/>
        <c:crossAx val="478445432"/>
        <c:crosses val="autoZero"/>
        <c:auto val="1"/>
        <c:lblOffset val="100"/>
        <c:baseTimeUnit val="years"/>
      </c:dateAx>
      <c:valAx>
        <c:axId val="4784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35.49</c:v>
                </c:pt>
                <c:pt idx="1">
                  <c:v>34.51</c:v>
                </c:pt>
                <c:pt idx="2">
                  <c:v>33.979999999999997</c:v>
                </c:pt>
                <c:pt idx="3">
                  <c:v>31.2</c:v>
                </c:pt>
                <c:pt idx="4">
                  <c:v>30.23</c:v>
                </c:pt>
              </c:numCache>
            </c:numRef>
          </c:val>
        </c:ser>
        <c:dLbls>
          <c:showLegendKey val="0"/>
          <c:showVal val="0"/>
          <c:showCatName val="0"/>
          <c:showSerName val="0"/>
          <c:showPercent val="0"/>
          <c:showBubbleSize val="0"/>
        </c:dLbls>
        <c:gapWidth val="150"/>
        <c:axId val="478446608"/>
        <c:axId val="47844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478446608"/>
        <c:axId val="478447000"/>
      </c:lineChart>
      <c:dateAx>
        <c:axId val="478446608"/>
        <c:scaling>
          <c:orientation val="minMax"/>
        </c:scaling>
        <c:delete val="1"/>
        <c:axPos val="b"/>
        <c:numFmt formatCode="ge" sourceLinked="1"/>
        <c:majorTickMark val="none"/>
        <c:minorTickMark val="none"/>
        <c:tickLblPos val="none"/>
        <c:crossAx val="478447000"/>
        <c:crosses val="autoZero"/>
        <c:auto val="1"/>
        <c:lblOffset val="100"/>
        <c:baseTimeUnit val="years"/>
      </c:dateAx>
      <c:valAx>
        <c:axId val="47844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8448176"/>
        <c:axId val="47844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478448176"/>
        <c:axId val="478448568"/>
      </c:lineChart>
      <c:dateAx>
        <c:axId val="478448176"/>
        <c:scaling>
          <c:orientation val="minMax"/>
        </c:scaling>
        <c:delete val="1"/>
        <c:axPos val="b"/>
        <c:numFmt formatCode="ge" sourceLinked="1"/>
        <c:majorTickMark val="none"/>
        <c:minorTickMark val="none"/>
        <c:tickLblPos val="none"/>
        <c:crossAx val="478448568"/>
        <c:crosses val="autoZero"/>
        <c:auto val="1"/>
        <c:lblOffset val="100"/>
        <c:baseTimeUnit val="years"/>
      </c:dateAx>
      <c:valAx>
        <c:axId val="47844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44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10169.879999999999</c:v>
                </c:pt>
                <c:pt idx="1">
                  <c:v>3230.42</c:v>
                </c:pt>
                <c:pt idx="2">
                  <c:v>83.57</c:v>
                </c:pt>
                <c:pt idx="3">
                  <c:v>64.739999999999995</c:v>
                </c:pt>
                <c:pt idx="4">
                  <c:v>53.97</c:v>
                </c:pt>
              </c:numCache>
            </c:numRef>
          </c:val>
        </c:ser>
        <c:dLbls>
          <c:showLegendKey val="0"/>
          <c:showVal val="0"/>
          <c:showCatName val="0"/>
          <c:showSerName val="0"/>
          <c:showPercent val="0"/>
          <c:showBubbleSize val="0"/>
        </c:dLbls>
        <c:gapWidth val="150"/>
        <c:axId val="478449744"/>
        <c:axId val="47845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478449744"/>
        <c:axId val="478450136"/>
      </c:lineChart>
      <c:dateAx>
        <c:axId val="478449744"/>
        <c:scaling>
          <c:orientation val="minMax"/>
        </c:scaling>
        <c:delete val="1"/>
        <c:axPos val="b"/>
        <c:numFmt formatCode="ge" sourceLinked="1"/>
        <c:majorTickMark val="none"/>
        <c:minorTickMark val="none"/>
        <c:tickLblPos val="none"/>
        <c:crossAx val="478450136"/>
        <c:crosses val="autoZero"/>
        <c:auto val="1"/>
        <c:lblOffset val="100"/>
        <c:baseTimeUnit val="years"/>
      </c:dateAx>
      <c:valAx>
        <c:axId val="478450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44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1027.44</c:v>
                </c:pt>
                <c:pt idx="1">
                  <c:v>966.24</c:v>
                </c:pt>
                <c:pt idx="2">
                  <c:v>935.12</c:v>
                </c:pt>
                <c:pt idx="3">
                  <c:v>897.73</c:v>
                </c:pt>
                <c:pt idx="4">
                  <c:v>910.14</c:v>
                </c:pt>
              </c:numCache>
            </c:numRef>
          </c:val>
        </c:ser>
        <c:dLbls>
          <c:showLegendKey val="0"/>
          <c:showVal val="0"/>
          <c:showCatName val="0"/>
          <c:showSerName val="0"/>
          <c:showPercent val="0"/>
          <c:showBubbleSize val="0"/>
        </c:dLbls>
        <c:gapWidth val="150"/>
        <c:axId val="478451312"/>
        <c:axId val="11611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478451312"/>
        <c:axId val="116112760"/>
      </c:lineChart>
      <c:dateAx>
        <c:axId val="478451312"/>
        <c:scaling>
          <c:orientation val="minMax"/>
        </c:scaling>
        <c:delete val="1"/>
        <c:axPos val="b"/>
        <c:numFmt formatCode="ge" sourceLinked="1"/>
        <c:majorTickMark val="none"/>
        <c:minorTickMark val="none"/>
        <c:tickLblPos val="none"/>
        <c:crossAx val="116112760"/>
        <c:crosses val="autoZero"/>
        <c:auto val="1"/>
        <c:lblOffset val="100"/>
        <c:baseTimeUnit val="years"/>
      </c:dateAx>
      <c:valAx>
        <c:axId val="116112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45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79.180000000000007</c:v>
                </c:pt>
                <c:pt idx="1">
                  <c:v>96.08</c:v>
                </c:pt>
                <c:pt idx="2">
                  <c:v>94.49</c:v>
                </c:pt>
                <c:pt idx="3">
                  <c:v>96.39</c:v>
                </c:pt>
                <c:pt idx="4">
                  <c:v>103.89</c:v>
                </c:pt>
              </c:numCache>
            </c:numRef>
          </c:val>
        </c:ser>
        <c:dLbls>
          <c:showLegendKey val="0"/>
          <c:showVal val="0"/>
          <c:showCatName val="0"/>
          <c:showSerName val="0"/>
          <c:showPercent val="0"/>
          <c:showBubbleSize val="0"/>
        </c:dLbls>
        <c:gapWidth val="150"/>
        <c:axId val="116113936"/>
        <c:axId val="11611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16113936"/>
        <c:axId val="116114328"/>
      </c:lineChart>
      <c:dateAx>
        <c:axId val="116113936"/>
        <c:scaling>
          <c:orientation val="minMax"/>
        </c:scaling>
        <c:delete val="1"/>
        <c:axPos val="b"/>
        <c:numFmt formatCode="ge" sourceLinked="1"/>
        <c:majorTickMark val="none"/>
        <c:minorTickMark val="none"/>
        <c:tickLblPos val="none"/>
        <c:crossAx val="116114328"/>
        <c:crosses val="autoZero"/>
        <c:auto val="1"/>
        <c:lblOffset val="100"/>
        <c:baseTimeUnit val="years"/>
      </c:dateAx>
      <c:valAx>
        <c:axId val="11611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1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258.86</c:v>
                </c:pt>
                <c:pt idx="1">
                  <c:v>232.98</c:v>
                </c:pt>
                <c:pt idx="2">
                  <c:v>253.97</c:v>
                </c:pt>
                <c:pt idx="3">
                  <c:v>259.64999999999998</c:v>
                </c:pt>
                <c:pt idx="4">
                  <c:v>241.74</c:v>
                </c:pt>
              </c:numCache>
            </c:numRef>
          </c:val>
        </c:ser>
        <c:dLbls>
          <c:showLegendKey val="0"/>
          <c:showVal val="0"/>
          <c:showCatName val="0"/>
          <c:showSerName val="0"/>
          <c:showPercent val="0"/>
          <c:showBubbleSize val="0"/>
        </c:dLbls>
        <c:gapWidth val="150"/>
        <c:axId val="116115504"/>
        <c:axId val="11611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16115504"/>
        <c:axId val="116115896"/>
      </c:lineChart>
      <c:dateAx>
        <c:axId val="116115504"/>
        <c:scaling>
          <c:orientation val="minMax"/>
        </c:scaling>
        <c:delete val="1"/>
        <c:axPos val="b"/>
        <c:numFmt formatCode="ge" sourceLinked="1"/>
        <c:majorTickMark val="none"/>
        <c:minorTickMark val="none"/>
        <c:tickLblPos val="none"/>
        <c:crossAx val="116115896"/>
        <c:crosses val="autoZero"/>
        <c:auto val="1"/>
        <c:lblOffset val="100"/>
        <c:baseTimeUnit val="years"/>
      </c:dateAx>
      <c:valAx>
        <c:axId val="11611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0" t="str">
        <f>データ!H6</f>
        <v>青森県　田子町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5"/>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4"/>
      <c r="BK7" s="4"/>
      <c r="BL7" s="6" t="s">
        <v>9</v>
      </c>
      <c r="BM7" s="7"/>
      <c r="BN7" s="7"/>
      <c r="BO7" s="7"/>
      <c r="BP7" s="7"/>
      <c r="BQ7" s="7"/>
      <c r="BR7" s="7"/>
      <c r="BS7" s="7"/>
      <c r="BT7" s="7"/>
      <c r="BU7" s="7"/>
      <c r="BV7" s="7"/>
      <c r="BW7" s="7"/>
      <c r="BX7" s="7"/>
      <c r="BY7" s="8"/>
    </row>
    <row r="8" spans="1:78" ht="18.75" customHeight="1">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A8</v>
      </c>
      <c r="X8" s="77"/>
      <c r="Y8" s="77"/>
      <c r="Z8" s="77"/>
      <c r="AA8" s="77"/>
      <c r="AB8" s="77"/>
      <c r="AC8" s="77"/>
      <c r="AD8" s="78" t="s">
        <v>119</v>
      </c>
      <c r="AE8" s="78"/>
      <c r="AF8" s="78"/>
      <c r="AG8" s="78"/>
      <c r="AH8" s="78"/>
      <c r="AI8" s="78"/>
      <c r="AJ8" s="78"/>
      <c r="AK8" s="5"/>
      <c r="AL8" s="65">
        <f>データ!$R$6</f>
        <v>5842</v>
      </c>
      <c r="AM8" s="65"/>
      <c r="AN8" s="65"/>
      <c r="AO8" s="65"/>
      <c r="AP8" s="65"/>
      <c r="AQ8" s="65"/>
      <c r="AR8" s="65"/>
      <c r="AS8" s="65"/>
      <c r="AT8" s="61">
        <f>データ!$S$6</f>
        <v>241.98</v>
      </c>
      <c r="AU8" s="62"/>
      <c r="AV8" s="62"/>
      <c r="AW8" s="62"/>
      <c r="AX8" s="62"/>
      <c r="AY8" s="62"/>
      <c r="AZ8" s="62"/>
      <c r="BA8" s="62"/>
      <c r="BB8" s="64">
        <f>データ!$T$6</f>
        <v>24.14</v>
      </c>
      <c r="BC8" s="64"/>
      <c r="BD8" s="64"/>
      <c r="BE8" s="64"/>
      <c r="BF8" s="64"/>
      <c r="BG8" s="64"/>
      <c r="BH8" s="64"/>
      <c r="BI8" s="64"/>
      <c r="BJ8" s="4"/>
      <c r="BK8" s="4"/>
      <c r="BL8" s="68" t="s">
        <v>10</v>
      </c>
      <c r="BM8" s="69"/>
      <c r="BN8" s="9" t="s">
        <v>11</v>
      </c>
      <c r="BO8" s="10"/>
      <c r="BP8" s="10"/>
      <c r="BQ8" s="10"/>
      <c r="BR8" s="10"/>
      <c r="BS8" s="10"/>
      <c r="BT8" s="10"/>
      <c r="BU8" s="10"/>
      <c r="BV8" s="10"/>
      <c r="BW8" s="10"/>
      <c r="BX8" s="10"/>
      <c r="BY8" s="11"/>
    </row>
    <row r="9" spans="1:78" ht="18.75" customHeight="1">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5"/>
      <c r="AI9" s="5"/>
      <c r="AJ9" s="5"/>
      <c r="AK9" s="5"/>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4"/>
      <c r="BK9" s="4"/>
      <c r="BL9" s="59" t="s">
        <v>19</v>
      </c>
      <c r="BM9" s="60"/>
      <c r="BN9" s="12" t="s">
        <v>20</v>
      </c>
      <c r="BO9" s="13"/>
      <c r="BP9" s="13"/>
      <c r="BQ9" s="13"/>
      <c r="BR9" s="13"/>
      <c r="BS9" s="13"/>
      <c r="BT9" s="13"/>
      <c r="BU9" s="13"/>
      <c r="BV9" s="13"/>
      <c r="BW9" s="13"/>
      <c r="BX9" s="13"/>
      <c r="BY9" s="14"/>
    </row>
    <row r="10" spans="1:78" ht="18.75" customHeight="1">
      <c r="A10" s="2"/>
      <c r="B10" s="61" t="str">
        <f>データ!$N$6</f>
        <v>-</v>
      </c>
      <c r="C10" s="62"/>
      <c r="D10" s="62"/>
      <c r="E10" s="62"/>
      <c r="F10" s="62"/>
      <c r="G10" s="62"/>
      <c r="H10" s="62"/>
      <c r="I10" s="61">
        <f>データ!$O$6</f>
        <v>33.97</v>
      </c>
      <c r="J10" s="62"/>
      <c r="K10" s="62"/>
      <c r="L10" s="62"/>
      <c r="M10" s="62"/>
      <c r="N10" s="62"/>
      <c r="O10" s="63"/>
      <c r="P10" s="64">
        <f>データ!$P$6</f>
        <v>90.77</v>
      </c>
      <c r="Q10" s="64"/>
      <c r="R10" s="64"/>
      <c r="S10" s="64"/>
      <c r="T10" s="64"/>
      <c r="U10" s="64"/>
      <c r="V10" s="64"/>
      <c r="W10" s="65">
        <f>データ!$Q$6</f>
        <v>4870</v>
      </c>
      <c r="X10" s="65"/>
      <c r="Y10" s="65"/>
      <c r="Z10" s="65"/>
      <c r="AA10" s="65"/>
      <c r="AB10" s="65"/>
      <c r="AC10" s="65"/>
      <c r="AD10" s="2"/>
      <c r="AE10" s="2"/>
      <c r="AF10" s="2"/>
      <c r="AG10" s="2"/>
      <c r="AH10" s="5"/>
      <c r="AI10" s="5"/>
      <c r="AJ10" s="5"/>
      <c r="AK10" s="5"/>
      <c r="AL10" s="65">
        <f>データ!$U$6</f>
        <v>5223</v>
      </c>
      <c r="AM10" s="65"/>
      <c r="AN10" s="65"/>
      <c r="AO10" s="65"/>
      <c r="AP10" s="65"/>
      <c r="AQ10" s="65"/>
      <c r="AR10" s="65"/>
      <c r="AS10" s="65"/>
      <c r="AT10" s="61">
        <f>データ!$V$6</f>
        <v>50</v>
      </c>
      <c r="AU10" s="62"/>
      <c r="AV10" s="62"/>
      <c r="AW10" s="62"/>
      <c r="AX10" s="62"/>
      <c r="AY10" s="62"/>
      <c r="AZ10" s="62"/>
      <c r="BA10" s="62"/>
      <c r="BB10" s="64">
        <f>データ!$W$6</f>
        <v>104.46</v>
      </c>
      <c r="BC10" s="64"/>
      <c r="BD10" s="64"/>
      <c r="BE10" s="64"/>
      <c r="BF10" s="64"/>
      <c r="BG10" s="64"/>
      <c r="BH10" s="64"/>
      <c r="BI10" s="64"/>
      <c r="BJ10" s="2"/>
      <c r="BK10" s="2"/>
      <c r="BL10" s="66" t="s">
        <v>21</v>
      </c>
      <c r="BM10" s="67"/>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4" t="s">
        <v>25</v>
      </c>
      <c r="BM14" s="45"/>
      <c r="BN14" s="45"/>
      <c r="BO14" s="45"/>
      <c r="BP14" s="45"/>
      <c r="BQ14" s="45"/>
      <c r="BR14" s="45"/>
      <c r="BS14" s="45"/>
      <c r="BT14" s="45"/>
      <c r="BU14" s="45"/>
      <c r="BV14" s="45"/>
      <c r="BW14" s="45"/>
      <c r="BX14" s="45"/>
      <c r="BY14" s="45"/>
      <c r="BZ14" s="46"/>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90"/>
      <c r="BM34" s="91"/>
      <c r="BN34" s="91"/>
      <c r="BO34" s="91"/>
      <c r="BP34" s="91"/>
      <c r="BQ34" s="91"/>
      <c r="BR34" s="91"/>
      <c r="BS34" s="91"/>
      <c r="BT34" s="91"/>
      <c r="BU34" s="91"/>
      <c r="BV34" s="91"/>
      <c r="BW34" s="91"/>
      <c r="BX34" s="91"/>
      <c r="BY34" s="91"/>
      <c r="BZ34" s="92"/>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116</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90"/>
      <c r="BM56" s="91"/>
      <c r="BN56" s="91"/>
      <c r="BO56" s="91"/>
      <c r="BP56" s="91"/>
      <c r="BQ56" s="91"/>
      <c r="BR56" s="91"/>
      <c r="BS56" s="91"/>
      <c r="BT56" s="91"/>
      <c r="BU56" s="91"/>
      <c r="BV56" s="91"/>
      <c r="BW56" s="91"/>
      <c r="BX56" s="91"/>
      <c r="BY56" s="91"/>
      <c r="BZ56" s="92"/>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51" t="s">
        <v>35</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90"/>
      <c r="BM60" s="91"/>
      <c r="BN60" s="91"/>
      <c r="BO60" s="91"/>
      <c r="BP60" s="91"/>
      <c r="BQ60" s="91"/>
      <c r="BR60" s="91"/>
      <c r="BS60" s="91"/>
      <c r="BT60" s="91"/>
      <c r="BU60" s="91"/>
      <c r="BV60" s="91"/>
      <c r="BW60" s="91"/>
      <c r="BX60" s="91"/>
      <c r="BY60" s="91"/>
      <c r="BZ60" s="92"/>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118</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24431</v>
      </c>
      <c r="D6" s="34">
        <f t="shared" si="3"/>
        <v>46</v>
      </c>
      <c r="E6" s="34">
        <f t="shared" si="3"/>
        <v>1</v>
      </c>
      <c r="F6" s="34">
        <f t="shared" si="3"/>
        <v>0</v>
      </c>
      <c r="G6" s="34">
        <f t="shared" si="3"/>
        <v>1</v>
      </c>
      <c r="H6" s="34" t="str">
        <f t="shared" si="3"/>
        <v>青森県　田子町</v>
      </c>
      <c r="I6" s="34" t="str">
        <f t="shared" si="3"/>
        <v>法適用</v>
      </c>
      <c r="J6" s="34" t="str">
        <f t="shared" si="3"/>
        <v>水道事業</v>
      </c>
      <c r="K6" s="34" t="str">
        <f t="shared" si="3"/>
        <v>末端給水事業</v>
      </c>
      <c r="L6" s="34" t="str">
        <f t="shared" si="3"/>
        <v>A8</v>
      </c>
      <c r="M6" s="34">
        <f t="shared" si="3"/>
        <v>0</v>
      </c>
      <c r="N6" s="35" t="str">
        <f t="shared" si="3"/>
        <v>-</v>
      </c>
      <c r="O6" s="35">
        <f t="shared" si="3"/>
        <v>33.97</v>
      </c>
      <c r="P6" s="35">
        <f t="shared" si="3"/>
        <v>90.77</v>
      </c>
      <c r="Q6" s="35">
        <f t="shared" si="3"/>
        <v>4870</v>
      </c>
      <c r="R6" s="35">
        <f t="shared" si="3"/>
        <v>5842</v>
      </c>
      <c r="S6" s="35">
        <f t="shared" si="3"/>
        <v>241.98</v>
      </c>
      <c r="T6" s="35">
        <f t="shared" si="3"/>
        <v>24.14</v>
      </c>
      <c r="U6" s="35">
        <f t="shared" si="3"/>
        <v>5223</v>
      </c>
      <c r="V6" s="35">
        <f t="shared" si="3"/>
        <v>50</v>
      </c>
      <c r="W6" s="35">
        <f t="shared" si="3"/>
        <v>104.46</v>
      </c>
      <c r="X6" s="36">
        <f>IF(X7="",NA(),X7)</f>
        <v>79.319999999999993</v>
      </c>
      <c r="Y6" s="36">
        <f t="shared" ref="Y6:AG6" si="4">IF(Y7="",NA(),Y7)</f>
        <v>96.46</v>
      </c>
      <c r="Z6" s="36">
        <f t="shared" si="4"/>
        <v>94.79</v>
      </c>
      <c r="AA6" s="36">
        <f t="shared" si="4"/>
        <v>96.74</v>
      </c>
      <c r="AB6" s="36">
        <f t="shared" si="4"/>
        <v>104.39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10169.879999999999</v>
      </c>
      <c r="AU6" s="36">
        <f t="shared" ref="AU6:BC6" si="6">IF(AU7="",NA(),AU7)</f>
        <v>3230.42</v>
      </c>
      <c r="AV6" s="36">
        <f t="shared" si="6"/>
        <v>83.57</v>
      </c>
      <c r="AW6" s="36">
        <f t="shared" si="6"/>
        <v>64.739999999999995</v>
      </c>
      <c r="AX6" s="36">
        <f t="shared" si="6"/>
        <v>53.97</v>
      </c>
      <c r="AY6" s="36">
        <f t="shared" si="6"/>
        <v>1002.64</v>
      </c>
      <c r="AZ6" s="36">
        <f t="shared" si="6"/>
        <v>1164.51</v>
      </c>
      <c r="BA6" s="36">
        <f t="shared" si="6"/>
        <v>434.72</v>
      </c>
      <c r="BB6" s="36">
        <f t="shared" si="6"/>
        <v>416.14</v>
      </c>
      <c r="BC6" s="36">
        <f t="shared" si="6"/>
        <v>371.89</v>
      </c>
      <c r="BD6" s="35" t="str">
        <f>IF(BD7="","",IF(BD7="-","【-】","【"&amp;SUBSTITUTE(TEXT(BD7,"#,##0.00"),"-","△")&amp;"】"))</f>
        <v>【262.87】</v>
      </c>
      <c r="BE6" s="36">
        <f>IF(BE7="",NA(),BE7)</f>
        <v>1027.44</v>
      </c>
      <c r="BF6" s="36">
        <f t="shared" ref="BF6:BN6" si="7">IF(BF7="",NA(),BF7)</f>
        <v>966.24</v>
      </c>
      <c r="BG6" s="36">
        <f t="shared" si="7"/>
        <v>935.12</v>
      </c>
      <c r="BH6" s="36">
        <f t="shared" si="7"/>
        <v>897.73</v>
      </c>
      <c r="BI6" s="36">
        <f t="shared" si="7"/>
        <v>910.14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79.180000000000007</v>
      </c>
      <c r="BQ6" s="36">
        <f t="shared" ref="BQ6:BY6" si="8">IF(BQ7="",NA(),BQ7)</f>
        <v>96.08</v>
      </c>
      <c r="BR6" s="36">
        <f t="shared" si="8"/>
        <v>94.49</v>
      </c>
      <c r="BS6" s="36">
        <f t="shared" si="8"/>
        <v>96.39</v>
      </c>
      <c r="BT6" s="36">
        <f t="shared" si="8"/>
        <v>103.89</v>
      </c>
      <c r="BU6" s="36">
        <f t="shared" si="8"/>
        <v>90.69</v>
      </c>
      <c r="BV6" s="36">
        <f t="shared" si="8"/>
        <v>90.64</v>
      </c>
      <c r="BW6" s="36">
        <f t="shared" si="8"/>
        <v>93.66</v>
      </c>
      <c r="BX6" s="36">
        <f t="shared" si="8"/>
        <v>92.76</v>
      </c>
      <c r="BY6" s="36">
        <f t="shared" si="8"/>
        <v>93.28</v>
      </c>
      <c r="BZ6" s="35" t="str">
        <f>IF(BZ7="","",IF(BZ7="-","【-】","【"&amp;SUBSTITUTE(TEXT(BZ7,"#,##0.00"),"-","△")&amp;"】"))</f>
        <v>【105.59】</v>
      </c>
      <c r="CA6" s="36">
        <f>IF(CA7="",NA(),CA7)</f>
        <v>258.86</v>
      </c>
      <c r="CB6" s="36">
        <f t="shared" ref="CB6:CJ6" si="9">IF(CB7="",NA(),CB7)</f>
        <v>232.98</v>
      </c>
      <c r="CC6" s="36">
        <f t="shared" si="9"/>
        <v>253.97</v>
      </c>
      <c r="CD6" s="36">
        <f t="shared" si="9"/>
        <v>259.64999999999998</v>
      </c>
      <c r="CE6" s="36">
        <f t="shared" si="9"/>
        <v>241.74</v>
      </c>
      <c r="CF6" s="36">
        <f t="shared" si="9"/>
        <v>211.08</v>
      </c>
      <c r="CG6" s="36">
        <f t="shared" si="9"/>
        <v>213.52</v>
      </c>
      <c r="CH6" s="36">
        <f t="shared" si="9"/>
        <v>208.21</v>
      </c>
      <c r="CI6" s="36">
        <f t="shared" si="9"/>
        <v>208.67</v>
      </c>
      <c r="CJ6" s="36">
        <f t="shared" si="9"/>
        <v>208.29</v>
      </c>
      <c r="CK6" s="35" t="str">
        <f>IF(CK7="","",IF(CK7="-","【-】","【"&amp;SUBSTITUTE(TEXT(CK7,"#,##0.00"),"-","△")&amp;"】"))</f>
        <v>【163.27】</v>
      </c>
      <c r="CL6" s="36">
        <f>IF(CL7="",NA(),CL7)</f>
        <v>50</v>
      </c>
      <c r="CM6" s="36">
        <f t="shared" ref="CM6:CU6" si="10">IF(CM7="",NA(),CM7)</f>
        <v>48.32</v>
      </c>
      <c r="CN6" s="36">
        <f t="shared" si="10"/>
        <v>45.43</v>
      </c>
      <c r="CO6" s="36">
        <f t="shared" si="10"/>
        <v>44.78</v>
      </c>
      <c r="CP6" s="36">
        <f t="shared" si="10"/>
        <v>64.95</v>
      </c>
      <c r="CQ6" s="36">
        <f t="shared" si="10"/>
        <v>49.69</v>
      </c>
      <c r="CR6" s="36">
        <f t="shared" si="10"/>
        <v>49.77</v>
      </c>
      <c r="CS6" s="36">
        <f t="shared" si="10"/>
        <v>49.22</v>
      </c>
      <c r="CT6" s="36">
        <f t="shared" si="10"/>
        <v>49.08</v>
      </c>
      <c r="CU6" s="36">
        <f t="shared" si="10"/>
        <v>49.32</v>
      </c>
      <c r="CV6" s="35" t="str">
        <f>IF(CV7="","",IF(CV7="-","【-】","【"&amp;SUBSTITUTE(TEXT(CV7,"#,##0.00"),"-","△")&amp;"】"))</f>
        <v>【59.94】</v>
      </c>
      <c r="CW6" s="36">
        <f>IF(CW7="",NA(),CW7)</f>
        <v>82.93</v>
      </c>
      <c r="CX6" s="36">
        <f t="shared" ref="CX6:DF6" si="11">IF(CX7="",NA(),CX7)</f>
        <v>82.81</v>
      </c>
      <c r="CY6" s="36">
        <f t="shared" si="11"/>
        <v>84.16</v>
      </c>
      <c r="CZ6" s="36">
        <f t="shared" si="11"/>
        <v>84.26</v>
      </c>
      <c r="DA6" s="36">
        <f t="shared" si="11"/>
        <v>83.23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45.41</v>
      </c>
      <c r="DI6" s="36">
        <f t="shared" ref="DI6:DQ6" si="12">IF(DI7="",NA(),DI7)</f>
        <v>46.16</v>
      </c>
      <c r="DJ6" s="36">
        <f t="shared" si="12"/>
        <v>46.94</v>
      </c>
      <c r="DK6" s="36">
        <f t="shared" si="12"/>
        <v>47.77</v>
      </c>
      <c r="DL6" s="36">
        <f t="shared" si="12"/>
        <v>48.59</v>
      </c>
      <c r="DM6" s="36">
        <f t="shared" si="12"/>
        <v>35.18</v>
      </c>
      <c r="DN6" s="36">
        <f t="shared" si="12"/>
        <v>36.43</v>
      </c>
      <c r="DO6" s="36">
        <f t="shared" si="12"/>
        <v>46.12</v>
      </c>
      <c r="DP6" s="36">
        <f t="shared" si="12"/>
        <v>47.44</v>
      </c>
      <c r="DQ6" s="36">
        <f t="shared" si="12"/>
        <v>48.3</v>
      </c>
      <c r="DR6" s="35" t="str">
        <f>IF(DR7="","",IF(DR7="-","【-】","【"&amp;SUBSTITUTE(TEXT(DR7,"#,##0.00"),"-","△")&amp;"】"))</f>
        <v>【47.91】</v>
      </c>
      <c r="DS6" s="36">
        <f>IF(DS7="",NA(),DS7)</f>
        <v>35.49</v>
      </c>
      <c r="DT6" s="36">
        <f t="shared" ref="DT6:EB6" si="13">IF(DT7="",NA(),DT7)</f>
        <v>34.51</v>
      </c>
      <c r="DU6" s="36">
        <f t="shared" si="13"/>
        <v>33.979999999999997</v>
      </c>
      <c r="DV6" s="36">
        <f t="shared" si="13"/>
        <v>31.2</v>
      </c>
      <c r="DW6" s="36">
        <f t="shared" si="13"/>
        <v>30.23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1.49</v>
      </c>
      <c r="EE6" s="36">
        <f t="shared" ref="EE6:EM6" si="14">IF(EE7="",NA(),EE7)</f>
        <v>0.96</v>
      </c>
      <c r="EF6" s="36">
        <f t="shared" si="14"/>
        <v>1.1399999999999999</v>
      </c>
      <c r="EG6" s="36">
        <f t="shared" si="14"/>
        <v>0.92</v>
      </c>
      <c r="EH6" s="36">
        <f t="shared" si="14"/>
        <v>0.61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24431</v>
      </c>
      <c r="D7" s="38">
        <v>46</v>
      </c>
      <c r="E7" s="38">
        <v>1</v>
      </c>
      <c r="F7" s="38">
        <v>0</v>
      </c>
      <c r="G7" s="38">
        <v>1</v>
      </c>
      <c r="H7" s="38" t="s">
        <v>105</v>
      </c>
      <c r="I7" s="38" t="s">
        <v>106</v>
      </c>
      <c r="J7" s="38" t="s">
        <v>107</v>
      </c>
      <c r="K7" s="38" t="s">
        <v>108</v>
      </c>
      <c r="L7" s="38" t="s">
        <v>109</v>
      </c>
      <c r="M7" s="38"/>
      <c r="N7" s="39" t="s">
        <v>110</v>
      </c>
      <c r="O7" s="39">
        <v>33.97</v>
      </c>
      <c r="P7" s="39">
        <v>90.77</v>
      </c>
      <c r="Q7" s="39">
        <v>4870</v>
      </c>
      <c r="R7" s="39">
        <v>5842</v>
      </c>
      <c r="S7" s="39">
        <v>241.98</v>
      </c>
      <c r="T7" s="39">
        <v>24.14</v>
      </c>
      <c r="U7" s="39">
        <v>5223</v>
      </c>
      <c r="V7" s="39">
        <v>50</v>
      </c>
      <c r="W7" s="39">
        <v>104.46</v>
      </c>
      <c r="X7" s="39">
        <v>79.319999999999993</v>
      </c>
      <c r="Y7" s="39">
        <v>96.46</v>
      </c>
      <c r="Z7" s="39">
        <v>94.79</v>
      </c>
      <c r="AA7" s="39">
        <v>96.74</v>
      </c>
      <c r="AB7" s="39">
        <v>104.39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10169.879999999999</v>
      </c>
      <c r="AU7" s="39">
        <v>3230.42</v>
      </c>
      <c r="AV7" s="39">
        <v>83.57</v>
      </c>
      <c r="AW7" s="39">
        <v>64.739999999999995</v>
      </c>
      <c r="AX7" s="39">
        <v>53.97</v>
      </c>
      <c r="AY7" s="39">
        <v>1002.64</v>
      </c>
      <c r="AZ7" s="39">
        <v>1164.51</v>
      </c>
      <c r="BA7" s="39">
        <v>434.72</v>
      </c>
      <c r="BB7" s="39">
        <v>416.14</v>
      </c>
      <c r="BC7" s="39">
        <v>371.89</v>
      </c>
      <c r="BD7" s="39">
        <v>262.87</v>
      </c>
      <c r="BE7" s="39">
        <v>1027.44</v>
      </c>
      <c r="BF7" s="39">
        <v>966.24</v>
      </c>
      <c r="BG7" s="39">
        <v>935.12</v>
      </c>
      <c r="BH7" s="39">
        <v>897.73</v>
      </c>
      <c r="BI7" s="39">
        <v>910.14</v>
      </c>
      <c r="BJ7" s="39">
        <v>520.29999999999995</v>
      </c>
      <c r="BK7" s="39">
        <v>498.27</v>
      </c>
      <c r="BL7" s="39">
        <v>495.76</v>
      </c>
      <c r="BM7" s="39">
        <v>487.22</v>
      </c>
      <c r="BN7" s="39">
        <v>483.11</v>
      </c>
      <c r="BO7" s="39">
        <v>270.87</v>
      </c>
      <c r="BP7" s="39">
        <v>79.180000000000007</v>
      </c>
      <c r="BQ7" s="39">
        <v>96.08</v>
      </c>
      <c r="BR7" s="39">
        <v>94.49</v>
      </c>
      <c r="BS7" s="39">
        <v>96.39</v>
      </c>
      <c r="BT7" s="39">
        <v>103.89</v>
      </c>
      <c r="BU7" s="39">
        <v>90.69</v>
      </c>
      <c r="BV7" s="39">
        <v>90.64</v>
      </c>
      <c r="BW7" s="39">
        <v>93.66</v>
      </c>
      <c r="BX7" s="39">
        <v>92.76</v>
      </c>
      <c r="BY7" s="39">
        <v>93.28</v>
      </c>
      <c r="BZ7" s="39">
        <v>105.59</v>
      </c>
      <c r="CA7" s="39">
        <v>258.86</v>
      </c>
      <c r="CB7" s="39">
        <v>232.98</v>
      </c>
      <c r="CC7" s="39">
        <v>253.97</v>
      </c>
      <c r="CD7" s="39">
        <v>259.64999999999998</v>
      </c>
      <c r="CE7" s="39">
        <v>241.74</v>
      </c>
      <c r="CF7" s="39">
        <v>211.08</v>
      </c>
      <c r="CG7" s="39">
        <v>213.52</v>
      </c>
      <c r="CH7" s="39">
        <v>208.21</v>
      </c>
      <c r="CI7" s="39">
        <v>208.67</v>
      </c>
      <c r="CJ7" s="39">
        <v>208.29</v>
      </c>
      <c r="CK7" s="39">
        <v>163.27000000000001</v>
      </c>
      <c r="CL7" s="39">
        <v>50</v>
      </c>
      <c r="CM7" s="39">
        <v>48.32</v>
      </c>
      <c r="CN7" s="39">
        <v>45.43</v>
      </c>
      <c r="CO7" s="39">
        <v>44.78</v>
      </c>
      <c r="CP7" s="39">
        <v>64.95</v>
      </c>
      <c r="CQ7" s="39">
        <v>49.69</v>
      </c>
      <c r="CR7" s="39">
        <v>49.77</v>
      </c>
      <c r="CS7" s="39">
        <v>49.22</v>
      </c>
      <c r="CT7" s="39">
        <v>49.08</v>
      </c>
      <c r="CU7" s="39">
        <v>49.32</v>
      </c>
      <c r="CV7" s="39">
        <v>59.94</v>
      </c>
      <c r="CW7" s="39">
        <v>82.93</v>
      </c>
      <c r="CX7" s="39">
        <v>82.81</v>
      </c>
      <c r="CY7" s="39">
        <v>84.16</v>
      </c>
      <c r="CZ7" s="39">
        <v>84.26</v>
      </c>
      <c r="DA7" s="39">
        <v>83.23</v>
      </c>
      <c r="DB7" s="39">
        <v>80.010000000000005</v>
      </c>
      <c r="DC7" s="39">
        <v>79.98</v>
      </c>
      <c r="DD7" s="39">
        <v>79.48</v>
      </c>
      <c r="DE7" s="39">
        <v>79.3</v>
      </c>
      <c r="DF7" s="39">
        <v>79.34</v>
      </c>
      <c r="DG7" s="39">
        <v>90.22</v>
      </c>
      <c r="DH7" s="39">
        <v>45.41</v>
      </c>
      <c r="DI7" s="39">
        <v>46.16</v>
      </c>
      <c r="DJ7" s="39">
        <v>46.94</v>
      </c>
      <c r="DK7" s="39">
        <v>47.77</v>
      </c>
      <c r="DL7" s="39">
        <v>48.59</v>
      </c>
      <c r="DM7" s="39">
        <v>35.18</v>
      </c>
      <c r="DN7" s="39">
        <v>36.43</v>
      </c>
      <c r="DO7" s="39">
        <v>46.12</v>
      </c>
      <c r="DP7" s="39">
        <v>47.44</v>
      </c>
      <c r="DQ7" s="39">
        <v>48.3</v>
      </c>
      <c r="DR7" s="39">
        <v>47.91</v>
      </c>
      <c r="DS7" s="39">
        <v>35.49</v>
      </c>
      <c r="DT7" s="39">
        <v>34.51</v>
      </c>
      <c r="DU7" s="39">
        <v>33.979999999999997</v>
      </c>
      <c r="DV7" s="39">
        <v>31.2</v>
      </c>
      <c r="DW7" s="39">
        <v>30.23</v>
      </c>
      <c r="DX7" s="39">
        <v>8.41</v>
      </c>
      <c r="DY7" s="39">
        <v>8.7200000000000006</v>
      </c>
      <c r="DZ7" s="39">
        <v>9.86</v>
      </c>
      <c r="EA7" s="39">
        <v>11.16</v>
      </c>
      <c r="EB7" s="39">
        <v>12.43</v>
      </c>
      <c r="EC7" s="39">
        <v>15</v>
      </c>
      <c r="ED7" s="39">
        <v>1.49</v>
      </c>
      <c r="EE7" s="39">
        <v>0.96</v>
      </c>
      <c r="EF7" s="39">
        <v>1.1399999999999999</v>
      </c>
      <c r="EG7" s="39">
        <v>0.92</v>
      </c>
      <c r="EH7" s="39">
        <v>0.61</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0452</cp:lastModifiedBy>
  <cp:lastPrinted>2018-02-07T07:59:52Z</cp:lastPrinted>
  <dcterms:created xsi:type="dcterms:W3CDTF">2017-12-25T01:21:06Z</dcterms:created>
  <dcterms:modified xsi:type="dcterms:W3CDTF">2018-02-07T08:18:01Z</dcterms:modified>
  <cp:category/>
</cp:coreProperties>
</file>