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I10" i="4"/>
  <c r="BB8" i="4"/>
  <c r="AT8" i="4"/>
  <c r="AL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<sst xmlns="http://schemas.openxmlformats.org/spreadsheetml/2006/main" count="235" uniqueCount="120">
  <si>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</si>
  <si>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</si>
  <si>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</si>
  <si>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</si>
  <si>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</si>
  <si>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</si>
  <si>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</si>
  <si>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</si>
  <si>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</si>
  <si>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</si>
  <si>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</si>
  <si>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</si>
  <si>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</si>
  <si>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</si>
  <si>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</si>
  <si>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</si>
  <si>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</si>
  <si>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</si>
  <si>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</si>
  <si>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</si>
  <si>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</si>
  <si>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</si>
  <si>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</si>
  <si>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</si>
  <si>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</si>
  <si>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</si>
  <si>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</si>
  <si>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</si>
  <si>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</si>
  <si>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</si>
  <si>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</si>
  <si>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</si>
  <si>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</si>
  <si>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</si>
  <si>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</si>
  <si>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</si>
  <si>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</si>
  <si>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</si>
  <si>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</si>
  <si>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</si>
  <si>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</si>
  <si>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</si>
  <si>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</si>
  <si>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</si>
  <si>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</si>
  <si>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</si>
  <si>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</si>
  <si>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</si>
  <si>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</si>
  <si>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</si>
  <si>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</si>
  <si>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</si>
  <si>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</si>
  <si>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</si>
  <si>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</si>
  <si>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</si>
  <si>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</si>
  <si>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</si>
  <si>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</si>
  <si>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</si>
  <si>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</si>
  <si>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</si>
  <si>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</si>
  <si>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</si>
  <si>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</si>
  <si>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</si>
  <si>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</si>
  <si>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</si>
  <si>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</si>
  <si>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</si>
  <si>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</si>
  <si>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</si>
  <si>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</si>
  <si>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</si>
  <si>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</si>
  <si>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</si>
  <si>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</si>
  <si>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</si>
  <si>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</si>
  <si>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</si>
  <si>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</si>
  <si>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</si>
  <si>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</si>
  <si>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</si>
  <si>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</si>
  <si>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</si>
  <si>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</si>
  <si>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</si>
  <si>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</si>
  <si>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</si>
  <si>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</si>
  <si>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</si>
  <si>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</si>
  <si>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</si>
  <si>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</si>
  <si>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</si>
  <si>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</si>
  <si>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</si>
  <si>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</si>
  <si>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</si>
  <si>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</si>
  <si>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</si>
  <si>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</si>
  <si>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</si>
  <si>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</si>
  <si>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八戸圏域水道企業団</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</si>
  <si>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</si>
  <si>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</si>
  <si>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</si>
  <si>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</si>
  <si>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</si>
  <si>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</si>
  <si>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</si>
  <si>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</si>
  <si>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</si>
  <si>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</si>
  <si>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</si>
  <si>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①有形固定資産減価償却率は、年々高くなっていて施設の老朽化が進んでいる状況です。
②管路経年化率は、類似団体平均値より低い値となっていますが年々高くなって、経年管が増加している状況です。
③管路更新率は、類似団体平均値を若干上回っていますが1％未満であり、更新に100年以上かかるペースです。
　施設や管路の更新には、多額の費用と時間、労力が必要となるため、長寿命化計画などにより資産を有効的に活用し、更新は、重要度などの優先順位を定め計画的に行い、水需要にあった施設となるようダウンサイジングや統廃合など効率的な施設整備となるよう検討が必要です。</t>
    <rPh sb="1" eb="3">
      <t>ユウケイ</t>
    </rPh>
    <rPh sb="3" eb="5">
      <t>コテイ</t>
    </rPh>
    <rPh sb="5" eb="7">
      <t>シサン</t>
    </rPh>
    <rPh sb="7" eb="9">
      <t>ゲンカ</t>
    </rPh>
    <rPh sb="9" eb="11">
      <t>ショウキャク</t>
    </rPh>
    <rPh sb="11" eb="12">
      <t>リツ</t>
    </rPh>
    <rPh sb="14" eb="16">
      <t>ネンネン</t>
    </rPh>
    <rPh sb="16" eb="17">
      <t>タカ</t>
    </rPh>
    <rPh sb="23" eb="25">
      <t>シセツ</t>
    </rPh>
    <rPh sb="26" eb="29">
      <t>ロウキュウカ</t>
    </rPh>
    <rPh sb="30" eb="31">
      <t>スス</t>
    </rPh>
    <rPh sb="35" eb="37">
      <t>ジョウキョウ</t>
    </rPh>
    <rPh sb="42" eb="44">
      <t>カンロ</t>
    </rPh>
    <rPh sb="44" eb="47">
      <t>ケイネンカ</t>
    </rPh>
    <rPh sb="47" eb="48">
      <t>リツ</t>
    </rPh>
    <rPh sb="50" eb="52">
      <t>ルイジ</t>
    </rPh>
    <rPh sb="52" eb="54">
      <t>ダンタイ</t>
    </rPh>
    <rPh sb="54" eb="57">
      <t>ヘイキンチ</t>
    </rPh>
    <rPh sb="59" eb="60">
      <t>ヒク</t>
    </rPh>
    <rPh sb="61" eb="62">
      <t>アタイ</t>
    </rPh>
    <rPh sb="70" eb="72">
      <t>ネンネン</t>
    </rPh>
    <rPh sb="72" eb="73">
      <t>タカ</t>
    </rPh>
    <rPh sb="78" eb="80">
      <t>ケイネン</t>
    </rPh>
    <rPh sb="80" eb="81">
      <t>カン</t>
    </rPh>
    <rPh sb="82" eb="84">
      <t>ゾウカ</t>
    </rPh>
    <rPh sb="88" eb="90">
      <t>ジョウキョウ</t>
    </rPh>
    <rPh sb="95" eb="97">
      <t>カンロ</t>
    </rPh>
    <rPh sb="97" eb="99">
      <t>コウシン</t>
    </rPh>
    <rPh sb="99" eb="100">
      <t>リツ</t>
    </rPh>
    <rPh sb="102" eb="104">
      <t>ルイジ</t>
    </rPh>
    <rPh sb="104" eb="106">
      <t>ダンタイ</t>
    </rPh>
    <rPh sb="106" eb="109">
      <t>ヘイキンチ</t>
    </rPh>
    <rPh sb="110" eb="112">
      <t>ジャッカン</t>
    </rPh>
    <rPh sb="112" eb="114">
      <t>ウワマワ</t>
    </rPh>
    <rPh sb="122" eb="124">
      <t>ミマン</t>
    </rPh>
    <rPh sb="128" eb="130">
      <t>コウシン</t>
    </rPh>
    <rPh sb="134" eb="137">
      <t>ネンイジョウ</t>
    </rPh>
    <rPh sb="148" eb="150">
      <t>シセツ</t>
    </rPh>
    <rPh sb="151" eb="153">
      <t>カンロ</t>
    </rPh>
    <rPh sb="154" eb="156">
      <t>コウシン</t>
    </rPh>
    <rPh sb="159" eb="161">
      <t>タガク</t>
    </rPh>
    <rPh sb="162" eb="164">
      <t>ヒヨウ</t>
    </rPh>
    <rPh sb="165" eb="167">
      <t>ジカン</t>
    </rPh>
    <rPh sb="168" eb="170">
      <t>ロウリョク</t>
    </rPh>
    <rPh sb="171" eb="173">
      <t>ヒツヨウ</t>
    </rPh>
    <rPh sb="179" eb="180">
      <t>チョウ</t>
    </rPh>
    <rPh sb="180" eb="183">
      <t>ジュミョウカ</t>
    </rPh>
    <rPh sb="183" eb="185">
      <t>ケイカク</t>
    </rPh>
    <rPh sb="190" eb="192">
      <t>シサン</t>
    </rPh>
    <rPh sb="193" eb="196">
      <t>ユウコウテキ</t>
    </rPh>
    <rPh sb="197" eb="199">
      <t>カツヨウ</t>
    </rPh>
    <rPh sb="201" eb="203">
      <t>コウシン</t>
    </rPh>
    <rPh sb="205" eb="207">
      <t>ジュウヨウ</t>
    </rPh>
    <rPh sb="207" eb="208">
      <t>ド</t>
    </rPh>
    <rPh sb="211" eb="213">
      <t>ユウセン</t>
    </rPh>
    <rPh sb="213" eb="215">
      <t>ジュンイ</t>
    </rPh>
    <rPh sb="216" eb="217">
      <t>サダ</t>
    </rPh>
    <rPh sb="218" eb="221">
      <t>ケイカクテキ</t>
    </rPh>
    <rPh sb="222" eb="223">
      <t>オコナ</t>
    </rPh>
    <rPh sb="225" eb="226">
      <t>ミズ</t>
    </rPh>
    <rPh sb="226" eb="228">
      <t>ジュヨウ</t>
    </rPh>
    <rPh sb="232" eb="234">
      <t>シセツ</t>
    </rPh>
    <rPh sb="248" eb="251">
      <t>トウハイゴウ</t>
    </rPh>
    <rPh sb="253" eb="256">
      <t>コウリツテキ</t>
    </rPh>
    <rPh sb="257" eb="259">
      <t>シセツ</t>
    </rPh>
    <rPh sb="259" eb="261">
      <t>セイビ</t>
    </rPh>
    <rPh sb="266" eb="268">
      <t>ケントウ</t>
    </rPh>
    <rPh sb="269" eb="271">
      <t>ヒツヨウ</t>
    </rPh>
    <phoneticPr fontId="4"/>
  </si>
  <si>
    <t>　総合的に経営状況は健全で安定していますが、効率性は悪く、施設の老朽化が進んでいる状況です。
　今後も水需要は減少し、料金収入が減少していくため、更なる広域化や共同化など施設の有効活用を検討し、効率的な運用を行っていかなければなりません。
　また現在、平成31年度から40年度までの10年間の経営戦略（水道事業ビジョン）を策定していますが、中長期的な観点から資産の管理や施設整備のあり方を検討し、将来の水需要に適した施設の性能や合理化を図り、更新に係る投資費用の効率化に努めるとともに、将来にわたって強靭な施設を保持しながら、健全な経営状況の維持に努めてまいります。　</t>
    <rPh sb="1" eb="4">
      <t>ソウゴウテキ</t>
    </rPh>
    <rPh sb="5" eb="7">
      <t>ケイエイ</t>
    </rPh>
    <rPh sb="7" eb="9">
      <t>ジョウキョウ</t>
    </rPh>
    <rPh sb="10" eb="12">
      <t>ケンゼン</t>
    </rPh>
    <rPh sb="13" eb="15">
      <t>アンテイ</t>
    </rPh>
    <rPh sb="22" eb="25">
      <t>コウリツセイ</t>
    </rPh>
    <rPh sb="26" eb="27">
      <t>ワル</t>
    </rPh>
    <rPh sb="29" eb="31">
      <t>シセツ</t>
    </rPh>
    <rPh sb="32" eb="35">
      <t>ロウキュウカ</t>
    </rPh>
    <rPh sb="36" eb="37">
      <t>スス</t>
    </rPh>
    <rPh sb="41" eb="43">
      <t>ジョウキョウ</t>
    </rPh>
    <rPh sb="48" eb="50">
      <t>コンゴ</t>
    </rPh>
    <rPh sb="51" eb="52">
      <t>ミズ</t>
    </rPh>
    <rPh sb="52" eb="54">
      <t>ジュヨウ</t>
    </rPh>
    <rPh sb="55" eb="57">
      <t>ゲンショウ</t>
    </rPh>
    <rPh sb="59" eb="61">
      <t>リョウキン</t>
    </rPh>
    <rPh sb="61" eb="63">
      <t>シュウニュウ</t>
    </rPh>
    <rPh sb="64" eb="66">
      <t>ゲンショウ</t>
    </rPh>
    <rPh sb="73" eb="74">
      <t>サラ</t>
    </rPh>
    <rPh sb="76" eb="79">
      <t>コウイキカ</t>
    </rPh>
    <rPh sb="80" eb="82">
      <t>キョウドウ</t>
    </rPh>
    <rPh sb="82" eb="83">
      <t>カ</t>
    </rPh>
    <rPh sb="85" eb="87">
      <t>シセツ</t>
    </rPh>
    <rPh sb="88" eb="90">
      <t>ユウコウ</t>
    </rPh>
    <rPh sb="90" eb="92">
      <t>カツヨウ</t>
    </rPh>
    <rPh sb="93" eb="95">
      <t>ケントウ</t>
    </rPh>
    <rPh sb="97" eb="100">
      <t>コウリツテキ</t>
    </rPh>
    <rPh sb="101" eb="103">
      <t>ウンヨウ</t>
    </rPh>
    <rPh sb="104" eb="105">
      <t>オコナ</t>
    </rPh>
    <rPh sb="123" eb="125">
      <t>ゲンザイ</t>
    </rPh>
    <rPh sb="126" eb="128">
      <t>ヘイセイ</t>
    </rPh>
    <rPh sb="130" eb="132">
      <t>ネンド</t>
    </rPh>
    <rPh sb="136" eb="138">
      <t>ネンド</t>
    </rPh>
    <rPh sb="143" eb="145">
      <t>ネンカン</t>
    </rPh>
    <rPh sb="146" eb="148">
      <t>ケイエイ</t>
    </rPh>
    <rPh sb="148" eb="150">
      <t>センリャク</t>
    </rPh>
    <rPh sb="151" eb="153">
      <t>スイドウ</t>
    </rPh>
    <rPh sb="153" eb="155">
      <t>ジギョウ</t>
    </rPh>
    <rPh sb="161" eb="163">
      <t>サクテイ</t>
    </rPh>
    <rPh sb="170" eb="174">
      <t>チュウチョウキテキ</t>
    </rPh>
    <rPh sb="175" eb="177">
      <t>カンテン</t>
    </rPh>
    <rPh sb="179" eb="181">
      <t>シサン</t>
    </rPh>
    <rPh sb="182" eb="184">
      <t>カンリ</t>
    </rPh>
    <rPh sb="185" eb="187">
      <t>シセツ</t>
    </rPh>
    <rPh sb="187" eb="189">
      <t>セイビ</t>
    </rPh>
    <rPh sb="192" eb="193">
      <t>カタ</t>
    </rPh>
    <rPh sb="194" eb="196">
      <t>ケントウ</t>
    </rPh>
    <rPh sb="198" eb="200">
      <t>ショウライ</t>
    </rPh>
    <rPh sb="201" eb="202">
      <t>ミズ</t>
    </rPh>
    <rPh sb="202" eb="204">
      <t>ジュヨウ</t>
    </rPh>
    <rPh sb="205" eb="206">
      <t>テキ</t>
    </rPh>
    <rPh sb="208" eb="210">
      <t>シセツ</t>
    </rPh>
    <rPh sb="211" eb="213">
      <t>セイノウ</t>
    </rPh>
    <rPh sb="214" eb="217">
      <t>ゴウリカ</t>
    </rPh>
    <rPh sb="218" eb="219">
      <t>ハカ</t>
    </rPh>
    <rPh sb="221" eb="223">
      <t>コウシン</t>
    </rPh>
    <rPh sb="224" eb="225">
      <t>カカ</t>
    </rPh>
    <rPh sb="226" eb="228">
      <t>トウシ</t>
    </rPh>
    <rPh sb="228" eb="230">
      <t>ヒヨウ</t>
    </rPh>
    <rPh sb="231" eb="234">
      <t>コウリツカ</t>
    </rPh>
    <rPh sb="235" eb="236">
      <t>ツト</t>
    </rPh>
    <rPh sb="243" eb="245">
      <t>ショウライ</t>
    </rPh>
    <rPh sb="250" eb="252">
      <t>キョウジン</t>
    </rPh>
    <rPh sb="253" eb="255">
      <t>シセツ</t>
    </rPh>
    <rPh sb="256" eb="258">
      <t>ホジ</t>
    </rPh>
    <rPh sb="263" eb="265">
      <t>ケンゼン</t>
    </rPh>
    <rPh sb="266" eb="268">
      <t>ケイエイ</t>
    </rPh>
    <rPh sb="268" eb="270">
      <t>ジョウキョウ</t>
    </rPh>
    <rPh sb="271" eb="273">
      <t>イジ</t>
    </rPh>
    <rPh sb="274" eb="275">
      <t>ツト</t>
    </rPh>
    <phoneticPr fontId="4"/>
  </si>
  <si>
    <t>①経常収支比率は100％を超えて安定しており、類似団体平均値を上回っています。また②累積欠損金も発生していないことから、健全な経営状態といえます。
③流動比率は、平成26年度に公営企業会計制度改正により大幅に低くなりましたが、その後は安定していて、かつ、100％を上回っており短期的な債務に対する支払い能力があるといえます。また、類似団体平均値より若干高い値となっています。
④企業債残高対給水収益比率は、企業債借入の抑制により年々低くなってきており、類似団体平均値より低い値となっています。
⑤料金回収率は、100％を超えており給水収益で費用が賄えています。
平成21年度までの拡張事業や施設整備により減価償却費が高く、また広域的に事業を行っているため動力費や施設維持にかかる経費が高くなり、⑥給水原価は類似団体平均値より高くなっています。
⑦施設利用率は、配水量が年々減少していることから値も下がっています。類似団体平均値より低い値となっています。
当企業団は、給水面積が広く管路延長は長いですが、給水人口密度が低いため効率性の悪い地域です。しかし、老朽管の更新や漏水調査・修理、水運用管理の適正化などの対策を行い⑧有収率は上昇しました。類似団体平均値より低い状態です。
　今後も、水需要の減少により水道料金収入が減少していく中で、老朽施設や水道管の更新・耐震化などの費用の増加が見込まれているため、更なる経費節減や効率化に努め、将来の水需要にあった施設の整備計画や企業債の借入れ、料金水準などの検討が必要です。</t>
    <rPh sb="1" eb="3">
      <t>ケイジョウ</t>
    </rPh>
    <rPh sb="3" eb="5">
      <t>シュウシ</t>
    </rPh>
    <rPh sb="5" eb="7">
      <t>ヒリツ</t>
    </rPh>
    <rPh sb="13" eb="14">
      <t>コ</t>
    </rPh>
    <rPh sb="16" eb="18">
      <t>アンテイ</t>
    </rPh>
    <rPh sb="23" eb="25">
      <t>ルイジ</t>
    </rPh>
    <rPh sb="25" eb="27">
      <t>ダンタイ</t>
    </rPh>
    <rPh sb="27" eb="30">
      <t>ヘイキンチ</t>
    </rPh>
    <rPh sb="31" eb="33">
      <t>ウワマワ</t>
    </rPh>
    <rPh sb="42" eb="44">
      <t>ルイセキ</t>
    </rPh>
    <rPh sb="44" eb="47">
      <t>ケッソンキン</t>
    </rPh>
    <rPh sb="48" eb="50">
      <t>ハッセイ</t>
    </rPh>
    <rPh sb="60" eb="62">
      <t>ケンゼン</t>
    </rPh>
    <rPh sb="63" eb="65">
      <t>ケイエイ</t>
    </rPh>
    <rPh sb="65" eb="67">
      <t>ジョウタイ</t>
    </rPh>
    <rPh sb="75" eb="77">
      <t>リュウドウ</t>
    </rPh>
    <rPh sb="77" eb="79">
      <t>ヒリツ</t>
    </rPh>
    <rPh sb="81" eb="83">
      <t>ヘイセイ</t>
    </rPh>
    <rPh sb="85" eb="87">
      <t>ネンド</t>
    </rPh>
    <rPh sb="88" eb="90">
      <t>コウエイ</t>
    </rPh>
    <rPh sb="90" eb="92">
      <t>キギョウ</t>
    </rPh>
    <rPh sb="92" eb="94">
      <t>カイケイ</t>
    </rPh>
    <rPh sb="94" eb="96">
      <t>セイド</t>
    </rPh>
    <rPh sb="96" eb="98">
      <t>カイセイ</t>
    </rPh>
    <rPh sb="101" eb="103">
      <t>オオハバ</t>
    </rPh>
    <rPh sb="104" eb="105">
      <t>ヒク</t>
    </rPh>
    <rPh sb="115" eb="116">
      <t>ゴ</t>
    </rPh>
    <rPh sb="117" eb="119">
      <t>アンテイ</t>
    </rPh>
    <rPh sb="132" eb="134">
      <t>ウワマワ</t>
    </rPh>
    <rPh sb="138" eb="141">
      <t>タンキテキ</t>
    </rPh>
    <rPh sb="142" eb="144">
      <t>サイム</t>
    </rPh>
    <rPh sb="145" eb="146">
      <t>タイ</t>
    </rPh>
    <rPh sb="148" eb="150">
      <t>シハラ</t>
    </rPh>
    <rPh sb="151" eb="153">
      <t>ノウリョク</t>
    </rPh>
    <rPh sb="169" eb="172">
      <t>ヘイキンチ</t>
    </rPh>
    <rPh sb="174" eb="176">
      <t>ジャッカン</t>
    </rPh>
    <rPh sb="176" eb="177">
      <t>タカ</t>
    </rPh>
    <rPh sb="178" eb="179">
      <t>アタイ</t>
    </rPh>
    <rPh sb="189" eb="191">
      <t>キギョウ</t>
    </rPh>
    <rPh sb="191" eb="192">
      <t>サイ</t>
    </rPh>
    <rPh sb="192" eb="194">
      <t>ザンダカ</t>
    </rPh>
    <rPh sb="194" eb="195">
      <t>タイ</t>
    </rPh>
    <rPh sb="195" eb="197">
      <t>キュウスイ</t>
    </rPh>
    <rPh sb="197" eb="199">
      <t>シュウエキ</t>
    </rPh>
    <rPh sb="199" eb="201">
      <t>ヒリツ</t>
    </rPh>
    <rPh sb="203" eb="205">
      <t>キギョウ</t>
    </rPh>
    <rPh sb="205" eb="206">
      <t>サイ</t>
    </rPh>
    <rPh sb="206" eb="208">
      <t>カリイレ</t>
    </rPh>
    <rPh sb="209" eb="211">
      <t>ヨクセイ</t>
    </rPh>
    <rPh sb="214" eb="216">
      <t>ネンネン</t>
    </rPh>
    <rPh sb="216" eb="217">
      <t>ヒク</t>
    </rPh>
    <rPh sb="226" eb="228">
      <t>ルイジ</t>
    </rPh>
    <rPh sb="228" eb="230">
      <t>ダンタイ</t>
    </rPh>
    <rPh sb="230" eb="233">
      <t>ヘイキンチ</t>
    </rPh>
    <rPh sb="235" eb="236">
      <t>ヒク</t>
    </rPh>
    <rPh sb="237" eb="238">
      <t>アタイ</t>
    </rPh>
    <rPh sb="248" eb="250">
      <t>リョウキン</t>
    </rPh>
    <rPh sb="250" eb="252">
      <t>カイシュウ</t>
    </rPh>
    <rPh sb="252" eb="253">
      <t>リツ</t>
    </rPh>
    <rPh sb="260" eb="261">
      <t>コ</t>
    </rPh>
    <rPh sb="265" eb="267">
      <t>キュウスイ</t>
    </rPh>
    <rPh sb="267" eb="269">
      <t>シュウエキ</t>
    </rPh>
    <rPh sb="270" eb="272">
      <t>ヒヨウ</t>
    </rPh>
    <rPh sb="273" eb="274">
      <t>マカナ</t>
    </rPh>
    <rPh sb="281" eb="283">
      <t>ヘイセイ</t>
    </rPh>
    <rPh sb="285" eb="287">
      <t>ネンド</t>
    </rPh>
    <rPh sb="290" eb="292">
      <t>カクチョウ</t>
    </rPh>
    <rPh sb="292" eb="294">
      <t>ジギョウ</t>
    </rPh>
    <rPh sb="295" eb="297">
      <t>シセツ</t>
    </rPh>
    <rPh sb="297" eb="299">
      <t>セイビ</t>
    </rPh>
    <rPh sb="302" eb="304">
      <t>ゲンカ</t>
    </rPh>
    <rPh sb="304" eb="306">
      <t>ショウキャク</t>
    </rPh>
    <rPh sb="306" eb="307">
      <t>ヒ</t>
    </rPh>
    <rPh sb="308" eb="309">
      <t>タカ</t>
    </rPh>
    <rPh sb="313" eb="316">
      <t>コウイキテキ</t>
    </rPh>
    <rPh sb="317" eb="319">
      <t>ジギョウ</t>
    </rPh>
    <rPh sb="320" eb="321">
      <t>オコナ</t>
    </rPh>
    <rPh sb="327" eb="329">
      <t>ドウリョク</t>
    </rPh>
    <rPh sb="329" eb="330">
      <t>ヒ</t>
    </rPh>
    <rPh sb="331" eb="333">
      <t>シセツ</t>
    </rPh>
    <rPh sb="333" eb="335">
      <t>イジ</t>
    </rPh>
    <rPh sb="339" eb="341">
      <t>ケイヒ</t>
    </rPh>
    <rPh sb="342" eb="343">
      <t>タカ</t>
    </rPh>
    <rPh sb="348" eb="350">
      <t>キュウスイ</t>
    </rPh>
    <rPh sb="350" eb="352">
      <t>ゲンカ</t>
    </rPh>
    <rPh sb="353" eb="355">
      <t>ルイジ</t>
    </rPh>
    <rPh sb="355" eb="357">
      <t>ダンタイ</t>
    </rPh>
    <rPh sb="357" eb="360">
      <t>ヘイキンチ</t>
    </rPh>
    <rPh sb="362" eb="363">
      <t>タカ</t>
    </rPh>
    <rPh sb="373" eb="375">
      <t>シセツ</t>
    </rPh>
    <rPh sb="375" eb="378">
      <t>リヨウリツ</t>
    </rPh>
    <rPh sb="380" eb="382">
      <t>ハイスイ</t>
    </rPh>
    <rPh sb="382" eb="383">
      <t>リョウ</t>
    </rPh>
    <rPh sb="384" eb="386">
      <t>ネンネン</t>
    </rPh>
    <rPh sb="386" eb="388">
      <t>ゲンショウ</t>
    </rPh>
    <rPh sb="396" eb="397">
      <t>アタイ</t>
    </rPh>
    <rPh sb="398" eb="399">
      <t>サ</t>
    </rPh>
    <rPh sb="406" eb="408">
      <t>ルイジ</t>
    </rPh>
    <rPh sb="408" eb="410">
      <t>ダンタイ</t>
    </rPh>
    <rPh sb="410" eb="413">
      <t>ヘイキンチ</t>
    </rPh>
    <rPh sb="415" eb="416">
      <t>ヒク</t>
    </rPh>
    <rPh sb="417" eb="418">
      <t>アタイ</t>
    </rPh>
    <rPh sb="427" eb="428">
      <t>トウ</t>
    </rPh>
    <rPh sb="428" eb="430">
      <t>キギョウ</t>
    </rPh>
    <rPh sb="430" eb="431">
      <t>ダン</t>
    </rPh>
    <rPh sb="433" eb="435">
      <t>キュウスイ</t>
    </rPh>
    <rPh sb="435" eb="437">
      <t>メンセキ</t>
    </rPh>
    <rPh sb="438" eb="439">
      <t>ヒロ</t>
    </rPh>
    <rPh sb="440" eb="442">
      <t>カンロ</t>
    </rPh>
    <rPh sb="442" eb="444">
      <t>エンチョウ</t>
    </rPh>
    <rPh sb="445" eb="446">
      <t>ナガ</t>
    </rPh>
    <rPh sb="451" eb="453">
      <t>キュウスイ</t>
    </rPh>
    <rPh sb="453" eb="455">
      <t>ジンコウ</t>
    </rPh>
    <rPh sb="455" eb="457">
      <t>ミツド</t>
    </rPh>
    <rPh sb="458" eb="459">
      <t>ヒク</t>
    </rPh>
    <rPh sb="462" eb="465">
      <t>コウリツセイ</t>
    </rPh>
    <rPh sb="466" eb="467">
      <t>ワル</t>
    </rPh>
    <rPh sb="468" eb="470">
      <t>チイキ</t>
    </rPh>
    <rPh sb="477" eb="479">
      <t>ロウキュウ</t>
    </rPh>
    <rPh sb="479" eb="480">
      <t>カン</t>
    </rPh>
    <rPh sb="481" eb="483">
      <t>コウシン</t>
    </rPh>
    <rPh sb="484" eb="486">
      <t>ロウスイ</t>
    </rPh>
    <rPh sb="486" eb="488">
      <t>チョウサ</t>
    </rPh>
    <rPh sb="489" eb="491">
      <t>シュウリ</t>
    </rPh>
    <rPh sb="492" eb="493">
      <t>ミズ</t>
    </rPh>
    <rPh sb="493" eb="495">
      <t>ウンヨウ</t>
    </rPh>
    <rPh sb="495" eb="497">
      <t>カンリ</t>
    </rPh>
    <rPh sb="498" eb="501">
      <t>テキセイカ</t>
    </rPh>
    <rPh sb="504" eb="506">
      <t>タイサク</t>
    </rPh>
    <rPh sb="507" eb="508">
      <t>オコナ</t>
    </rPh>
    <rPh sb="510" eb="511">
      <t>ユウ</t>
    </rPh>
    <rPh sb="511" eb="512">
      <t>シュウ</t>
    </rPh>
    <rPh sb="512" eb="513">
      <t>リツ</t>
    </rPh>
    <rPh sb="514" eb="516">
      <t>ジョウショウ</t>
    </rPh>
    <rPh sb="521" eb="523">
      <t>ルイジ</t>
    </rPh>
    <rPh sb="523" eb="525">
      <t>ダンタイ</t>
    </rPh>
    <rPh sb="530" eb="531">
      <t>ヒク</t>
    </rPh>
    <rPh sb="532" eb="534">
      <t>ジョウタイ</t>
    </rPh>
    <rPh sb="539" eb="541">
      <t>コンゴ</t>
    </rPh>
    <rPh sb="543" eb="544">
      <t>ミズ</t>
    </rPh>
    <rPh sb="544" eb="546">
      <t>ジュヨウ</t>
    </rPh>
    <rPh sb="547" eb="549">
      <t>ゲンショウ</t>
    </rPh>
    <rPh sb="552" eb="554">
      <t>スイドウ</t>
    </rPh>
    <rPh sb="554" eb="556">
      <t>リョウキン</t>
    </rPh>
    <rPh sb="556" eb="558">
      <t>シュウニュウ</t>
    </rPh>
    <rPh sb="559" eb="561">
      <t>ゲンショウ</t>
    </rPh>
    <rPh sb="565" eb="566">
      <t>ナカ</t>
    </rPh>
    <rPh sb="568" eb="570">
      <t>ロウキュウ</t>
    </rPh>
    <rPh sb="570" eb="572">
      <t>シセツ</t>
    </rPh>
    <rPh sb="573" eb="575">
      <t>スイドウ</t>
    </rPh>
    <rPh sb="575" eb="576">
      <t>カン</t>
    </rPh>
    <rPh sb="577" eb="579">
      <t>コウシン</t>
    </rPh>
    <rPh sb="580" eb="583">
      <t>タイシンカ</t>
    </rPh>
    <rPh sb="586" eb="588">
      <t>ヒヨウ</t>
    </rPh>
    <rPh sb="589" eb="591">
      <t>ゾウカ</t>
    </rPh>
    <rPh sb="592" eb="594">
      <t>ミコ</t>
    </rPh>
    <rPh sb="602" eb="603">
      <t>サラ</t>
    </rPh>
    <rPh sb="605" eb="607">
      <t>ケイヒ</t>
    </rPh>
    <rPh sb="607" eb="609">
      <t>セツゲン</t>
    </rPh>
    <rPh sb="610" eb="613">
      <t>コウリツカ</t>
    </rPh>
    <rPh sb="614" eb="615">
      <t>ツト</t>
    </rPh>
    <rPh sb="617" eb="619">
      <t>ショウライ</t>
    </rPh>
    <rPh sb="620" eb="621">
      <t>ミズ</t>
    </rPh>
    <rPh sb="621" eb="623">
      <t>ジュヨウ</t>
    </rPh>
    <rPh sb="627" eb="629">
      <t>シセツ</t>
    </rPh>
    <rPh sb="630" eb="632">
      <t>セイビ</t>
    </rPh>
    <rPh sb="632" eb="634">
      <t>ケイカク</t>
    </rPh>
    <rPh sb="635" eb="637">
      <t>キギョウ</t>
    </rPh>
    <rPh sb="637" eb="638">
      <t>サイ</t>
    </rPh>
    <rPh sb="639" eb="641">
      <t>カリイレ</t>
    </rPh>
    <rPh sb="643" eb="645">
      <t>リョウキン</t>
    </rPh>
    <rPh sb="645" eb="647">
      <t>スイジュン</t>
    </rPh>
    <rPh sb="650" eb="652">
      <t>ケントウ</t>
    </rPh>
    <rPh sb="653" eb="6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</si>
</sst>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0.96</c:v>
                </c:pt>
                <c:pt idx="1">
                  <c:v>0.64</c:v>
                </c:pt>
                <c:pt idx="2">
                  <c:v>0.84</c:v>
                </c:pt>
                <c:pt idx="3">
                  <c:v>0.82</c:v>
                </c:pt>
                <c:pt idx="4">
                  <c:v>0.79</c:v>
                </c:pt>
              </c:numCache>
            </c:numRef>
          </c:val>
        </c:ser>
        <c:dLbls>
          <c:showLegendKey val="0"/>
          <c:showVal val="0"/>
          <c:showCatName val="0"/>
          <c:showSerName val="0"/>
          <c:showPercent val="0"/>
          <c:showBubbleSize val="0"/>
        </c:dLbls>
        <c:gapWidth val="150"/>
        <c:axId val="71449984"/>
        <c:axId val="714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71449984"/>
        <c:axId val="71464448"/>
      </c:lineChart>
      <c:dateAx>
        <c:axId val="71449984"/>
        <c:scaling>
          <c:orientation val="minMax"/>
        </c:scaling>
        <c:delete val="1"/>
        <c:axPos val="b"/>
        <c:numFmt formatCode="ge" sourceLinked="1"/>
        <c:majorTickMark val="none"/>
        <c:minorTickMark val="none"/>
        <c:tickLblPos val="none"/>
        <c:crossAx val="71464448"/>
        <c:crosses val="autoZero"/>
        <c:auto val="1"/>
        <c:lblOffset val="100"/>
        <c:baseTimeUnit val="years"/>
      </c:dateAx>
      <c:valAx>
        <c:axId val="714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62.17</c:v>
                </c:pt>
                <c:pt idx="1">
                  <c:v>61.43</c:v>
                </c:pt>
                <c:pt idx="2">
                  <c:v>60.79</c:v>
                </c:pt>
                <c:pt idx="3">
                  <c:v>60.59</c:v>
                </c:pt>
                <c:pt idx="4">
                  <c:v>59.61</c:v>
                </c:pt>
              </c:numCache>
            </c:numRef>
          </c:val>
        </c:ser>
        <c:dLbls>
          <c:showLegendKey val="0"/>
          <c:showVal val="0"/>
          <c:showCatName val="0"/>
          <c:showSerName val="0"/>
          <c:showPercent val="0"/>
          <c:showBubbleSize val="0"/>
        </c:dLbls>
        <c:gapWidth val="150"/>
        <c:axId val="73843072"/>
        <c:axId val="73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73843072"/>
        <c:axId val="73844992"/>
      </c:lineChart>
      <c:dateAx>
        <c:axId val="73843072"/>
        <c:scaling>
          <c:orientation val="minMax"/>
        </c:scaling>
        <c:delete val="1"/>
        <c:axPos val="b"/>
        <c:numFmt formatCode="ge" sourceLinked="1"/>
        <c:majorTickMark val="none"/>
        <c:minorTickMark val="none"/>
        <c:tickLblPos val="none"/>
        <c:crossAx val="73844992"/>
        <c:crosses val="autoZero"/>
        <c:auto val="1"/>
        <c:lblOffset val="100"/>
        <c:baseTimeUnit val="years"/>
      </c:dateAx>
      <c:valAx>
        <c:axId val="7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87.98</c:v>
                </c:pt>
                <c:pt idx="1">
                  <c:v>88.31</c:v>
                </c:pt>
                <c:pt idx="2">
                  <c:v>87.77</c:v>
                </c:pt>
                <c:pt idx="3">
                  <c:v>87.79</c:v>
                </c:pt>
                <c:pt idx="4">
                  <c:v>89.05</c:v>
                </c:pt>
              </c:numCache>
            </c:numRef>
          </c:val>
        </c:ser>
        <c:dLbls>
          <c:showLegendKey val="0"/>
          <c:showVal val="0"/>
          <c:showCatName val="0"/>
          <c:showSerName val="0"/>
          <c:showPercent val="0"/>
          <c:showBubbleSize val="0"/>
        </c:dLbls>
        <c:gapWidth val="150"/>
        <c:axId val="73997696"/>
        <c:axId val="74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73997696"/>
        <c:axId val="74008064"/>
      </c:lineChart>
      <c:dateAx>
        <c:axId val="73997696"/>
        <c:scaling>
          <c:orientation val="minMax"/>
        </c:scaling>
        <c:delete val="1"/>
        <c:axPos val="b"/>
        <c:numFmt formatCode="ge" sourceLinked="1"/>
        <c:majorTickMark val="none"/>
        <c:minorTickMark val="none"/>
        <c:tickLblPos val="none"/>
        <c:crossAx val="74008064"/>
        <c:crosses val="autoZero"/>
        <c:auto val="1"/>
        <c:lblOffset val="100"/>
        <c:baseTimeUnit val="years"/>
      </c:dateAx>
      <c:valAx>
        <c:axId val="74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109.34</c:v>
                </c:pt>
                <c:pt idx="1">
                  <c:v>111.05</c:v>
                </c:pt>
                <c:pt idx="2">
                  <c:v>119.53</c:v>
                </c:pt>
                <c:pt idx="3">
                  <c:v>119.44</c:v>
                </c:pt>
                <c:pt idx="4">
                  <c:v>119.46</c:v>
                </c:pt>
              </c:numCache>
            </c:numRef>
          </c:val>
        </c:ser>
        <c:dLbls>
          <c:showLegendKey val="0"/>
          <c:showVal val="0"/>
          <c:showCatName val="0"/>
          <c:showSerName val="0"/>
          <c:showPercent val="0"/>
          <c:showBubbleSize val="0"/>
        </c:dLbls>
        <c:gapWidth val="150"/>
        <c:axId val="71486464"/>
        <c:axId val="731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71486464"/>
        <c:axId val="73139328"/>
      </c:lineChart>
      <c:dateAx>
        <c:axId val="71486464"/>
        <c:scaling>
          <c:orientation val="minMax"/>
        </c:scaling>
        <c:delete val="1"/>
        <c:axPos val="b"/>
        <c:numFmt formatCode="ge" sourceLinked="1"/>
        <c:majorTickMark val="none"/>
        <c:minorTickMark val="none"/>
        <c:tickLblPos val="none"/>
        <c:crossAx val="73139328"/>
        <c:crosses val="autoZero"/>
        <c:auto val="1"/>
        <c:lblOffset val="100"/>
        <c:baseTimeUnit val="years"/>
      </c:dateAx>
      <c:valAx>
        <c:axId val="731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39.08</c:v>
                </c:pt>
                <c:pt idx="1">
                  <c:v>40.380000000000003</c:v>
                </c:pt>
                <c:pt idx="2">
                  <c:v>46.59</c:v>
                </c:pt>
                <c:pt idx="3">
                  <c:v>47.37</c:v>
                </c:pt>
                <c:pt idx="4">
                  <c:v>48.36</c:v>
                </c:pt>
              </c:numCache>
            </c:numRef>
          </c:val>
        </c:ser>
        <c:dLbls>
          <c:showLegendKey val="0"/>
          <c:showVal val="0"/>
          <c:showCatName val="0"/>
          <c:showSerName val="0"/>
          <c:showPercent val="0"/>
          <c:showBubbleSize val="0"/>
        </c:dLbls>
        <c:gapWidth val="150"/>
        <c:axId val="73165440"/>
        <c:axId val="73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73165440"/>
        <c:axId val="73175808"/>
      </c:lineChart>
      <c:dateAx>
        <c:axId val="73165440"/>
        <c:scaling>
          <c:orientation val="minMax"/>
        </c:scaling>
        <c:delete val="1"/>
        <c:axPos val="b"/>
        <c:numFmt formatCode="ge" sourceLinked="1"/>
        <c:majorTickMark val="none"/>
        <c:minorTickMark val="none"/>
        <c:tickLblPos val="none"/>
        <c:crossAx val="73175808"/>
        <c:crosses val="autoZero"/>
        <c:auto val="1"/>
        <c:lblOffset val="100"/>
        <c:baseTimeUnit val="years"/>
      </c:dateAx>
      <c:valAx>
        <c:axId val="73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7.89</c:v>
                </c:pt>
                <c:pt idx="1">
                  <c:v>8.99</c:v>
                </c:pt>
                <c:pt idx="2">
                  <c:v>10.039999999999999</c:v>
                </c:pt>
                <c:pt idx="3">
                  <c:v>11.31</c:v>
                </c:pt>
                <c:pt idx="4">
                  <c:v>13.38</c:v>
                </c:pt>
              </c:numCache>
            </c:numRef>
          </c:val>
        </c:ser>
        <c:dLbls>
          <c:showLegendKey val="0"/>
          <c:showVal val="0"/>
          <c:showCatName val="0"/>
          <c:showSerName val="0"/>
          <c:showPercent val="0"/>
          <c:showBubbleSize val="0"/>
        </c:dLbls>
        <c:gapWidth val="150"/>
        <c:axId val="73865472"/>
        <c:axId val="738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73865472"/>
        <c:axId val="73871744"/>
      </c:lineChart>
      <c:dateAx>
        <c:axId val="73865472"/>
        <c:scaling>
          <c:orientation val="minMax"/>
        </c:scaling>
        <c:delete val="1"/>
        <c:axPos val="b"/>
        <c:numFmt formatCode="ge" sourceLinked="1"/>
        <c:majorTickMark val="none"/>
        <c:minorTickMark val="none"/>
        <c:tickLblPos val="none"/>
        <c:crossAx val="73871744"/>
        <c:crosses val="autoZero"/>
        <c:auto val="1"/>
        <c:lblOffset val="100"/>
        <c:baseTimeUnit val="years"/>
      </c:dateAx>
      <c:valAx>
        <c:axId val="73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906432"/>
        <c:axId val="739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73906432"/>
        <c:axId val="73916800"/>
      </c:lineChart>
      <c:dateAx>
        <c:axId val="73906432"/>
        <c:scaling>
          <c:orientation val="minMax"/>
        </c:scaling>
        <c:delete val="1"/>
        <c:axPos val="b"/>
        <c:numFmt formatCode="ge" sourceLinked="1"/>
        <c:majorTickMark val="none"/>
        <c:minorTickMark val="none"/>
        <c:tickLblPos val="none"/>
        <c:crossAx val="73916800"/>
        <c:crosses val="autoZero"/>
        <c:auto val="1"/>
        <c:lblOffset val="100"/>
        <c:baseTimeUnit val="years"/>
      </c:dateAx>
      <c:valAx>
        <c:axId val="739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772.19</c:v>
                </c:pt>
                <c:pt idx="1">
                  <c:v>1171.83</c:v>
                </c:pt>
                <c:pt idx="2">
                  <c:v>319.75</c:v>
                </c:pt>
                <c:pt idx="3">
                  <c:v>283.82</c:v>
                </c:pt>
                <c:pt idx="4">
                  <c:v>287.18</c:v>
                </c:pt>
              </c:numCache>
            </c:numRef>
          </c:val>
        </c:ser>
        <c:dLbls>
          <c:showLegendKey val="0"/>
          <c:showVal val="0"/>
          <c:showCatName val="0"/>
          <c:showSerName val="0"/>
          <c:showPercent val="0"/>
          <c:showBubbleSize val="0"/>
        </c:dLbls>
        <c:gapWidth val="150"/>
        <c:axId val="73677056"/>
        <c:axId val="73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73677056"/>
        <c:axId val="73699712"/>
      </c:lineChart>
      <c:dateAx>
        <c:axId val="73677056"/>
        <c:scaling>
          <c:orientation val="minMax"/>
        </c:scaling>
        <c:delete val="1"/>
        <c:axPos val="b"/>
        <c:numFmt formatCode="ge" sourceLinked="1"/>
        <c:majorTickMark val="none"/>
        <c:minorTickMark val="none"/>
        <c:tickLblPos val="none"/>
        <c:crossAx val="73699712"/>
        <c:crosses val="autoZero"/>
        <c:auto val="1"/>
        <c:lblOffset val="100"/>
        <c:baseTimeUnit val="years"/>
      </c:dateAx>
      <c:valAx>
        <c:axId val="736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207.25</c:v>
                </c:pt>
                <c:pt idx="1">
                  <c:v>195.65</c:v>
                </c:pt>
                <c:pt idx="2">
                  <c:v>191.3</c:v>
                </c:pt>
                <c:pt idx="3">
                  <c:v>179.28</c:v>
                </c:pt>
                <c:pt idx="4">
                  <c:v>171.5</c:v>
                </c:pt>
              </c:numCache>
            </c:numRef>
          </c:val>
        </c:ser>
        <c:dLbls>
          <c:showLegendKey val="0"/>
          <c:showVal val="0"/>
          <c:showCatName val="0"/>
          <c:showSerName val="0"/>
          <c:showPercent val="0"/>
          <c:showBubbleSize val="0"/>
        </c:dLbls>
        <c:gapWidth val="150"/>
        <c:axId val="73717632"/>
        <c:axId val="73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73717632"/>
        <c:axId val="73728000"/>
      </c:lineChart>
      <c:dateAx>
        <c:axId val="73717632"/>
        <c:scaling>
          <c:orientation val="minMax"/>
        </c:scaling>
        <c:delete val="1"/>
        <c:axPos val="b"/>
        <c:numFmt formatCode="ge" sourceLinked="1"/>
        <c:majorTickMark val="none"/>
        <c:minorTickMark val="none"/>
        <c:tickLblPos val="none"/>
        <c:crossAx val="73728000"/>
        <c:crosses val="autoZero"/>
        <c:auto val="1"/>
        <c:lblOffset val="100"/>
        <c:baseTimeUnit val="years"/>
      </c:dateAx>
      <c:valAx>
        <c:axId val="737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106.4</c:v>
                </c:pt>
                <c:pt idx="1">
                  <c:v>107.23</c:v>
                </c:pt>
                <c:pt idx="2">
                  <c:v>118.06</c:v>
                </c:pt>
                <c:pt idx="3">
                  <c:v>115.83</c:v>
                </c:pt>
                <c:pt idx="4">
                  <c:v>117.39</c:v>
                </c:pt>
              </c:numCache>
            </c:numRef>
          </c:val>
        </c:ser>
        <c:dLbls>
          <c:showLegendKey val="0"/>
          <c:showVal val="0"/>
          <c:showCatName val="0"/>
          <c:showSerName val="0"/>
          <c:showPercent val="0"/>
          <c:showBubbleSize val="0"/>
        </c:dLbls>
        <c:gapWidth val="150"/>
        <c:axId val="73774592"/>
        <c:axId val="73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73774592"/>
        <c:axId val="73776512"/>
      </c:lineChart>
      <c:dateAx>
        <c:axId val="73774592"/>
        <c:scaling>
          <c:orientation val="minMax"/>
        </c:scaling>
        <c:delete val="1"/>
        <c:axPos val="b"/>
        <c:numFmt formatCode="ge" sourceLinked="1"/>
        <c:majorTickMark val="none"/>
        <c:minorTickMark val="none"/>
        <c:tickLblPos val="none"/>
        <c:crossAx val="73776512"/>
        <c:crosses val="autoZero"/>
        <c:auto val="1"/>
        <c:lblOffset val="100"/>
        <c:baseTimeUnit val="years"/>
      </c:dateAx>
      <c:valAx>
        <c:axId val="73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248.73</c:v>
                </c:pt>
                <c:pt idx="1">
                  <c:v>246.96</c:v>
                </c:pt>
                <c:pt idx="2">
                  <c:v>222.37</c:v>
                </c:pt>
                <c:pt idx="3">
                  <c:v>227.53</c:v>
                </c:pt>
                <c:pt idx="4">
                  <c:v>224.37</c:v>
                </c:pt>
              </c:numCache>
            </c:numRef>
          </c:val>
        </c:ser>
        <c:dLbls>
          <c:showLegendKey val="0"/>
          <c:showVal val="0"/>
          <c:showCatName val="0"/>
          <c:showSerName val="0"/>
          <c:showPercent val="0"/>
          <c:showBubbleSize val="0"/>
        </c:dLbls>
        <c:gapWidth val="150"/>
        <c:axId val="73806592"/>
        <c:axId val="738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73806592"/>
        <c:axId val="73808512"/>
      </c:lineChart>
      <c:dateAx>
        <c:axId val="73806592"/>
        <c:scaling>
          <c:orientation val="minMax"/>
        </c:scaling>
        <c:delete val="1"/>
        <c:axPos val="b"/>
        <c:numFmt formatCode="ge" sourceLinked="1"/>
        <c:majorTickMark val="none"/>
        <c:minorTickMark val="none"/>
        <c:tickLblPos val="none"/>
        <c:crossAx val="73808512"/>
        <c:crosses val="autoZero"/>
        <c:auto val="1"/>
        <c:lblOffset val="100"/>
        <c:baseTimeUnit val="years"/>
      </c:dateAx>
      <c:valAx>
        <c:axId val="738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八戸圏域水道企業団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81.96</v>
      </c>
      <c r="J10" s="68"/>
      <c r="K10" s="68"/>
      <c r="L10" s="68"/>
      <c r="M10" s="68"/>
      <c r="N10" s="68"/>
      <c r="O10" s="69"/>
      <c r="P10" s="70">
        <f>データ!$P$6</f>
        <v>95.69</v>
      </c>
      <c r="Q10" s="70"/>
      <c r="R10" s="70"/>
      <c r="S10" s="70"/>
      <c r="T10" s="70"/>
      <c r="U10" s="70"/>
      <c r="V10" s="70"/>
      <c r="W10" s="71">
        <f>データ!$Q$6</f>
        <v>4870</v>
      </c>
      <c r="X10" s="71"/>
      <c r="Y10" s="71"/>
      <c r="Z10" s="71"/>
      <c r="AA10" s="71"/>
      <c r="AB10" s="71"/>
      <c r="AC10" s="71"/>
      <c r="AD10" s="2"/>
      <c r="AE10" s="2"/>
      <c r="AF10" s="2"/>
      <c r="AG10" s="2"/>
      <c r="AH10" s="5"/>
      <c r="AI10" s="5"/>
      <c r="AJ10" s="5"/>
      <c r="AK10" s="5"/>
      <c r="AL10" s="71">
        <f>データ!$U$6</f>
        <v>316075</v>
      </c>
      <c r="AM10" s="71"/>
      <c r="AN10" s="71"/>
      <c r="AO10" s="71"/>
      <c r="AP10" s="71"/>
      <c r="AQ10" s="71"/>
      <c r="AR10" s="71"/>
      <c r="AS10" s="71"/>
      <c r="AT10" s="67">
        <f>データ!$V$6</f>
        <v>473.76</v>
      </c>
      <c r="AU10" s="68"/>
      <c r="AV10" s="68"/>
      <c r="AW10" s="68"/>
      <c r="AX10" s="68"/>
      <c r="AY10" s="68"/>
      <c r="AZ10" s="68"/>
      <c r="BA10" s="68"/>
      <c r="BB10" s="70">
        <f>データ!$W$6</f>
        <v>667.16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f t="shared" si="3"/>
        <v>0</v>
      </c>
      <c r="N6" s="35" t="str">
        <f t="shared" si="3"/>
        <v>-</v>
      </c>
      <c r="O6" s="35">
        <f t="shared" si="3"/>
        <v>81.96</v>
      </c>
      <c r="P6" s="35">
        <f t="shared" si="3"/>
        <v>95.69</v>
      </c>
      <c r="Q6" s="35">
        <f t="shared" si="3"/>
        <v>4870</v>
      </c>
      <c r="R6" s="35" t="str">
        <f t="shared" si="3"/>
        <v>-</v>
      </c>
      <c r="S6" s="35" t="str">
        <f t="shared" si="3"/>
        <v>-</v>
      </c>
      <c r="T6" s="35" t="str">
        <f t="shared" si="3"/>
        <v>-</v>
      </c>
      <c r="U6" s="35">
        <f t="shared" si="3"/>
        <v>316075</v>
      </c>
      <c r="V6" s="35">
        <f t="shared" si="3"/>
        <v>473.76</v>
      </c>
      <c r="W6" s="35">
        <f t="shared" si="3"/>
        <v>667.16</v>
      </c>
      <c r="X6" s="36">
        <f>IF(X7="",NA(),X7)</f>
        <v>109.34</v>
      </c>
      <c r="Y6" s="36">
        <f t="shared" ref="Y6:AG6" si="4">IF(Y7="",NA(),Y7)</f>
        <v>111.05</v>
      </c>
      <c r="Z6" s="36">
        <f t="shared" si="4"/>
        <v>119.53</v>
      </c>
      <c r="AA6" s="36">
        <f t="shared" si="4"/>
        <v>119.44</v>
      </c>
      <c r="AB6" s="36">
        <f t="shared" si="4"/>
        <v>119.46</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772.19</v>
      </c>
      <c r="AU6" s="36">
        <f t="shared" ref="AU6:BC6" si="6">IF(AU7="",NA(),AU7)</f>
        <v>1171.83</v>
      </c>
      <c r="AV6" s="36">
        <f t="shared" si="6"/>
        <v>319.75</v>
      </c>
      <c r="AW6" s="36">
        <f t="shared" si="6"/>
        <v>283.82</v>
      </c>
      <c r="AX6" s="36">
        <f t="shared" si="6"/>
        <v>287.18</v>
      </c>
      <c r="AY6" s="36">
        <f t="shared" si="6"/>
        <v>475.07</v>
      </c>
      <c r="AZ6" s="36">
        <f t="shared" si="6"/>
        <v>473.46</v>
      </c>
      <c r="BA6" s="36">
        <f t="shared" si="6"/>
        <v>240.81</v>
      </c>
      <c r="BB6" s="36">
        <f t="shared" si="6"/>
        <v>241.71</v>
      </c>
      <c r="BC6" s="36">
        <f t="shared" si="6"/>
        <v>249.08</v>
      </c>
      <c r="BD6" s="35" t="str">
        <f>IF(BD7="","",IF(BD7="-","【-】","【"&amp;SUBSTITUTE(TEXT(BD7,"#,##0.00"),"-","△")&amp;"】"))</f>
        <v>【262.87】</v>
      </c>
      <c r="BE6" s="36">
        <f>IF(BE7="",NA(),BE7)</f>
        <v>207.25</v>
      </c>
      <c r="BF6" s="36">
        <f t="shared" ref="BF6:BN6" si="7">IF(BF7="",NA(),BF7)</f>
        <v>195.65</v>
      </c>
      <c r="BG6" s="36">
        <f t="shared" si="7"/>
        <v>191.3</v>
      </c>
      <c r="BH6" s="36">
        <f t="shared" si="7"/>
        <v>179.28</v>
      </c>
      <c r="BI6" s="36">
        <f t="shared" si="7"/>
        <v>171.5</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106.4</v>
      </c>
      <c r="BQ6" s="36">
        <f t="shared" ref="BQ6:BY6" si="8">IF(BQ7="",NA(),BQ7)</f>
        <v>107.23</v>
      </c>
      <c r="BR6" s="36">
        <f t="shared" si="8"/>
        <v>118.06</v>
      </c>
      <c r="BS6" s="36">
        <f t="shared" si="8"/>
        <v>115.83</v>
      </c>
      <c r="BT6" s="36">
        <f t="shared" si="8"/>
        <v>117.39</v>
      </c>
      <c r="BU6" s="36">
        <f t="shared" si="8"/>
        <v>100.42</v>
      </c>
      <c r="BV6" s="36">
        <f t="shared" si="8"/>
        <v>100.77</v>
      </c>
      <c r="BW6" s="36">
        <f t="shared" si="8"/>
        <v>107.74</v>
      </c>
      <c r="BX6" s="36">
        <f t="shared" si="8"/>
        <v>108.81</v>
      </c>
      <c r="BY6" s="36">
        <f t="shared" si="8"/>
        <v>110.87</v>
      </c>
      <c r="BZ6" s="35" t="str">
        <f>IF(BZ7="","",IF(BZ7="-","【-】","【"&amp;SUBSTITUTE(TEXT(BZ7,"#,##0.00"),"-","△")&amp;"】"))</f>
        <v>【105.59】</v>
      </c>
      <c r="CA6" s="36">
        <f>IF(CA7="",NA(),CA7)</f>
        <v>248.73</v>
      </c>
      <c r="CB6" s="36">
        <f t="shared" ref="CB6:CJ6" si="9">IF(CB7="",NA(),CB7)</f>
        <v>246.96</v>
      </c>
      <c r="CC6" s="36">
        <f t="shared" si="9"/>
        <v>222.37</v>
      </c>
      <c r="CD6" s="36">
        <f t="shared" si="9"/>
        <v>227.53</v>
      </c>
      <c r="CE6" s="36">
        <f t="shared" si="9"/>
        <v>224.37</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62.17</v>
      </c>
      <c r="CM6" s="36">
        <f t="shared" ref="CM6:CU6" si="10">IF(CM7="",NA(),CM7)</f>
        <v>61.43</v>
      </c>
      <c r="CN6" s="36">
        <f t="shared" si="10"/>
        <v>60.79</v>
      </c>
      <c r="CO6" s="36">
        <f t="shared" si="10"/>
        <v>60.59</v>
      </c>
      <c r="CP6" s="36">
        <f t="shared" si="10"/>
        <v>59.61</v>
      </c>
      <c r="CQ6" s="36">
        <f t="shared" si="10"/>
        <v>64.09</v>
      </c>
      <c r="CR6" s="36">
        <f t="shared" si="10"/>
        <v>63.91</v>
      </c>
      <c r="CS6" s="36">
        <f t="shared" si="10"/>
        <v>63.25</v>
      </c>
      <c r="CT6" s="36">
        <f t="shared" si="10"/>
        <v>63.03</v>
      </c>
      <c r="CU6" s="36">
        <f t="shared" si="10"/>
        <v>63.18</v>
      </c>
      <c r="CV6" s="35" t="str">
        <f>IF(CV7="","",IF(CV7="-","【-】","【"&amp;SUBSTITUTE(TEXT(CV7,"#,##0.00"),"-","△")&amp;"】"))</f>
        <v>【59.94】</v>
      </c>
      <c r="CW6" s="36">
        <f>IF(CW7="",NA(),CW7)</f>
        <v>87.98</v>
      </c>
      <c r="CX6" s="36">
        <f t="shared" ref="CX6:DF6" si="11">IF(CX7="",NA(),CX7)</f>
        <v>88.31</v>
      </c>
      <c r="CY6" s="36">
        <f t="shared" si="11"/>
        <v>87.77</v>
      </c>
      <c r="CZ6" s="36">
        <f t="shared" si="11"/>
        <v>87.79</v>
      </c>
      <c r="DA6" s="36">
        <f t="shared" si="11"/>
        <v>89.05</v>
      </c>
      <c r="DB6" s="36">
        <f t="shared" si="11"/>
        <v>91.19</v>
      </c>
      <c r="DC6" s="36">
        <f t="shared" si="11"/>
        <v>91.45</v>
      </c>
      <c r="DD6" s="36">
        <f t="shared" si="11"/>
        <v>91.07</v>
      </c>
      <c r="DE6" s="36">
        <f t="shared" si="11"/>
        <v>91.21</v>
      </c>
      <c r="DF6" s="36">
        <f t="shared" si="11"/>
        <v>91.6</v>
      </c>
      <c r="DG6" s="35" t="str">
        <f>IF(DG7="","",IF(DG7="-","【-】","【"&amp;SUBSTITUTE(TEXT(DG7,"#,##0.00"),"-","△")&amp;"】"))</f>
        <v>【90.22】</v>
      </c>
      <c r="DH6" s="36">
        <f>IF(DH7="",NA(),DH7)</f>
        <v>39.08</v>
      </c>
      <c r="DI6" s="36">
        <f t="shared" ref="DI6:DQ6" si="12">IF(DI7="",NA(),DI7)</f>
        <v>40.380000000000003</v>
      </c>
      <c r="DJ6" s="36">
        <f t="shared" si="12"/>
        <v>46.59</v>
      </c>
      <c r="DK6" s="36">
        <f t="shared" si="12"/>
        <v>47.37</v>
      </c>
      <c r="DL6" s="36">
        <f t="shared" si="12"/>
        <v>48.36</v>
      </c>
      <c r="DM6" s="36">
        <f t="shared" si="12"/>
        <v>44.41</v>
      </c>
      <c r="DN6" s="36">
        <f t="shared" si="12"/>
        <v>45.38</v>
      </c>
      <c r="DO6" s="36">
        <f t="shared" si="12"/>
        <v>47.7</v>
      </c>
      <c r="DP6" s="36">
        <f t="shared" si="12"/>
        <v>48.41</v>
      </c>
      <c r="DQ6" s="36">
        <f t="shared" si="12"/>
        <v>49.1</v>
      </c>
      <c r="DR6" s="35" t="str">
        <f>IF(DR7="","",IF(DR7="-","【-】","【"&amp;SUBSTITUTE(TEXT(DR7,"#,##0.00"),"-","△")&amp;"】"))</f>
        <v>【47.91】</v>
      </c>
      <c r="DS6" s="36">
        <f>IF(DS7="",NA(),DS7)</f>
        <v>7.89</v>
      </c>
      <c r="DT6" s="36">
        <f t="shared" ref="DT6:EB6" si="13">IF(DT7="",NA(),DT7)</f>
        <v>8.99</v>
      </c>
      <c r="DU6" s="36">
        <f t="shared" si="13"/>
        <v>10.039999999999999</v>
      </c>
      <c r="DV6" s="36">
        <f t="shared" si="13"/>
        <v>11.31</v>
      </c>
      <c r="DW6" s="36">
        <f t="shared" si="13"/>
        <v>13.38</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0.96</v>
      </c>
      <c r="EE6" s="36">
        <f t="shared" ref="EE6:EM6" si="14">IF(EE7="",NA(),EE7)</f>
        <v>0.64</v>
      </c>
      <c r="EF6" s="36">
        <f t="shared" si="14"/>
        <v>0.84</v>
      </c>
      <c r="EG6" s="36">
        <f t="shared" si="14"/>
        <v>0.82</v>
      </c>
      <c r="EH6" s="36">
        <f t="shared" si="14"/>
        <v>0.79</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28711</v>
      </c>
      <c r="D7" s="38">
        <v>46</v>
      </c>
      <c r="E7" s="38">
        <v>1</v>
      </c>
      <c r="F7" s="38">
        <v>0</v>
      </c>
      <c r="G7" s="38">
        <v>1</v>
      </c>
      <c r="H7" s="38" t="s">
        <v>105</v>
      </c>
      <c r="I7" s="38" t="s">
        <v>106</v>
      </c>
      <c r="J7" s="38" t="s">
        <v>107</v>
      </c>
      <c r="K7" s="38" t="s">
        <v>108</v>
      </c>
      <c r="L7" s="38" t="s">
        <v>109</v>
      </c>
      <c r="M7" s="38"/>
      <c r="N7" s="39" t="s">
        <v>110</v>
      </c>
      <c r="O7" s="39">
        <v>81.96</v>
      </c>
      <c r="P7" s="39">
        <v>95.69</v>
      </c>
      <c r="Q7" s="39">
        <v>4870</v>
      </c>
      <c r="R7" s="39" t="s">
        <v>110</v>
      </c>
      <c r="S7" s="39" t="s">
        <v>110</v>
      </c>
      <c r="T7" s="39" t="s">
        <v>110</v>
      </c>
      <c r="U7" s="39">
        <v>316075</v>
      </c>
      <c r="V7" s="39">
        <v>473.76</v>
      </c>
      <c r="W7" s="39">
        <v>667.16</v>
      </c>
      <c r="X7" s="39">
        <v>109.34</v>
      </c>
      <c r="Y7" s="39">
        <v>111.05</v>
      </c>
      <c r="Z7" s="39">
        <v>119.53</v>
      </c>
      <c r="AA7" s="39">
        <v>119.44</v>
      </c>
      <c r="AB7" s="39">
        <v>119.46</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772.19</v>
      </c>
      <c r="AU7" s="39">
        <v>1171.83</v>
      </c>
      <c r="AV7" s="39">
        <v>319.75</v>
      </c>
      <c r="AW7" s="39">
        <v>283.82</v>
      </c>
      <c r="AX7" s="39">
        <v>287.18</v>
      </c>
      <c r="AY7" s="39">
        <v>475.07</v>
      </c>
      <c r="AZ7" s="39">
        <v>473.46</v>
      </c>
      <c r="BA7" s="39">
        <v>240.81</v>
      </c>
      <c r="BB7" s="39">
        <v>241.71</v>
      </c>
      <c r="BC7" s="39">
        <v>249.08</v>
      </c>
      <c r="BD7" s="39">
        <v>262.87</v>
      </c>
      <c r="BE7" s="39">
        <v>207.25</v>
      </c>
      <c r="BF7" s="39">
        <v>195.65</v>
      </c>
      <c r="BG7" s="39">
        <v>191.3</v>
      </c>
      <c r="BH7" s="39">
        <v>179.28</v>
      </c>
      <c r="BI7" s="39">
        <v>171.5</v>
      </c>
      <c r="BJ7" s="39">
        <v>296.5</v>
      </c>
      <c r="BK7" s="39">
        <v>285.77</v>
      </c>
      <c r="BL7" s="39">
        <v>283.10000000000002</v>
      </c>
      <c r="BM7" s="39">
        <v>274.14</v>
      </c>
      <c r="BN7" s="39">
        <v>266.66000000000003</v>
      </c>
      <c r="BO7" s="39">
        <v>270.87</v>
      </c>
      <c r="BP7" s="39">
        <v>106.4</v>
      </c>
      <c r="BQ7" s="39">
        <v>107.23</v>
      </c>
      <c r="BR7" s="39">
        <v>118.06</v>
      </c>
      <c r="BS7" s="39">
        <v>115.83</v>
      </c>
      <c r="BT7" s="39">
        <v>117.39</v>
      </c>
      <c r="BU7" s="39">
        <v>100.42</v>
      </c>
      <c r="BV7" s="39">
        <v>100.77</v>
      </c>
      <c r="BW7" s="39">
        <v>107.74</v>
      </c>
      <c r="BX7" s="39">
        <v>108.81</v>
      </c>
      <c r="BY7" s="39">
        <v>110.87</v>
      </c>
      <c r="BZ7" s="39">
        <v>105.59</v>
      </c>
      <c r="CA7" s="39">
        <v>248.73</v>
      </c>
      <c r="CB7" s="39">
        <v>246.96</v>
      </c>
      <c r="CC7" s="39">
        <v>222.37</v>
      </c>
      <c r="CD7" s="39">
        <v>227.53</v>
      </c>
      <c r="CE7" s="39">
        <v>224.37</v>
      </c>
      <c r="CF7" s="39">
        <v>166.61</v>
      </c>
      <c r="CG7" s="39">
        <v>165.74</v>
      </c>
      <c r="CH7" s="39">
        <v>154.33000000000001</v>
      </c>
      <c r="CI7" s="39">
        <v>152.94999999999999</v>
      </c>
      <c r="CJ7" s="39">
        <v>150.54</v>
      </c>
      <c r="CK7" s="39">
        <v>163.27000000000001</v>
      </c>
      <c r="CL7" s="39">
        <v>62.17</v>
      </c>
      <c r="CM7" s="39">
        <v>61.43</v>
      </c>
      <c r="CN7" s="39">
        <v>60.79</v>
      </c>
      <c r="CO7" s="39">
        <v>60.59</v>
      </c>
      <c r="CP7" s="39">
        <v>59.61</v>
      </c>
      <c r="CQ7" s="39">
        <v>64.09</v>
      </c>
      <c r="CR7" s="39">
        <v>63.91</v>
      </c>
      <c r="CS7" s="39">
        <v>63.25</v>
      </c>
      <c r="CT7" s="39">
        <v>63.03</v>
      </c>
      <c r="CU7" s="39">
        <v>63.18</v>
      </c>
      <c r="CV7" s="39">
        <v>59.94</v>
      </c>
      <c r="CW7" s="39">
        <v>87.98</v>
      </c>
      <c r="CX7" s="39">
        <v>88.31</v>
      </c>
      <c r="CY7" s="39">
        <v>87.77</v>
      </c>
      <c r="CZ7" s="39">
        <v>87.79</v>
      </c>
      <c r="DA7" s="39">
        <v>89.05</v>
      </c>
      <c r="DB7" s="39">
        <v>91.19</v>
      </c>
      <c r="DC7" s="39">
        <v>91.45</v>
      </c>
      <c r="DD7" s="39">
        <v>91.07</v>
      </c>
      <c r="DE7" s="39">
        <v>91.21</v>
      </c>
      <c r="DF7" s="39">
        <v>91.6</v>
      </c>
      <c r="DG7" s="39">
        <v>90.22</v>
      </c>
      <c r="DH7" s="39">
        <v>39.08</v>
      </c>
      <c r="DI7" s="39">
        <v>40.380000000000003</v>
      </c>
      <c r="DJ7" s="39">
        <v>46.59</v>
      </c>
      <c r="DK7" s="39">
        <v>47.37</v>
      </c>
      <c r="DL7" s="39">
        <v>48.36</v>
      </c>
      <c r="DM7" s="39">
        <v>44.41</v>
      </c>
      <c r="DN7" s="39">
        <v>45.38</v>
      </c>
      <c r="DO7" s="39">
        <v>47.7</v>
      </c>
      <c r="DP7" s="39">
        <v>48.41</v>
      </c>
      <c r="DQ7" s="39">
        <v>49.1</v>
      </c>
      <c r="DR7" s="39">
        <v>47.91</v>
      </c>
      <c r="DS7" s="39">
        <v>7.89</v>
      </c>
      <c r="DT7" s="39">
        <v>8.99</v>
      </c>
      <c r="DU7" s="39">
        <v>10.039999999999999</v>
      </c>
      <c r="DV7" s="39">
        <v>11.31</v>
      </c>
      <c r="DW7" s="39">
        <v>13.38</v>
      </c>
      <c r="DX7" s="39">
        <v>12.28</v>
      </c>
      <c r="DY7" s="39">
        <v>13.33</v>
      </c>
      <c r="DZ7" s="39">
        <v>14.54</v>
      </c>
      <c r="EA7" s="39">
        <v>16.16</v>
      </c>
      <c r="EB7" s="39">
        <v>17.420000000000002</v>
      </c>
      <c r="EC7" s="39">
        <v>15</v>
      </c>
      <c r="ED7" s="39">
        <v>0.96</v>
      </c>
      <c r="EE7" s="39">
        <v>0.64</v>
      </c>
      <c r="EF7" s="39">
        <v>0.84</v>
      </c>
      <c r="EG7" s="39">
        <v>0.82</v>
      </c>
      <c r="EH7" s="39">
        <v>0.79</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