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上下水道課\経営比較分析表\29六ヶ所村_経営比較分析表【上水道及び下水道】\"/>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<sst xmlns="http://schemas.openxmlformats.org/spreadsheetml/2006/main" count="235" uniqueCount="123">
  <si>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</si>
  <si>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</si>
  <si>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</si>
  <si>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</si>
  <si>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</si>
  <si>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</si>
  <si>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</si>
  <si>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</si>
  <si>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</si>
  <si>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</si>
  <si>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</si>
  <si>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</si>
  <si>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</si>
  <si>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</si>
  <si>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</si>
  <si>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</si>
  <si>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</si>
  <si>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</si>
  <si>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</si>
  <si>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</si>
  <si>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</si>
  <si>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</si>
  <si>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</si>
  <si>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</si>
  <si>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</si>
  <si>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</si>
  <si>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</si>
  <si>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</si>
  <si>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</si>
  <si>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</si>
  <si>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</si>
  <si>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</si>
  <si>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</si>
  <si>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</si>
  <si>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</si>
  <si>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</si>
  <si>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</si>
  <si>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</si>
  <si>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</si>
  <si>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</si>
  <si>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</si>
  <si>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</si>
  <si>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</si>
  <si>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</si>
  <si>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</si>
  <si>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</si>
  <si>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</si>
  <si>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</si>
  <si>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</si>
  <si>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</si>
  <si>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</si>
  <si>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</si>
  <si>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</si>
  <si>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</si>
  <si>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</si>
  <si>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</si>
  <si>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</si>
  <si>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</si>
  <si>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</si>
  <si>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</si>
  <si>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</si>
  <si>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</si>
  <si>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</si>
  <si>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</si>
  <si>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</si>
  <si>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</si>
  <si>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</si>
  <si>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</si>
  <si>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</si>
  <si>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</si>
  <si>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</si>
  <si>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</si>
  <si>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</si>
  <si>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</si>
  <si>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</si>
  <si>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</si>
  <si>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</si>
  <si>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</si>
  <si>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</si>
  <si>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</si>
  <si>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</si>
  <si>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</si>
  <si>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</si>
  <si>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</si>
  <si>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</si>
  <si>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</si>
  <si>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</si>
  <si>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</si>
  <si>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</si>
  <si>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</si>
  <si>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</si>
  <si>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</si>
  <si>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</si>
  <si>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</si>
  <si>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</si>
  <si>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</si>
  <si>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</si>
  <si>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</si>
  <si>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</si>
  <si>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</si>
  <si>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</si>
  <si>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</si>
  <si>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</si>
  <si>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</si>
  <si>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</si>
  <si>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</si>
  <si>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</si>
  <si>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</si>
  <si>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六ケ所村</t>
  </si>
  <si>
    <t>法適用</t>
  </si>
  <si>
    <t>下水道事業</t>
  </si>
  <si>
    <t>公共下水道</t>
  </si>
  <si>
    <t>Cd3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</si>
  <si>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</si>
  <si>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</si>
  <si>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</si>
  <si>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</si>
  <si>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</si>
  <si>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</si>
  <si>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◆流動比率が100%を下回っていることから、短期的な資金繰りに留意する必要がある。　　　　　　　　　　　　　　　　　　　　　　　　　　　　　　　　　　　　　　　◆経費回収率は、類似団体と比較しても低く、使用料により経費を回収できていない状況ある。一般会計からの繰入により大部分の財源を確保している。　◆汚水処理原価は、類似団体と同等の水準にあり、経営の効率性に問題はないと思われる。　　　　　　　　　　　　　　　　　　　　　　　　　　　　　　　　　　　　　　　　　　　　　　　　　　　　　　　　　　　　　　　　　　　　　　　　　　　　　　　　　　　　　◆水洗化率は高い水準となっているが、必要投資額を含めて適切な水洗化率目標を検討する必要がある。</t>
    <rPh sb="1" eb="3">
      <t>リュウドウ</t>
    </rPh>
    <rPh sb="3" eb="5">
      <t>ヒリツ</t>
    </rPh>
    <rPh sb="11" eb="13">
      <t>シタマワ</t>
    </rPh>
    <rPh sb="22" eb="25">
      <t>タンキテキ</t>
    </rPh>
    <rPh sb="26" eb="28">
      <t>シキン</t>
    </rPh>
    <rPh sb="28" eb="29">
      <t>ク</t>
    </rPh>
    <rPh sb="31" eb="33">
      <t>リュウイ</t>
    </rPh>
    <rPh sb="35" eb="37">
      <t>ヒツヨウ</t>
    </rPh>
    <rPh sb="81" eb="83">
      <t>ケイヒ</t>
    </rPh>
    <rPh sb="83" eb="85">
      <t>カイシュウ</t>
    </rPh>
    <rPh sb="85" eb="86">
      <t>リツ</t>
    </rPh>
    <rPh sb="88" eb="90">
      <t>ルイジ</t>
    </rPh>
    <rPh sb="90" eb="92">
      <t>ダンタイ</t>
    </rPh>
    <rPh sb="93" eb="95">
      <t>ヒカク</t>
    </rPh>
    <rPh sb="98" eb="99">
      <t>ヒク</t>
    </rPh>
    <rPh sb="101" eb="103">
      <t>シヨウ</t>
    </rPh>
    <rPh sb="103" eb="104">
      <t>リョウ</t>
    </rPh>
    <rPh sb="107" eb="109">
      <t>ケイヒ</t>
    </rPh>
    <rPh sb="110" eb="112">
      <t>カイシュウ</t>
    </rPh>
    <rPh sb="118" eb="120">
      <t>ジョウキョウ</t>
    </rPh>
    <rPh sb="123" eb="125">
      <t>イッパン</t>
    </rPh>
    <rPh sb="125" eb="127">
      <t>カイケイ</t>
    </rPh>
    <rPh sb="130" eb="132">
      <t>クリイレ</t>
    </rPh>
    <rPh sb="135" eb="138">
      <t>ダイブブン</t>
    </rPh>
    <rPh sb="139" eb="141">
      <t>ザイゲン</t>
    </rPh>
    <rPh sb="142" eb="144">
      <t>カクホ</t>
    </rPh>
    <rPh sb="151" eb="153">
      <t>オスイ</t>
    </rPh>
    <rPh sb="153" eb="155">
      <t>ショリ</t>
    </rPh>
    <rPh sb="155" eb="157">
      <t>ゲンカ</t>
    </rPh>
    <rPh sb="159" eb="161">
      <t>ルイジ</t>
    </rPh>
    <rPh sb="161" eb="163">
      <t>ダンタイ</t>
    </rPh>
    <rPh sb="164" eb="166">
      <t>ドウトウ</t>
    </rPh>
    <rPh sb="167" eb="169">
      <t>スイジュン</t>
    </rPh>
    <rPh sb="173" eb="175">
      <t>ケイエイ</t>
    </rPh>
    <rPh sb="176" eb="179">
      <t>コウリツセイ</t>
    </rPh>
    <rPh sb="180" eb="182">
      <t>モンダイ</t>
    </rPh>
    <rPh sb="186" eb="187">
      <t>オモ</t>
    </rPh>
    <rPh sb="277" eb="280">
      <t>スイセンカ</t>
    </rPh>
    <rPh sb="280" eb="281">
      <t>リツ</t>
    </rPh>
    <rPh sb="282" eb="283">
      <t>タカ</t>
    </rPh>
    <rPh sb="284" eb="286">
      <t>スイジュン</t>
    </rPh>
    <rPh sb="294" eb="296">
      <t>ヒツヨウ</t>
    </rPh>
    <rPh sb="296" eb="298">
      <t>トウシ</t>
    </rPh>
    <rPh sb="298" eb="299">
      <t>ガク</t>
    </rPh>
    <rPh sb="300" eb="301">
      <t>フク</t>
    </rPh>
    <rPh sb="303" eb="305">
      <t>テキセツ</t>
    </rPh>
    <rPh sb="306" eb="309">
      <t>スイセンカ</t>
    </rPh>
    <rPh sb="309" eb="310">
      <t>リツ</t>
    </rPh>
    <rPh sb="310" eb="312">
      <t>モクヒョウ</t>
    </rPh>
    <rPh sb="313" eb="315">
      <t>ケントウ</t>
    </rPh>
    <rPh sb="317" eb="319">
      <t>ヒツヨウ</t>
    </rPh>
    <phoneticPr fontId="4"/>
  </si>
  <si>
    <t>自治体職員</t>
    <rPh sb="0" eb="3">
      <t>ジチタイ</t>
    </rPh>
    <rPh sb="3" eb="5">
      <t>ショクイン</t>
    </rPh>
    <phoneticPr fontId="4"/>
  </si>
  <si>
    <t>◆流動比率が、資金繰りに留意する必要がある水準となっていることから、資金の確保及び指標の改善を図る必要がある。　　　　　　　　　　　　　　　　　　　　◆経費の回収については、十分な使用料収入が得られないことから、一般会計からの繰入金に依存している状況であり、使用料単価の適正な設定等を検討する必要がある。</t>
    <rPh sb="1" eb="3">
      <t>リュウドウ</t>
    </rPh>
    <rPh sb="3" eb="5">
      <t>ヒリツ</t>
    </rPh>
    <rPh sb="7" eb="9">
      <t>シキン</t>
    </rPh>
    <rPh sb="9" eb="10">
      <t>グ</t>
    </rPh>
    <rPh sb="12" eb="14">
      <t>リュウイ</t>
    </rPh>
    <rPh sb="16" eb="18">
      <t>ヒツヨウ</t>
    </rPh>
    <rPh sb="21" eb="23">
      <t>スイジュン</t>
    </rPh>
    <rPh sb="34" eb="36">
      <t>シキン</t>
    </rPh>
    <rPh sb="37" eb="39">
      <t>カクホ</t>
    </rPh>
    <rPh sb="39" eb="40">
      <t>オヨ</t>
    </rPh>
    <rPh sb="41" eb="43">
      <t>シヒョウ</t>
    </rPh>
    <rPh sb="44" eb="46">
      <t>カイゼン</t>
    </rPh>
    <rPh sb="47" eb="48">
      <t>ハカ</t>
    </rPh>
    <rPh sb="49" eb="51">
      <t>ヒツヨウ</t>
    </rPh>
    <rPh sb="76" eb="78">
      <t>ケイヒ</t>
    </rPh>
    <rPh sb="79" eb="81">
      <t>カイシュウ</t>
    </rPh>
    <rPh sb="87" eb="89">
      <t>ジュウブン</t>
    </rPh>
    <rPh sb="90" eb="92">
      <t>シヨウ</t>
    </rPh>
    <rPh sb="92" eb="93">
      <t>リョウ</t>
    </rPh>
    <rPh sb="93" eb="95">
      <t>シュウニュウ</t>
    </rPh>
    <rPh sb="96" eb="97">
      <t>エ</t>
    </rPh>
    <rPh sb="106" eb="108">
      <t>イッパン</t>
    </rPh>
    <rPh sb="108" eb="110">
      <t>カイケイ</t>
    </rPh>
    <rPh sb="113" eb="115">
      <t>クリイレ</t>
    </rPh>
    <rPh sb="115" eb="116">
      <t>キン</t>
    </rPh>
    <rPh sb="117" eb="119">
      <t>イゾン</t>
    </rPh>
    <rPh sb="123" eb="125">
      <t>ジョウキョウ</t>
    </rPh>
    <rPh sb="129" eb="131">
      <t>シヨウ</t>
    </rPh>
    <rPh sb="131" eb="132">
      <t>リョウ</t>
    </rPh>
    <rPh sb="132" eb="134">
      <t>タンカ</t>
    </rPh>
    <rPh sb="135" eb="137">
      <t>テキセイ</t>
    </rPh>
    <rPh sb="138" eb="141">
      <t>セッテイトウ</t>
    </rPh>
    <rPh sb="142" eb="144">
      <t>ケントウ</t>
    </rPh>
    <rPh sb="146" eb="148">
      <t>ヒツヨウ</t>
    </rPh>
    <phoneticPr fontId="4"/>
  </si>
  <si>
    <t>◆有形固定資産減価償却率が類似団体と比較しても高いことから、個々の資産の老朽化について、適切に点検・更新等を行っていく。</t>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3" eb="24">
      <t>タカ</t>
    </rPh>
    <rPh sb="30" eb="32">
      <t>ココ</t>
    </rPh>
    <rPh sb="33" eb="35">
      <t>シサン</t>
    </rPh>
    <rPh sb="36" eb="37">
      <t>ロウ</t>
    </rPh>
    <rPh sb="37" eb="38">
      <t>ク</t>
    </rPh>
    <rPh sb="38" eb="39">
      <t>カ</t>
    </rPh>
    <rPh sb="44" eb="46">
      <t>テキセツ</t>
    </rPh>
    <rPh sb="47" eb="49">
      <t>テンケン</t>
    </rPh>
    <rPh sb="50" eb="53">
      <t>コウシントウ</t>
    </rPh>
    <rPh sb="54" eb="55">
      <t>オコナスイセンカリツタカスイジュンヒツヨウトウシガクフクテキセツスイセンカリツモクヒョウケントウヒツヨウ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</si>
</sst>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2.4700000000000002</c:v>
                </c:pt>
                <c:pt idx="4" formatCode="#,##0.00;&quot;△&quot;#,##0.00;&quot;-&quot;">
                  <c:v>1.17</c:v>
                </c:pt>
              </c:numCache>
            </c:numRef>
          </c:val>
        </c:ser>
        <c:dLbls>
          <c:showLegendKey val="0"/>
          <c:showVal val="0"/>
          <c:showCatName val="0"/>
          <c:showSerName val="0"/>
          <c:showPercent val="0"/>
          <c:showBubbleSize val="0"/>
        </c:dLbls>
        <c:gapWidth val="150"/>
        <c:axId val="347806864"/>
        <c:axId val="34780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347806864"/>
        <c:axId val="347807256"/>
      </c:lineChart>
      <c:dateAx>
        <c:axId val="347806864"/>
        <c:scaling>
          <c:orientation val="minMax"/>
        </c:scaling>
        <c:delete val="1"/>
        <c:axPos val="b"/>
        <c:numFmt formatCode="ge" sourceLinked="1"/>
        <c:majorTickMark val="none"/>
        <c:minorTickMark val="none"/>
        <c:tickLblPos val="none"/>
        <c:crossAx val="347807256"/>
        <c:crosses val="autoZero"/>
        <c:auto val="1"/>
        <c:lblOffset val="100"/>
        <c:baseTimeUnit val="years"/>
      </c:dateAx>
      <c:valAx>
        <c:axId val="34780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498064"/>
        <c:axId val="34849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348498064"/>
        <c:axId val="348498456"/>
      </c:lineChart>
      <c:dateAx>
        <c:axId val="348498064"/>
        <c:scaling>
          <c:orientation val="minMax"/>
        </c:scaling>
        <c:delete val="1"/>
        <c:axPos val="b"/>
        <c:numFmt formatCode="ge" sourceLinked="1"/>
        <c:majorTickMark val="none"/>
        <c:minorTickMark val="none"/>
        <c:tickLblPos val="none"/>
        <c:crossAx val="348498456"/>
        <c:crosses val="autoZero"/>
        <c:auto val="1"/>
        <c:lblOffset val="100"/>
        <c:baseTimeUnit val="years"/>
      </c:dateAx>
      <c:valAx>
        <c:axId val="34849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9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74.680000000000007</c:v>
                </c:pt>
                <c:pt idx="1">
                  <c:v>78.98</c:v>
                </c:pt>
                <c:pt idx="2">
                  <c:v>82.71</c:v>
                </c:pt>
                <c:pt idx="3">
                  <c:v>83.74</c:v>
                </c:pt>
                <c:pt idx="4">
                  <c:v>89.37</c:v>
                </c:pt>
              </c:numCache>
            </c:numRef>
          </c:val>
        </c:ser>
        <c:dLbls>
          <c:showLegendKey val="0"/>
          <c:showVal val="0"/>
          <c:showCatName val="0"/>
          <c:showSerName val="0"/>
          <c:showPercent val="0"/>
          <c:showBubbleSize val="0"/>
        </c:dLbls>
        <c:gapWidth val="150"/>
        <c:axId val="347242304"/>
        <c:axId val="34724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347242304"/>
        <c:axId val="347242696"/>
      </c:lineChart>
      <c:dateAx>
        <c:axId val="347242304"/>
        <c:scaling>
          <c:orientation val="minMax"/>
        </c:scaling>
        <c:delete val="1"/>
        <c:axPos val="b"/>
        <c:numFmt formatCode="ge" sourceLinked="1"/>
        <c:majorTickMark val="none"/>
        <c:minorTickMark val="none"/>
        <c:tickLblPos val="none"/>
        <c:crossAx val="347242696"/>
        <c:crosses val="autoZero"/>
        <c:auto val="1"/>
        <c:lblOffset val="100"/>
        <c:baseTimeUnit val="years"/>
      </c:dateAx>
      <c:valAx>
        <c:axId val="3472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2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c:v>
                </c:pt>
                <c:pt idx="1">
                  <c:v>102.26</c:v>
                </c:pt>
                <c:pt idx="2">
                  <c:v>102.83</c:v>
                </c:pt>
                <c:pt idx="3">
                  <c:v>102.7</c:v>
                </c:pt>
                <c:pt idx="4">
                  <c:v>101.94</c:v>
                </c:pt>
              </c:numCache>
            </c:numRef>
          </c:val>
        </c:ser>
        <c:dLbls>
          <c:showLegendKey val="0"/>
          <c:showVal val="0"/>
          <c:showCatName val="0"/>
          <c:showSerName val="0"/>
          <c:showPercent val="0"/>
          <c:showBubbleSize val="0"/>
        </c:dLbls>
        <c:gapWidth val="150"/>
        <c:axId val="347808432"/>
        <c:axId val="34780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88.19</c:v>
                </c:pt>
                <c:pt idx="1">
                  <c:v>91.36</c:v>
                </c:pt>
                <c:pt idx="2">
                  <c:v>104.24</c:v>
                </c:pt>
                <c:pt idx="3">
                  <c:v>103.72</c:v>
                </c:pt>
                <c:pt idx="4">
                  <c:v>101.12</c:v>
                </c:pt>
              </c:numCache>
            </c:numRef>
          </c:val>
          <c:smooth val="0"/>
        </c:ser>
        <c:dLbls>
          <c:showLegendKey val="0"/>
          <c:showVal val="0"/>
          <c:showCatName val="0"/>
          <c:showSerName val="0"/>
          <c:showPercent val="0"/>
          <c:showBubbleSize val="0"/>
        </c:dLbls>
        <c:marker val="1"/>
        <c:smooth val="0"/>
        <c:axId val="347808432"/>
        <c:axId val="347808824"/>
      </c:lineChart>
      <c:dateAx>
        <c:axId val="347808432"/>
        <c:scaling>
          <c:orientation val="minMax"/>
        </c:scaling>
        <c:delete val="1"/>
        <c:axPos val="b"/>
        <c:numFmt formatCode="ge" sourceLinked="1"/>
        <c:majorTickMark val="none"/>
        <c:minorTickMark val="none"/>
        <c:tickLblPos val="none"/>
        <c:crossAx val="347808824"/>
        <c:crosses val="autoZero"/>
        <c:auto val="1"/>
        <c:lblOffset val="100"/>
        <c:baseTimeUnit val="years"/>
      </c:dateAx>
      <c:valAx>
        <c:axId val="34780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0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3.77</c:v>
                </c:pt>
                <c:pt idx="1">
                  <c:v>4.75</c:v>
                </c:pt>
                <c:pt idx="2">
                  <c:v>25.4</c:v>
                </c:pt>
                <c:pt idx="3">
                  <c:v>24.46</c:v>
                </c:pt>
                <c:pt idx="4">
                  <c:v>26.35</c:v>
                </c:pt>
              </c:numCache>
            </c:numRef>
          </c:val>
        </c:ser>
        <c:dLbls>
          <c:showLegendKey val="0"/>
          <c:showVal val="0"/>
          <c:showCatName val="0"/>
          <c:showSerName val="0"/>
          <c:showPercent val="0"/>
          <c:showBubbleSize val="0"/>
        </c:dLbls>
        <c:gapWidth val="150"/>
        <c:axId val="347810000"/>
        <c:axId val="34781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6.22</c:v>
                </c:pt>
                <c:pt idx="1">
                  <c:v>7.52</c:v>
                </c:pt>
                <c:pt idx="2">
                  <c:v>16.43</c:v>
                </c:pt>
                <c:pt idx="3">
                  <c:v>17.739999999999998</c:v>
                </c:pt>
                <c:pt idx="4">
                  <c:v>14.42</c:v>
                </c:pt>
              </c:numCache>
            </c:numRef>
          </c:val>
          <c:smooth val="0"/>
        </c:ser>
        <c:dLbls>
          <c:showLegendKey val="0"/>
          <c:showVal val="0"/>
          <c:showCatName val="0"/>
          <c:showSerName val="0"/>
          <c:showPercent val="0"/>
          <c:showBubbleSize val="0"/>
        </c:dLbls>
        <c:marker val="1"/>
        <c:smooth val="0"/>
        <c:axId val="347810000"/>
        <c:axId val="347810392"/>
      </c:lineChart>
      <c:dateAx>
        <c:axId val="347810000"/>
        <c:scaling>
          <c:orientation val="minMax"/>
        </c:scaling>
        <c:delete val="1"/>
        <c:axPos val="b"/>
        <c:numFmt formatCode="ge" sourceLinked="1"/>
        <c:majorTickMark val="none"/>
        <c:minorTickMark val="none"/>
        <c:tickLblPos val="none"/>
        <c:crossAx val="347810392"/>
        <c:crosses val="autoZero"/>
        <c:auto val="1"/>
        <c:lblOffset val="100"/>
        <c:baseTimeUnit val="years"/>
      </c:dateAx>
      <c:valAx>
        <c:axId val="34781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1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296584"/>
        <c:axId val="34829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8296584"/>
        <c:axId val="348296976"/>
      </c:lineChart>
      <c:dateAx>
        <c:axId val="348296584"/>
        <c:scaling>
          <c:orientation val="minMax"/>
        </c:scaling>
        <c:delete val="1"/>
        <c:axPos val="b"/>
        <c:numFmt formatCode="ge" sourceLinked="1"/>
        <c:majorTickMark val="none"/>
        <c:minorTickMark val="none"/>
        <c:tickLblPos val="none"/>
        <c:crossAx val="348296976"/>
        <c:crosses val="autoZero"/>
        <c:auto val="1"/>
        <c:lblOffset val="100"/>
        <c:baseTimeUnit val="years"/>
      </c:dateAx>
      <c:valAx>
        <c:axId val="34829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9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643.23</c:v>
                </c:pt>
                <c:pt idx="1">
                  <c:v>531.29999999999995</c:v>
                </c:pt>
                <c:pt idx="2">
                  <c:v>433.52</c:v>
                </c:pt>
                <c:pt idx="3">
                  <c:v>406.68</c:v>
                </c:pt>
                <c:pt idx="4">
                  <c:v>366.26</c:v>
                </c:pt>
              </c:numCache>
            </c:numRef>
          </c:val>
        </c:ser>
        <c:dLbls>
          <c:showLegendKey val="0"/>
          <c:showVal val="0"/>
          <c:showCatName val="0"/>
          <c:showSerName val="0"/>
          <c:showPercent val="0"/>
          <c:showBubbleSize val="0"/>
        </c:dLbls>
        <c:gapWidth val="150"/>
        <c:axId val="348298152"/>
        <c:axId val="34829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261.73</c:v>
                </c:pt>
                <c:pt idx="1">
                  <c:v>285.58</c:v>
                </c:pt>
                <c:pt idx="2">
                  <c:v>152.88999999999999</c:v>
                </c:pt>
                <c:pt idx="3">
                  <c:v>129.75</c:v>
                </c:pt>
                <c:pt idx="4">
                  <c:v>110.94</c:v>
                </c:pt>
              </c:numCache>
            </c:numRef>
          </c:val>
          <c:smooth val="0"/>
        </c:ser>
        <c:dLbls>
          <c:showLegendKey val="0"/>
          <c:showVal val="0"/>
          <c:showCatName val="0"/>
          <c:showSerName val="0"/>
          <c:showPercent val="0"/>
          <c:showBubbleSize val="0"/>
        </c:dLbls>
        <c:marker val="1"/>
        <c:smooth val="0"/>
        <c:axId val="348298152"/>
        <c:axId val="348298544"/>
      </c:lineChart>
      <c:dateAx>
        <c:axId val="348298152"/>
        <c:scaling>
          <c:orientation val="minMax"/>
        </c:scaling>
        <c:delete val="1"/>
        <c:axPos val="b"/>
        <c:numFmt formatCode="ge" sourceLinked="1"/>
        <c:majorTickMark val="none"/>
        <c:minorTickMark val="none"/>
        <c:tickLblPos val="none"/>
        <c:crossAx val="348298544"/>
        <c:crosses val="autoZero"/>
        <c:auto val="1"/>
        <c:lblOffset val="100"/>
        <c:baseTimeUnit val="years"/>
      </c:dateAx>
      <c:valAx>
        <c:axId val="34829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9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157.24</c:v>
                </c:pt>
                <c:pt idx="1">
                  <c:v>318.44</c:v>
                </c:pt>
                <c:pt idx="2">
                  <c:v>82.78</c:v>
                </c:pt>
                <c:pt idx="3">
                  <c:v>71.05</c:v>
                </c:pt>
                <c:pt idx="4">
                  <c:v>98.38</c:v>
                </c:pt>
              </c:numCache>
            </c:numRef>
          </c:val>
        </c:ser>
        <c:dLbls>
          <c:showLegendKey val="0"/>
          <c:showVal val="0"/>
          <c:showCatName val="0"/>
          <c:showSerName val="0"/>
          <c:showPercent val="0"/>
          <c:showBubbleSize val="0"/>
        </c:dLbls>
        <c:gapWidth val="150"/>
        <c:axId val="348425576"/>
        <c:axId val="34842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392.92</c:v>
                </c:pt>
                <c:pt idx="1">
                  <c:v>519.04</c:v>
                </c:pt>
                <c:pt idx="2">
                  <c:v>99.09</c:v>
                </c:pt>
                <c:pt idx="3">
                  <c:v>90.5</c:v>
                </c:pt>
                <c:pt idx="4">
                  <c:v>103.49</c:v>
                </c:pt>
              </c:numCache>
            </c:numRef>
          </c:val>
          <c:smooth val="0"/>
        </c:ser>
        <c:dLbls>
          <c:showLegendKey val="0"/>
          <c:showVal val="0"/>
          <c:showCatName val="0"/>
          <c:showSerName val="0"/>
          <c:showPercent val="0"/>
          <c:showBubbleSize val="0"/>
        </c:dLbls>
        <c:marker val="1"/>
        <c:smooth val="0"/>
        <c:axId val="348425576"/>
        <c:axId val="348425968"/>
      </c:lineChart>
      <c:dateAx>
        <c:axId val="348425576"/>
        <c:scaling>
          <c:orientation val="minMax"/>
        </c:scaling>
        <c:delete val="1"/>
        <c:axPos val="b"/>
        <c:numFmt formatCode="ge" sourceLinked="1"/>
        <c:majorTickMark val="none"/>
        <c:minorTickMark val="none"/>
        <c:tickLblPos val="none"/>
        <c:crossAx val="348425968"/>
        <c:crosses val="autoZero"/>
        <c:auto val="1"/>
        <c:lblOffset val="100"/>
        <c:baseTimeUnit val="years"/>
      </c:dateAx>
      <c:valAx>
        <c:axId val="34842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2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427144"/>
        <c:axId val="34842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348427144"/>
        <c:axId val="348427536"/>
      </c:lineChart>
      <c:dateAx>
        <c:axId val="348427144"/>
        <c:scaling>
          <c:orientation val="minMax"/>
        </c:scaling>
        <c:delete val="1"/>
        <c:axPos val="b"/>
        <c:numFmt formatCode="ge" sourceLinked="1"/>
        <c:majorTickMark val="none"/>
        <c:minorTickMark val="none"/>
        <c:tickLblPos val="none"/>
        <c:crossAx val="348427536"/>
        <c:crosses val="autoZero"/>
        <c:auto val="1"/>
        <c:lblOffset val="100"/>
        <c:baseTimeUnit val="years"/>
      </c:dateAx>
      <c:valAx>
        <c:axId val="34842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2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18.670000000000002</c:v>
                </c:pt>
                <c:pt idx="1">
                  <c:v>20.87</c:v>
                </c:pt>
                <c:pt idx="2">
                  <c:v>11.93</c:v>
                </c:pt>
                <c:pt idx="3">
                  <c:v>24.67</c:v>
                </c:pt>
                <c:pt idx="4">
                  <c:v>20.53</c:v>
                </c:pt>
              </c:numCache>
            </c:numRef>
          </c:val>
        </c:ser>
        <c:dLbls>
          <c:showLegendKey val="0"/>
          <c:showVal val="0"/>
          <c:showCatName val="0"/>
          <c:showSerName val="0"/>
          <c:showPercent val="0"/>
          <c:showBubbleSize val="0"/>
        </c:dLbls>
        <c:gapWidth val="150"/>
        <c:axId val="348428712"/>
        <c:axId val="34842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348428712"/>
        <c:axId val="348429104"/>
      </c:lineChart>
      <c:dateAx>
        <c:axId val="348428712"/>
        <c:scaling>
          <c:orientation val="minMax"/>
        </c:scaling>
        <c:delete val="1"/>
        <c:axPos val="b"/>
        <c:numFmt formatCode="ge" sourceLinked="1"/>
        <c:majorTickMark val="none"/>
        <c:minorTickMark val="none"/>
        <c:tickLblPos val="none"/>
        <c:crossAx val="348429104"/>
        <c:crosses val="autoZero"/>
        <c:auto val="1"/>
        <c:lblOffset val="100"/>
        <c:baseTimeUnit val="years"/>
      </c:dateAx>
      <c:valAx>
        <c:axId val="34842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2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384.99</c:v>
                </c:pt>
                <c:pt idx="1">
                  <c:v>346.89</c:v>
                </c:pt>
                <c:pt idx="2">
                  <c:v>608.03</c:v>
                </c:pt>
                <c:pt idx="3">
                  <c:v>294.48</c:v>
                </c:pt>
                <c:pt idx="4">
                  <c:v>345.24</c:v>
                </c:pt>
              </c:numCache>
            </c:numRef>
          </c:val>
        </c:ser>
        <c:dLbls>
          <c:showLegendKey val="0"/>
          <c:showVal val="0"/>
          <c:showCatName val="0"/>
          <c:showSerName val="0"/>
          <c:showPercent val="0"/>
          <c:showBubbleSize val="0"/>
        </c:dLbls>
        <c:gapWidth val="150"/>
        <c:axId val="348496496"/>
        <c:axId val="34849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348496496"/>
        <c:axId val="348496888"/>
      </c:lineChart>
      <c:dateAx>
        <c:axId val="348496496"/>
        <c:scaling>
          <c:orientation val="minMax"/>
        </c:scaling>
        <c:delete val="1"/>
        <c:axPos val="b"/>
        <c:numFmt formatCode="ge" sourceLinked="1"/>
        <c:majorTickMark val="none"/>
        <c:minorTickMark val="none"/>
        <c:tickLblPos val="none"/>
        <c:crossAx val="348496888"/>
        <c:crosses val="autoZero"/>
        <c:auto val="1"/>
        <c:lblOffset val="100"/>
        <c:baseTimeUnit val="years"/>
      </c:dateAx>
      <c:valAx>
        <c:axId val="34849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3"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青森県　六ケ所村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
        <v>120</v>
      </c>
      <c r="AE8" s="50"/>
      <c r="AF8" s="50"/>
      <c r="AG8" s="50"/>
      <c r="AH8" s="50"/>
      <c r="AI8" s="50"/>
      <c r="AJ8" s="50"/>
      <c r="AK8" s="4"/>
      <c r="AL8" s="51">
        <f>データ!S6</f>
        <v>10553</v>
      </c>
      <c r="AM8" s="51"/>
      <c r="AN8" s="51"/>
      <c r="AO8" s="51"/>
      <c r="AP8" s="51"/>
      <c r="AQ8" s="51"/>
      <c r="AR8" s="51"/>
      <c r="AS8" s="51"/>
      <c r="AT8" s="46">
        <f>データ!T6</f>
        <v>252.68</v>
      </c>
      <c r="AU8" s="46"/>
      <c r="AV8" s="46"/>
      <c r="AW8" s="46"/>
      <c r="AX8" s="46"/>
      <c r="AY8" s="46"/>
      <c r="AZ8" s="46"/>
      <c r="BA8" s="46"/>
      <c r="BB8" s="46">
        <f>データ!U6</f>
        <v>41.76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55.01</v>
      </c>
      <c r="J10" s="46"/>
      <c r="K10" s="46"/>
      <c r="L10" s="46"/>
      <c r="M10" s="46"/>
      <c r="N10" s="46"/>
      <c r="O10" s="46"/>
      <c r="P10" s="46">
        <f>データ!P6</f>
        <v>52</v>
      </c>
      <c r="Q10" s="46"/>
      <c r="R10" s="46"/>
      <c r="S10" s="46"/>
      <c r="T10" s="46"/>
      <c r="U10" s="46"/>
      <c r="V10" s="46"/>
      <c r="W10" s="46">
        <f>データ!Q6</f>
        <v>82.17</v>
      </c>
      <c r="X10" s="46"/>
      <c r="Y10" s="46"/>
      <c r="Z10" s="46"/>
      <c r="AA10" s="46"/>
      <c r="AB10" s="46"/>
      <c r="AC10" s="46"/>
      <c r="AD10" s="51">
        <f>データ!R6</f>
        <v>1333</v>
      </c>
      <c r="AE10" s="51"/>
      <c r="AF10" s="51"/>
      <c r="AG10" s="51"/>
      <c r="AH10" s="51"/>
      <c r="AI10" s="51"/>
      <c r="AJ10" s="51"/>
      <c r="AK10" s="2"/>
      <c r="AL10" s="51">
        <f>データ!V6</f>
        <v>5492</v>
      </c>
      <c r="AM10" s="51"/>
      <c r="AN10" s="51"/>
      <c r="AO10" s="51"/>
      <c r="AP10" s="51"/>
      <c r="AQ10" s="51"/>
      <c r="AR10" s="51"/>
      <c r="AS10" s="51"/>
      <c r="AT10" s="46">
        <f>データ!W6</f>
        <v>3.77</v>
      </c>
      <c r="AU10" s="46"/>
      <c r="AV10" s="46"/>
      <c r="AW10" s="46"/>
      <c r="AX10" s="46"/>
      <c r="AY10" s="46"/>
      <c r="AZ10" s="46"/>
      <c r="BA10" s="46"/>
      <c r="BB10" s="46">
        <f>データ!X6</f>
        <v>1456.76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24112</v>
      </c>
      <c r="D6" s="34">
        <f t="shared" si="3"/>
        <v>46</v>
      </c>
      <c r="E6" s="34">
        <f t="shared" si="3"/>
        <v>17</v>
      </c>
      <c r="F6" s="34">
        <f t="shared" si="3"/>
        <v>1</v>
      </c>
      <c r="G6" s="34">
        <f t="shared" si="3"/>
        <v>0</v>
      </c>
      <c r="H6" s="34" t="str">
        <f t="shared" si="3"/>
        <v>青森県　六ケ所村</v>
      </c>
      <c r="I6" s="34" t="str">
        <f t="shared" si="3"/>
        <v>法適用</v>
      </c>
      <c r="J6" s="34" t="str">
        <f t="shared" si="3"/>
        <v>下水道事業</v>
      </c>
      <c r="K6" s="34" t="str">
        <f t="shared" si="3"/>
        <v>公共下水道</v>
      </c>
      <c r="L6" s="34" t="str">
        <f t="shared" si="3"/>
        <v>Cd3</v>
      </c>
      <c r="M6" s="34">
        <f t="shared" si="3"/>
        <v>0</v>
      </c>
      <c r="N6" s="35" t="str">
        <f t="shared" si="3"/>
        <v>-</v>
      </c>
      <c r="O6" s="35">
        <f t="shared" si="3"/>
        <v>55.01</v>
      </c>
      <c r="P6" s="35">
        <f t="shared" si="3"/>
        <v>52</v>
      </c>
      <c r="Q6" s="35">
        <f t="shared" si="3"/>
        <v>82.17</v>
      </c>
      <c r="R6" s="35">
        <f t="shared" si="3"/>
        <v>1333</v>
      </c>
      <c r="S6" s="35">
        <f t="shared" si="3"/>
        <v>10553</v>
      </c>
      <c r="T6" s="35">
        <f t="shared" si="3"/>
        <v>252.68</v>
      </c>
      <c r="U6" s="35">
        <f t="shared" si="3"/>
        <v>41.76</v>
      </c>
      <c r="V6" s="35">
        <f t="shared" si="3"/>
        <v>5492</v>
      </c>
      <c r="W6" s="35">
        <f t="shared" si="3"/>
        <v>3.77</v>
      </c>
      <c r="X6" s="35">
        <f t="shared" si="3"/>
        <v>1456.76</v>
      </c>
      <c r="Y6" s="36">
        <f>IF(Y7="",NA(),Y7)</f>
        <v>102</v>
      </c>
      <c r="Z6" s="36">
        <f t="shared" ref="Z6:AH6" si="4">IF(Z7="",NA(),Z7)</f>
        <v>102.26</v>
      </c>
      <c r="AA6" s="36">
        <f t="shared" si="4"/>
        <v>102.83</v>
      </c>
      <c r="AB6" s="36">
        <f t="shared" si="4"/>
        <v>102.7</v>
      </c>
      <c r="AC6" s="36">
        <f t="shared" si="4"/>
        <v>101.94</v>
      </c>
      <c r="AD6" s="36">
        <f t="shared" si="4"/>
        <v>88.19</v>
      </c>
      <c r="AE6" s="36">
        <f t="shared" si="4"/>
        <v>91.36</v>
      </c>
      <c r="AF6" s="36">
        <f t="shared" si="4"/>
        <v>104.24</v>
      </c>
      <c r="AG6" s="36">
        <f t="shared" si="4"/>
        <v>103.72</v>
      </c>
      <c r="AH6" s="36">
        <f t="shared" si="4"/>
        <v>101.12</v>
      </c>
      <c r="AI6" s="35" t="str">
        <f>IF(AI7="","",IF(AI7="-","【-】","【"&amp;SUBSTITUTE(TEXT(AI7,"#,##0.00"),"-","△")&amp;"】"))</f>
        <v>【108.57】</v>
      </c>
      <c r="AJ6" s="36">
        <f>IF(AJ7="",NA(),AJ7)</f>
        <v>643.23</v>
      </c>
      <c r="AK6" s="36">
        <f t="shared" ref="AK6:AS6" si="5">IF(AK7="",NA(),AK7)</f>
        <v>531.29999999999995</v>
      </c>
      <c r="AL6" s="36">
        <f t="shared" si="5"/>
        <v>433.52</v>
      </c>
      <c r="AM6" s="36">
        <f t="shared" si="5"/>
        <v>406.68</v>
      </c>
      <c r="AN6" s="36">
        <f t="shared" si="5"/>
        <v>366.26</v>
      </c>
      <c r="AO6" s="36">
        <f t="shared" si="5"/>
        <v>261.73</v>
      </c>
      <c r="AP6" s="36">
        <f t="shared" si="5"/>
        <v>285.58</v>
      </c>
      <c r="AQ6" s="36">
        <f t="shared" si="5"/>
        <v>152.88999999999999</v>
      </c>
      <c r="AR6" s="36">
        <f t="shared" si="5"/>
        <v>129.75</v>
      </c>
      <c r="AS6" s="36">
        <f t="shared" si="5"/>
        <v>110.94</v>
      </c>
      <c r="AT6" s="35" t="str">
        <f>IF(AT7="","",IF(AT7="-","【-】","【"&amp;SUBSTITUTE(TEXT(AT7,"#,##0.00"),"-","△")&amp;"】"))</f>
        <v>【4.38】</v>
      </c>
      <c r="AU6" s="36">
        <f>IF(AU7="",NA(),AU7)</f>
        <v>157.24</v>
      </c>
      <c r="AV6" s="36">
        <f t="shared" ref="AV6:BD6" si="6">IF(AV7="",NA(),AV7)</f>
        <v>318.44</v>
      </c>
      <c r="AW6" s="36">
        <f t="shared" si="6"/>
        <v>82.78</v>
      </c>
      <c r="AX6" s="36">
        <f t="shared" si="6"/>
        <v>71.05</v>
      </c>
      <c r="AY6" s="36">
        <f t="shared" si="6"/>
        <v>98.38</v>
      </c>
      <c r="AZ6" s="36">
        <f t="shared" si="6"/>
        <v>392.92</v>
      </c>
      <c r="BA6" s="36">
        <f t="shared" si="6"/>
        <v>519.04</v>
      </c>
      <c r="BB6" s="36">
        <f t="shared" si="6"/>
        <v>99.09</v>
      </c>
      <c r="BC6" s="36">
        <f t="shared" si="6"/>
        <v>90.5</v>
      </c>
      <c r="BD6" s="36">
        <f t="shared" si="6"/>
        <v>103.49</v>
      </c>
      <c r="BE6" s="35" t="str">
        <f>IF(BE7="","",IF(BE7="-","【-】","【"&amp;SUBSTITUTE(TEXT(BE7,"#,##0.00"),"-","△")&amp;"】"))</f>
        <v>【59.95】</v>
      </c>
      <c r="BF6" s="35">
        <f>IF(BF7="",NA(),BF7)</f>
        <v>0</v>
      </c>
      <c r="BG6" s="35">
        <f t="shared" ref="BG6:BO6" si="7">IF(BG7="",NA(),BG7)</f>
        <v>0</v>
      </c>
      <c r="BH6" s="35">
        <f t="shared" si="7"/>
        <v>0</v>
      </c>
      <c r="BI6" s="35">
        <f t="shared" si="7"/>
        <v>0</v>
      </c>
      <c r="BJ6" s="35">
        <f t="shared" si="7"/>
        <v>0</v>
      </c>
      <c r="BK6" s="36">
        <f t="shared" si="7"/>
        <v>1791.46</v>
      </c>
      <c r="BL6" s="36">
        <f t="shared" si="7"/>
        <v>1826.49</v>
      </c>
      <c r="BM6" s="36">
        <f t="shared" si="7"/>
        <v>1696.96</v>
      </c>
      <c r="BN6" s="36">
        <f t="shared" si="7"/>
        <v>1824.34</v>
      </c>
      <c r="BO6" s="36">
        <f t="shared" si="7"/>
        <v>1604.64</v>
      </c>
      <c r="BP6" s="35" t="str">
        <f>IF(BP7="","",IF(BP7="-","【-】","【"&amp;SUBSTITUTE(TEXT(BP7,"#,##0.00"),"-","△")&amp;"】"))</f>
        <v>【728.30】</v>
      </c>
      <c r="BQ6" s="36">
        <f>IF(BQ7="",NA(),BQ7)</f>
        <v>18.670000000000002</v>
      </c>
      <c r="BR6" s="36">
        <f t="shared" ref="BR6:BZ6" si="8">IF(BR7="",NA(),BR7)</f>
        <v>20.87</v>
      </c>
      <c r="BS6" s="36">
        <f t="shared" si="8"/>
        <v>11.93</v>
      </c>
      <c r="BT6" s="36">
        <f t="shared" si="8"/>
        <v>24.67</v>
      </c>
      <c r="BU6" s="36">
        <f t="shared" si="8"/>
        <v>20.53</v>
      </c>
      <c r="BV6" s="36">
        <f t="shared" si="8"/>
        <v>51.28</v>
      </c>
      <c r="BW6" s="36">
        <f t="shared" si="8"/>
        <v>48</v>
      </c>
      <c r="BX6" s="36">
        <f t="shared" si="8"/>
        <v>47.23</v>
      </c>
      <c r="BY6" s="36">
        <f t="shared" si="8"/>
        <v>54.16</v>
      </c>
      <c r="BZ6" s="36">
        <f t="shared" si="8"/>
        <v>60.01</v>
      </c>
      <c r="CA6" s="35" t="str">
        <f>IF(CA7="","",IF(CA7="-","【-】","【"&amp;SUBSTITUTE(TEXT(CA7,"#,##0.00"),"-","△")&amp;"】"))</f>
        <v>【100.04】</v>
      </c>
      <c r="CB6" s="36">
        <f>IF(CB7="",NA(),CB7)</f>
        <v>384.99</v>
      </c>
      <c r="CC6" s="36">
        <f t="shared" ref="CC6:CK6" si="9">IF(CC7="",NA(),CC7)</f>
        <v>346.89</v>
      </c>
      <c r="CD6" s="36">
        <f t="shared" si="9"/>
        <v>608.03</v>
      </c>
      <c r="CE6" s="36">
        <f t="shared" si="9"/>
        <v>294.48</v>
      </c>
      <c r="CF6" s="36">
        <f t="shared" si="9"/>
        <v>345.24</v>
      </c>
      <c r="CG6" s="36">
        <f t="shared" si="9"/>
        <v>311.81</v>
      </c>
      <c r="CH6" s="36">
        <f t="shared" si="9"/>
        <v>334.37</v>
      </c>
      <c r="CI6" s="36">
        <f t="shared" si="9"/>
        <v>351.41</v>
      </c>
      <c r="CJ6" s="36">
        <f t="shared" si="9"/>
        <v>307.56</v>
      </c>
      <c r="CK6" s="36">
        <f t="shared" si="9"/>
        <v>277.67</v>
      </c>
      <c r="CL6" s="35" t="str">
        <f>IF(CL7="","",IF(CL7="-","【-】","【"&amp;SUBSTITUTE(TEXT(CL7,"#,##0.00"),"-","△")&amp;"】"))</f>
        <v>【137.82】</v>
      </c>
      <c r="CM6" s="35">
        <f>IF(CM7="",NA(),CM7)</f>
        <v>0</v>
      </c>
      <c r="CN6" s="35">
        <f t="shared" ref="CN6:CV6" si="10">IF(CN7="",NA(),CN7)</f>
        <v>0</v>
      </c>
      <c r="CO6" s="35">
        <f t="shared" si="10"/>
        <v>0</v>
      </c>
      <c r="CP6" s="35">
        <f t="shared" si="10"/>
        <v>0</v>
      </c>
      <c r="CQ6" s="35">
        <f t="shared" si="10"/>
        <v>0</v>
      </c>
      <c r="CR6" s="36">
        <f t="shared" si="10"/>
        <v>41.95</v>
      </c>
      <c r="CS6" s="36">
        <f t="shared" si="10"/>
        <v>40.71</v>
      </c>
      <c r="CT6" s="36">
        <f t="shared" si="10"/>
        <v>43.53</v>
      </c>
      <c r="CU6" s="36">
        <f t="shared" si="10"/>
        <v>39.869999999999997</v>
      </c>
      <c r="CV6" s="36">
        <f t="shared" si="10"/>
        <v>41.28</v>
      </c>
      <c r="CW6" s="35" t="str">
        <f>IF(CW7="","",IF(CW7="-","【-】","【"&amp;SUBSTITUTE(TEXT(CW7,"#,##0.00"),"-","△")&amp;"】"))</f>
        <v>【60.09】</v>
      </c>
      <c r="CX6" s="36">
        <f>IF(CX7="",NA(),CX7)</f>
        <v>74.680000000000007</v>
      </c>
      <c r="CY6" s="36">
        <f t="shared" ref="CY6:DG6" si="11">IF(CY7="",NA(),CY7)</f>
        <v>78.98</v>
      </c>
      <c r="CZ6" s="36">
        <f t="shared" si="11"/>
        <v>82.71</v>
      </c>
      <c r="DA6" s="36">
        <f t="shared" si="11"/>
        <v>83.74</v>
      </c>
      <c r="DB6" s="36">
        <f t="shared" si="11"/>
        <v>89.37</v>
      </c>
      <c r="DC6" s="36">
        <f t="shared" si="11"/>
        <v>64.459999999999994</v>
      </c>
      <c r="DD6" s="36">
        <f t="shared" si="11"/>
        <v>63.45</v>
      </c>
      <c r="DE6" s="36">
        <f t="shared" si="11"/>
        <v>64.14</v>
      </c>
      <c r="DF6" s="36">
        <f t="shared" si="11"/>
        <v>61.37</v>
      </c>
      <c r="DG6" s="36">
        <f t="shared" si="11"/>
        <v>61.3</v>
      </c>
      <c r="DH6" s="35" t="str">
        <f>IF(DH7="","",IF(DH7="-","【-】","【"&amp;SUBSTITUTE(TEXT(DH7,"#,##0.00"),"-","△")&amp;"】"))</f>
        <v>【94.90】</v>
      </c>
      <c r="DI6" s="36">
        <f>IF(DI7="",NA(),DI7)</f>
        <v>3.77</v>
      </c>
      <c r="DJ6" s="36">
        <f t="shared" ref="DJ6:DR6" si="12">IF(DJ7="",NA(),DJ7)</f>
        <v>4.75</v>
      </c>
      <c r="DK6" s="36">
        <f t="shared" si="12"/>
        <v>25.4</v>
      </c>
      <c r="DL6" s="36">
        <f t="shared" si="12"/>
        <v>24.46</v>
      </c>
      <c r="DM6" s="36">
        <f t="shared" si="12"/>
        <v>26.35</v>
      </c>
      <c r="DN6" s="36">
        <f t="shared" si="12"/>
        <v>6.22</v>
      </c>
      <c r="DO6" s="36">
        <f t="shared" si="12"/>
        <v>7.52</v>
      </c>
      <c r="DP6" s="36">
        <f t="shared" si="12"/>
        <v>16.43</v>
      </c>
      <c r="DQ6" s="36">
        <f t="shared" si="12"/>
        <v>17.739999999999998</v>
      </c>
      <c r="DR6" s="36">
        <f t="shared" si="12"/>
        <v>14.42</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6">
        <f t="shared" si="14"/>
        <v>2.4700000000000002</v>
      </c>
      <c r="EI6" s="36">
        <f t="shared" si="14"/>
        <v>1.17</v>
      </c>
      <c r="EJ6" s="36">
        <f t="shared" si="14"/>
        <v>0.14000000000000001</v>
      </c>
      <c r="EK6" s="35">
        <f t="shared" si="14"/>
        <v>0</v>
      </c>
      <c r="EL6" s="36">
        <f t="shared" si="14"/>
        <v>0.17</v>
      </c>
      <c r="EM6" s="36">
        <f t="shared" si="14"/>
        <v>0.2</v>
      </c>
      <c r="EN6" s="36">
        <f t="shared" si="14"/>
        <v>0.19</v>
      </c>
      <c r="EO6" s="35" t="str">
        <f>IF(EO7="","",IF(EO7="-","【-】","【"&amp;SUBSTITUTE(TEXT(EO7,"#,##0.00"),"-","△")&amp;"】"))</f>
        <v>【0.27】</v>
      </c>
    </row>
    <row r="7" spans="1:148" s="37" customFormat="1">
      <c r="A7" s="29"/>
      <c r="B7" s="38">
        <v>2016</v>
      </c>
      <c r="C7" s="38">
        <v>24112</v>
      </c>
      <c r="D7" s="38">
        <v>46</v>
      </c>
      <c r="E7" s="38">
        <v>17</v>
      </c>
      <c r="F7" s="38">
        <v>1</v>
      </c>
      <c r="G7" s="38">
        <v>0</v>
      </c>
      <c r="H7" s="38" t="s">
        <v>108</v>
      </c>
      <c r="I7" s="38" t="s">
        <v>109</v>
      </c>
      <c r="J7" s="38" t="s">
        <v>110</v>
      </c>
      <c r="K7" s="38" t="s">
        <v>111</v>
      </c>
      <c r="L7" s="38" t="s">
        <v>112</v>
      </c>
      <c r="M7" s="38"/>
      <c r="N7" s="39" t="s">
        <v>113</v>
      </c>
      <c r="O7" s="39">
        <v>55.01</v>
      </c>
      <c r="P7" s="39">
        <v>52</v>
      </c>
      <c r="Q7" s="39">
        <v>82.17</v>
      </c>
      <c r="R7" s="39">
        <v>1333</v>
      </c>
      <c r="S7" s="39">
        <v>10553</v>
      </c>
      <c r="T7" s="39">
        <v>252.68</v>
      </c>
      <c r="U7" s="39">
        <v>41.76</v>
      </c>
      <c r="V7" s="39">
        <v>5492</v>
      </c>
      <c r="W7" s="39">
        <v>3.77</v>
      </c>
      <c r="X7" s="39">
        <v>1456.76</v>
      </c>
      <c r="Y7" s="39">
        <v>102</v>
      </c>
      <c r="Z7" s="39">
        <v>102.26</v>
      </c>
      <c r="AA7" s="39">
        <v>102.83</v>
      </c>
      <c r="AB7" s="39">
        <v>102.7</v>
      </c>
      <c r="AC7" s="39">
        <v>101.94</v>
      </c>
      <c r="AD7" s="39">
        <v>88.19</v>
      </c>
      <c r="AE7" s="39">
        <v>91.36</v>
      </c>
      <c r="AF7" s="39">
        <v>104.24</v>
      </c>
      <c r="AG7" s="39">
        <v>103.72</v>
      </c>
      <c r="AH7" s="39">
        <v>101.12</v>
      </c>
      <c r="AI7" s="39">
        <v>108.57</v>
      </c>
      <c r="AJ7" s="39">
        <v>643.23</v>
      </c>
      <c r="AK7" s="39">
        <v>531.29999999999995</v>
      </c>
      <c r="AL7" s="39">
        <v>433.52</v>
      </c>
      <c r="AM7" s="39">
        <v>406.68</v>
      </c>
      <c r="AN7" s="39">
        <v>366.26</v>
      </c>
      <c r="AO7" s="39">
        <v>261.73</v>
      </c>
      <c r="AP7" s="39">
        <v>285.58</v>
      </c>
      <c r="AQ7" s="39">
        <v>152.88999999999999</v>
      </c>
      <c r="AR7" s="39">
        <v>129.75</v>
      </c>
      <c r="AS7" s="39">
        <v>110.94</v>
      </c>
      <c r="AT7" s="39">
        <v>4.38</v>
      </c>
      <c r="AU7" s="39">
        <v>157.24</v>
      </c>
      <c r="AV7" s="39">
        <v>318.44</v>
      </c>
      <c r="AW7" s="39">
        <v>82.78</v>
      </c>
      <c r="AX7" s="39">
        <v>71.05</v>
      </c>
      <c r="AY7" s="39">
        <v>98.38</v>
      </c>
      <c r="AZ7" s="39">
        <v>392.92</v>
      </c>
      <c r="BA7" s="39">
        <v>519.04</v>
      </c>
      <c r="BB7" s="39">
        <v>99.09</v>
      </c>
      <c r="BC7" s="39">
        <v>90.5</v>
      </c>
      <c r="BD7" s="39">
        <v>103.49</v>
      </c>
      <c r="BE7" s="39">
        <v>59.95</v>
      </c>
      <c r="BF7" s="39">
        <v>0</v>
      </c>
      <c r="BG7" s="39">
        <v>0</v>
      </c>
      <c r="BH7" s="39">
        <v>0</v>
      </c>
      <c r="BI7" s="39">
        <v>0</v>
      </c>
      <c r="BJ7" s="39">
        <v>0</v>
      </c>
      <c r="BK7" s="39">
        <v>1791.46</v>
      </c>
      <c r="BL7" s="39">
        <v>1826.49</v>
      </c>
      <c r="BM7" s="39">
        <v>1696.96</v>
      </c>
      <c r="BN7" s="39">
        <v>1824.34</v>
      </c>
      <c r="BO7" s="39">
        <v>1604.64</v>
      </c>
      <c r="BP7" s="39">
        <v>728.3</v>
      </c>
      <c r="BQ7" s="39">
        <v>18.670000000000002</v>
      </c>
      <c r="BR7" s="39">
        <v>20.87</v>
      </c>
      <c r="BS7" s="39">
        <v>11.93</v>
      </c>
      <c r="BT7" s="39">
        <v>24.67</v>
      </c>
      <c r="BU7" s="39">
        <v>20.53</v>
      </c>
      <c r="BV7" s="39">
        <v>51.28</v>
      </c>
      <c r="BW7" s="39">
        <v>48</v>
      </c>
      <c r="BX7" s="39">
        <v>47.23</v>
      </c>
      <c r="BY7" s="39">
        <v>54.16</v>
      </c>
      <c r="BZ7" s="39">
        <v>60.01</v>
      </c>
      <c r="CA7" s="39">
        <v>100.04</v>
      </c>
      <c r="CB7" s="39">
        <v>384.99</v>
      </c>
      <c r="CC7" s="39">
        <v>346.89</v>
      </c>
      <c r="CD7" s="39">
        <v>608.03</v>
      </c>
      <c r="CE7" s="39">
        <v>294.48</v>
      </c>
      <c r="CF7" s="39">
        <v>345.24</v>
      </c>
      <c r="CG7" s="39">
        <v>311.81</v>
      </c>
      <c r="CH7" s="39">
        <v>334.37</v>
      </c>
      <c r="CI7" s="39">
        <v>351.41</v>
      </c>
      <c r="CJ7" s="39">
        <v>307.56</v>
      </c>
      <c r="CK7" s="39">
        <v>277.67</v>
      </c>
      <c r="CL7" s="39">
        <v>137.82</v>
      </c>
      <c r="CM7" s="39">
        <v>0</v>
      </c>
      <c r="CN7" s="39">
        <v>0</v>
      </c>
      <c r="CO7" s="39">
        <v>0</v>
      </c>
      <c r="CP7" s="39">
        <v>0</v>
      </c>
      <c r="CQ7" s="39">
        <v>0</v>
      </c>
      <c r="CR7" s="39">
        <v>41.95</v>
      </c>
      <c r="CS7" s="39">
        <v>40.71</v>
      </c>
      <c r="CT7" s="39">
        <v>43.53</v>
      </c>
      <c r="CU7" s="39">
        <v>39.869999999999997</v>
      </c>
      <c r="CV7" s="39">
        <v>41.28</v>
      </c>
      <c r="CW7" s="39">
        <v>60.09</v>
      </c>
      <c r="CX7" s="39">
        <v>74.680000000000007</v>
      </c>
      <c r="CY7" s="39">
        <v>78.98</v>
      </c>
      <c r="CZ7" s="39">
        <v>82.71</v>
      </c>
      <c r="DA7" s="39">
        <v>83.74</v>
      </c>
      <c r="DB7" s="39">
        <v>89.37</v>
      </c>
      <c r="DC7" s="39">
        <v>64.459999999999994</v>
      </c>
      <c r="DD7" s="39">
        <v>63.45</v>
      </c>
      <c r="DE7" s="39">
        <v>64.14</v>
      </c>
      <c r="DF7" s="39">
        <v>61.37</v>
      </c>
      <c r="DG7" s="39">
        <v>61.3</v>
      </c>
      <c r="DH7" s="39">
        <v>94.9</v>
      </c>
      <c r="DI7" s="39">
        <v>3.77</v>
      </c>
      <c r="DJ7" s="39">
        <v>4.75</v>
      </c>
      <c r="DK7" s="39">
        <v>25.4</v>
      </c>
      <c r="DL7" s="39">
        <v>24.46</v>
      </c>
      <c r="DM7" s="39">
        <v>26.35</v>
      </c>
      <c r="DN7" s="39">
        <v>6.22</v>
      </c>
      <c r="DO7" s="39">
        <v>7.52</v>
      </c>
      <c r="DP7" s="39">
        <v>16.43</v>
      </c>
      <c r="DQ7" s="39">
        <v>17.739999999999998</v>
      </c>
      <c r="DR7" s="39">
        <v>14.42</v>
      </c>
      <c r="DS7" s="39">
        <v>37.36</v>
      </c>
      <c r="DT7" s="39">
        <v>0</v>
      </c>
      <c r="DU7" s="39">
        <v>0</v>
      </c>
      <c r="DV7" s="39">
        <v>0</v>
      </c>
      <c r="DW7" s="39">
        <v>0</v>
      </c>
      <c r="DX7" s="39">
        <v>0</v>
      </c>
      <c r="DY7" s="39">
        <v>0</v>
      </c>
      <c r="DZ7" s="39">
        <v>0</v>
      </c>
      <c r="EA7" s="39">
        <v>0</v>
      </c>
      <c r="EB7" s="39">
        <v>0</v>
      </c>
      <c r="EC7" s="39">
        <v>0</v>
      </c>
      <c r="ED7" s="39">
        <v>4.96</v>
      </c>
      <c r="EE7" s="39">
        <v>0</v>
      </c>
      <c r="EF7" s="39">
        <v>0</v>
      </c>
      <c r="EG7" s="39">
        <v>0</v>
      </c>
      <c r="EH7" s="39">
        <v>2.4700000000000002</v>
      </c>
      <c r="EI7" s="39">
        <v>1.17</v>
      </c>
      <c r="EJ7" s="39">
        <v>0.14000000000000001</v>
      </c>
      <c r="EK7" s="39">
        <v>0</v>
      </c>
      <c r="EL7" s="39">
        <v>0.17</v>
      </c>
      <c r="EM7" s="39">
        <v>0.2</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