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830"/>
  <workbookPr defaultThemeVersion="124226"/>
  <mc:AlternateContent xmlns:mc="http://schemas.openxmlformats.org/markup-compatibility/2006">
    <mc:Choice Requires="x15">
      <x15ac:absPath xmlns:x15ac="http://schemas.microsoft.com/office/spreadsheetml/2010/11/ac" url="\\owani-skysea\財政課\財政係\29年度財政関係\29_公営企業\300126_公営企業に係る「経営比較分析表」の分析等について（依頼）\02_回答\【修正提出分】経営比較分析表\特定地域生活排水処理\"/>
    </mc:Choice>
  </mc:AlternateContent>
  <workbookProtection workbookPassword="B319" lockStructure="1"/>
  <bookViews>
    <workbookView xWindow="240" yWindow="60" windowWidth="14940" windowHeight="7875"/>
  </bookViews>
  <sheets>
    <sheet name="法非適用_下水道事業" sheetId="4" r:id="rId1"/>
    <sheet name="データ" sheetId="5" state="hidden" r:id="rId2"/>
  </sheets>
  <calcPr calcId="162913"/>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AT8" i="4" s="1"/>
  <c r="S6" i="5"/>
  <c r="R6" i="5"/>
  <c r="AD10" i="4" s="1"/>
  <c r="Q6" i="5"/>
  <c r="W10" i="4" s="1"/>
  <c r="P6" i="5"/>
  <c r="P10" i="4" s="1"/>
  <c r="O6" i="5"/>
  <c r="I10" i="4" s="1"/>
  <c r="N6" i="5"/>
  <c r="B10" i="4" s="1"/>
  <c r="M6" i="5"/>
  <c r="L6" i="5"/>
  <c r="W8" i="4" s="1"/>
  <c r="K6" i="5"/>
  <c r="P8" i="4" s="1"/>
  <c r="J6" i="5"/>
  <c r="I8" i="4" s="1"/>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AT10" i="4"/>
  <c r="AL10" i="4"/>
  <c r="AL8" i="4"/>
  <c r="B8" i="4"/>
  <c r="C10" i="5" l="1"/>
  <c r="D10" i="5"/>
  <c r="E10" i="5"/>
  <c r="B10" i="5"/>
</calcChain>
</file>

<file path=xl/sharedStrings.xml><?xml version="1.0" encoding="utf-8"?>
<sst xmlns="http://schemas.openxmlformats.org/spreadsheetml/2006/main" count="251" uniqueCount="126">
  <si>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</si>
  <si>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</si>
  <si>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</si>
  <si>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</si>
  <si>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</si>
  <si>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</si>
  <si>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</si>
  <si>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</si>
  <si>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</si>
  <si>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</si>
  <si>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</si>
  <si>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</si>
  <si>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</si>
  <si>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</si>
  <si>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</si>
  <si>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</si>
  <si>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</si>
  <si>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</si>
  <si>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</si>
  <si>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</si>
  <si>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</si>
  <si>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</si>
  <si>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</si>
  <si>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</si>
  <si>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</si>
  <si>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</si>
  <si>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</si>
  <si>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</si>
  <si>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</si>
  <si>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</si>
  <si>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</si>
  <si>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</si>
  <si>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</si>
  <si>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</si>
  <si>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</si>
  <si>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</si>
  <si>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</si>
  <si>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</si>
  <si>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</si>
  <si>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</si>
  <si>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</si>
  <si>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</si>
  <si>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</si>
  <si>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</si>
  <si>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</si>
  <si>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</si>
  <si>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</si>
  <si>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</si>
  <si>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</si>
  <si>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</si>
  <si>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</si>
  <si>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</si>
  <si>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</si>
  <si>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</si>
  <si>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</si>
  <si>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</si>
  <si>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</si>
  <si>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</si>
  <si>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</si>
  <si>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</si>
  <si>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</si>
  <si>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</si>
  <si>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</si>
  <si>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</si>
  <si>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</si>
  <si>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</si>
  <si>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</si>
  <si>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</si>
  <si>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</si>
  <si>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</si>
  <si>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</si>
  <si>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</si>
  <si>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</si>
  <si>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</si>
  <si>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</si>
  <si>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</si>
  <si>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</si>
  <si>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</si>
  <si>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</si>
  <si>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</si>
  <si>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</si>
  <si>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</si>
  <si>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</si>
  <si>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</si>
  <si>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</si>
  <si>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</si>
  <si>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</si>
  <si>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</si>
  <si>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</si>
  <si>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</si>
  <si>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</si>
  <si>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</si>
  <si>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</si>
  <si>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</si>
  <si>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</si>
  <si>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</si>
  <si>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</si>
  <si>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</si>
  <si>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</si>
  <si>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</si>
  <si>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</si>
  <si>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</si>
  <si>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</si>
  <si>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</si>
  <si>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</si>
  <si>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</si>
  <si>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</si>
  <si>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</si>
  <si>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</si>
  <si>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</si>
  <si>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青森県　大鰐町</t>
  </si>
  <si>
    <t>法非適用</t>
  </si>
  <si>
    <t>下水道事業</t>
  </si>
  <si>
    <t>特定地域生活排水処理</t>
  </si>
  <si>
    <t>K3</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</si>
  <si>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</si>
  <si>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</si>
  <si>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</si>
  <si>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</si>
  <si>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</si>
  <si>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</si>
  <si>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</si>
  <si>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</si>
  <si>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　事業着手がH18年度であることから、耐用年数に達するものはないが、付帯施設については修繕が発生する時期となっている。
　今後、段階的な更新経費が発生してくるものと考える。</t>
    <rPh sb="1" eb="3">
      <t>ジギョウ</t>
    </rPh>
    <rPh sb="3" eb="5">
      <t>チャクシュ</t>
    </rPh>
    <rPh sb="9" eb="10">
      <t>ネン</t>
    </rPh>
    <rPh sb="10" eb="11">
      <t>ド</t>
    </rPh>
    <rPh sb="19" eb="21">
      <t>タイヨウ</t>
    </rPh>
    <rPh sb="21" eb="23">
      <t>ネンスウ</t>
    </rPh>
    <rPh sb="24" eb="25">
      <t>タッ</t>
    </rPh>
    <rPh sb="34" eb="36">
      <t>フタイ</t>
    </rPh>
    <rPh sb="36" eb="38">
      <t>シセツ</t>
    </rPh>
    <rPh sb="43" eb="45">
      <t>シュウゼン</t>
    </rPh>
    <rPh sb="46" eb="48">
      <t>ハッセイ</t>
    </rPh>
    <rPh sb="50" eb="52">
      <t>ジキ</t>
    </rPh>
    <rPh sb="61" eb="63">
      <t>コンゴ</t>
    </rPh>
    <rPh sb="64" eb="67">
      <t>ダンカイテキ</t>
    </rPh>
    <rPh sb="68" eb="70">
      <t>コウシン</t>
    </rPh>
    <rPh sb="70" eb="72">
      <t>ケイヒ</t>
    </rPh>
    <rPh sb="73" eb="75">
      <t>ハッセイ</t>
    </rPh>
    <rPh sb="82" eb="83">
      <t>カンガ</t>
    </rPh>
    <phoneticPr fontId="4"/>
  </si>
  <si>
    <t>　水洗化率が100％であることから、水洗化人口を増加させる取り組みを行っていく必要があると共に、引き続き維持管理費用の削減に努め、健全な経営を実施する。
　また、今後の事業計画の状況を推察し、条件が整えば新たな整備手法（PFI事業）への移行も検討する。</t>
    <rPh sb="1" eb="4">
      <t>スイセンカ</t>
    </rPh>
    <rPh sb="4" eb="5">
      <t>リツ</t>
    </rPh>
    <rPh sb="56" eb="58">
      <t>ヒヨウ</t>
    </rPh>
    <phoneticPr fontId="4"/>
  </si>
  <si>
    <t>　収益的収支比率、水洗化率については100％を超える状況であるが、付帯施設の修繕等による費用の増加により経費回収率の減少、汚水処理原価の上昇が見られる。
　施設利用率については経年比較でほぼ横ばいではあるが、人口減少に伴う単身世帯の増加等により類似団体より低い状況である。
　施設整備については、今後同規模での整備を行っていく計画のため、企業債残高は高止まりの状況が続くと考える。</t>
    <rPh sb="1" eb="4">
      <t>シュウエキテキ</t>
    </rPh>
    <rPh sb="4" eb="6">
      <t>シュウシ</t>
    </rPh>
    <rPh sb="6" eb="8">
      <t>ヒリツ</t>
    </rPh>
    <rPh sb="9" eb="12">
      <t>スイセンカ</t>
    </rPh>
    <rPh sb="12" eb="13">
      <t>リツ</t>
    </rPh>
    <rPh sb="23" eb="24">
      <t>コ</t>
    </rPh>
    <rPh sb="26" eb="28">
      <t>ジョウキョウ</t>
    </rPh>
    <rPh sb="33" eb="35">
      <t>フタイ</t>
    </rPh>
    <rPh sb="35" eb="37">
      <t>シセツ</t>
    </rPh>
    <rPh sb="38" eb="40">
      <t>シュウゼン</t>
    </rPh>
    <rPh sb="40" eb="41">
      <t>トウ</t>
    </rPh>
    <rPh sb="44" eb="46">
      <t>ヒヨウ</t>
    </rPh>
    <rPh sb="47" eb="49">
      <t>ゾウカ</t>
    </rPh>
    <rPh sb="52" eb="54">
      <t>ケイヒ</t>
    </rPh>
    <rPh sb="54" eb="56">
      <t>カイシュウ</t>
    </rPh>
    <rPh sb="56" eb="57">
      <t>リツ</t>
    </rPh>
    <rPh sb="58" eb="60">
      <t>ゲンショウ</t>
    </rPh>
    <rPh sb="61" eb="63">
      <t>オスイ</t>
    </rPh>
    <rPh sb="63" eb="65">
      <t>ショリ</t>
    </rPh>
    <rPh sb="65" eb="67">
      <t>ゲンカ</t>
    </rPh>
    <rPh sb="68" eb="70">
      <t>ジョウショウ</t>
    </rPh>
    <rPh sb="71" eb="72">
      <t>ミ</t>
    </rPh>
    <rPh sb="78" eb="80">
      <t>シセツ</t>
    </rPh>
    <rPh sb="80" eb="82">
      <t>リヨウ</t>
    </rPh>
    <rPh sb="82" eb="83">
      <t>リツ</t>
    </rPh>
    <rPh sb="88" eb="90">
      <t>ケイネン</t>
    </rPh>
    <rPh sb="90" eb="92">
      <t>ヒカク</t>
    </rPh>
    <rPh sb="95" eb="96">
      <t>ヨコ</t>
    </rPh>
    <rPh sb="104" eb="106">
      <t>ジンコウ</t>
    </rPh>
    <rPh sb="106" eb="108">
      <t>ゲンショウ</t>
    </rPh>
    <rPh sb="109" eb="110">
      <t>トモナ</t>
    </rPh>
    <rPh sb="111" eb="113">
      <t>タンシン</t>
    </rPh>
    <rPh sb="113" eb="115">
      <t>セタイ</t>
    </rPh>
    <rPh sb="116" eb="118">
      <t>ゾウカ</t>
    </rPh>
    <rPh sb="118" eb="119">
      <t>トウ</t>
    </rPh>
    <rPh sb="122" eb="124">
      <t>ルイジ</t>
    </rPh>
    <rPh sb="124" eb="126">
      <t>ダンタイ</t>
    </rPh>
    <rPh sb="128" eb="129">
      <t>ヒク</t>
    </rPh>
    <rPh sb="130" eb="132">
      <t>ジョウキョウ</t>
    </rPh>
    <rPh sb="138" eb="140">
      <t>シセツ</t>
    </rPh>
    <rPh sb="140" eb="142">
      <t>セイビ</t>
    </rPh>
    <rPh sb="148" eb="150">
      <t>コンゴ</t>
    </rPh>
    <rPh sb="150" eb="153">
      <t>ドウキボ</t>
    </rPh>
    <rPh sb="155" eb="157">
      <t>セイビ</t>
    </rPh>
    <rPh sb="158" eb="159">
      <t>オコナ</t>
    </rPh>
    <rPh sb="163" eb="165">
      <t>ケイカク</t>
    </rPh>
    <rPh sb="169" eb="171">
      <t>キギョウ</t>
    </rPh>
    <rPh sb="171" eb="172">
      <t>サイ</t>
    </rPh>
    <rPh sb="172" eb="173">
      <t>ザン</t>
    </rPh>
    <rPh sb="173" eb="174">
      <t>タカ</t>
    </rPh>
    <rPh sb="175" eb="177">
      <t>タカド</t>
    </rPh>
    <rPh sb="180" eb="182">
      <t>ジョウキョウ</t>
    </rPh>
    <rPh sb="183" eb="184">
      <t>ツヅ</t>
    </rPh>
    <rPh sb="186" eb="187">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</si>
</sst>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B0A-4862-8A54-5972D4C787BF}"/>
            </c:ext>
          </c:extLst>
        </c:ser>
        <c:dLbls>
          <c:showLegendKey val="0"/>
          <c:showVal val="0"/>
          <c:showCatName val="0"/>
          <c:showSerName val="0"/>
          <c:showPercent val="0"/>
          <c:showBubbleSize val="0"/>
        </c:dLbls>
        <c:gapWidth val="150"/>
        <c:axId val="100157696"/>
        <c:axId val="100278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AB0A-4862-8A54-5972D4C787BF}"/>
            </c:ext>
          </c:extLst>
        </c:ser>
        <c:dLbls>
          <c:showLegendKey val="0"/>
          <c:showVal val="0"/>
          <c:showCatName val="0"/>
          <c:showSerName val="0"/>
          <c:showPercent val="0"/>
          <c:showBubbleSize val="0"/>
        </c:dLbls>
        <c:marker val="1"/>
        <c:smooth val="0"/>
        <c:axId val="100157696"/>
        <c:axId val="100278656"/>
      </c:lineChart>
      <c:dateAx>
        <c:axId val="100157696"/>
        <c:scaling>
          <c:orientation val="minMax"/>
        </c:scaling>
        <c:delete val="1"/>
        <c:axPos val="b"/>
        <c:numFmt formatCode="ge" sourceLinked="1"/>
        <c:majorTickMark val="none"/>
        <c:minorTickMark val="none"/>
        <c:tickLblPos val="none"/>
        <c:crossAx val="100278656"/>
        <c:crosses val="autoZero"/>
        <c:auto val="1"/>
        <c:lblOffset val="100"/>
        <c:baseTimeUnit val="years"/>
      </c:dateAx>
      <c:valAx>
        <c:axId val="100278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157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53.44</c:v>
                </c:pt>
                <c:pt idx="1">
                  <c:v>52.99</c:v>
                </c:pt>
                <c:pt idx="2">
                  <c:v>53.55</c:v>
                </c:pt>
                <c:pt idx="3">
                  <c:v>52.93</c:v>
                </c:pt>
                <c:pt idx="4">
                  <c:v>53.25</c:v>
                </c:pt>
              </c:numCache>
            </c:numRef>
          </c:val>
          <c:extLst>
            <c:ext xmlns:c16="http://schemas.microsoft.com/office/drawing/2014/chart" uri="{C3380CC4-5D6E-409C-BE32-E72D297353CC}">
              <c16:uniqueId val="{00000000-F942-4986-A1CB-15617AF9120F}"/>
            </c:ext>
          </c:extLst>
        </c:ser>
        <c:dLbls>
          <c:showLegendKey val="0"/>
          <c:showVal val="0"/>
          <c:showCatName val="0"/>
          <c:showSerName val="0"/>
          <c:showPercent val="0"/>
          <c:showBubbleSize val="0"/>
        </c:dLbls>
        <c:gapWidth val="150"/>
        <c:axId val="118898048"/>
        <c:axId val="118900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61.93</c:v>
                </c:pt>
                <c:pt idx="1">
                  <c:v>58.06</c:v>
                </c:pt>
                <c:pt idx="2">
                  <c:v>59.08</c:v>
                </c:pt>
                <c:pt idx="3">
                  <c:v>58.25</c:v>
                </c:pt>
                <c:pt idx="4">
                  <c:v>61.55</c:v>
                </c:pt>
              </c:numCache>
            </c:numRef>
          </c:val>
          <c:smooth val="0"/>
          <c:extLst>
            <c:ext xmlns:c16="http://schemas.microsoft.com/office/drawing/2014/chart" uri="{C3380CC4-5D6E-409C-BE32-E72D297353CC}">
              <c16:uniqueId val="{00000001-F942-4986-A1CB-15617AF9120F}"/>
            </c:ext>
          </c:extLst>
        </c:ser>
        <c:dLbls>
          <c:showLegendKey val="0"/>
          <c:showVal val="0"/>
          <c:showCatName val="0"/>
          <c:showSerName val="0"/>
          <c:showPercent val="0"/>
          <c:showBubbleSize val="0"/>
        </c:dLbls>
        <c:marker val="1"/>
        <c:smooth val="0"/>
        <c:axId val="118898048"/>
        <c:axId val="118900224"/>
      </c:lineChart>
      <c:dateAx>
        <c:axId val="118898048"/>
        <c:scaling>
          <c:orientation val="minMax"/>
        </c:scaling>
        <c:delete val="1"/>
        <c:axPos val="b"/>
        <c:numFmt formatCode="ge" sourceLinked="1"/>
        <c:majorTickMark val="none"/>
        <c:minorTickMark val="none"/>
        <c:tickLblPos val="none"/>
        <c:crossAx val="118900224"/>
        <c:crosses val="autoZero"/>
        <c:auto val="1"/>
        <c:lblOffset val="100"/>
        <c:baseTimeUnit val="years"/>
      </c:dateAx>
      <c:valAx>
        <c:axId val="118900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898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E581-4785-A8B8-8D70C432B9B2}"/>
            </c:ext>
          </c:extLst>
        </c:ser>
        <c:dLbls>
          <c:showLegendKey val="0"/>
          <c:showVal val="0"/>
          <c:showCatName val="0"/>
          <c:showSerName val="0"/>
          <c:showPercent val="0"/>
          <c:showBubbleSize val="0"/>
        </c:dLbls>
        <c:gapWidth val="150"/>
        <c:axId val="118934528"/>
        <c:axId val="118940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77.25</c:v>
                </c:pt>
                <c:pt idx="1">
                  <c:v>75.790000000000006</c:v>
                </c:pt>
                <c:pt idx="2">
                  <c:v>77.12</c:v>
                </c:pt>
                <c:pt idx="3">
                  <c:v>68.150000000000006</c:v>
                </c:pt>
                <c:pt idx="4">
                  <c:v>67.489999999999995</c:v>
                </c:pt>
              </c:numCache>
            </c:numRef>
          </c:val>
          <c:smooth val="0"/>
          <c:extLst>
            <c:ext xmlns:c16="http://schemas.microsoft.com/office/drawing/2014/chart" uri="{C3380CC4-5D6E-409C-BE32-E72D297353CC}">
              <c16:uniqueId val="{00000001-E581-4785-A8B8-8D70C432B9B2}"/>
            </c:ext>
          </c:extLst>
        </c:ser>
        <c:dLbls>
          <c:showLegendKey val="0"/>
          <c:showVal val="0"/>
          <c:showCatName val="0"/>
          <c:showSerName val="0"/>
          <c:showPercent val="0"/>
          <c:showBubbleSize val="0"/>
        </c:dLbls>
        <c:marker val="1"/>
        <c:smooth val="0"/>
        <c:axId val="118934528"/>
        <c:axId val="118940800"/>
      </c:lineChart>
      <c:dateAx>
        <c:axId val="118934528"/>
        <c:scaling>
          <c:orientation val="minMax"/>
        </c:scaling>
        <c:delete val="1"/>
        <c:axPos val="b"/>
        <c:numFmt formatCode="ge" sourceLinked="1"/>
        <c:majorTickMark val="none"/>
        <c:minorTickMark val="none"/>
        <c:tickLblPos val="none"/>
        <c:crossAx val="118940800"/>
        <c:crosses val="autoZero"/>
        <c:auto val="1"/>
        <c:lblOffset val="100"/>
        <c:baseTimeUnit val="years"/>
      </c:dateAx>
      <c:valAx>
        <c:axId val="118940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934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131.85</c:v>
                </c:pt>
                <c:pt idx="1">
                  <c:v>126.67</c:v>
                </c:pt>
                <c:pt idx="2">
                  <c:v>124.48</c:v>
                </c:pt>
                <c:pt idx="3">
                  <c:v>119.95</c:v>
                </c:pt>
                <c:pt idx="4">
                  <c:v>120.6</c:v>
                </c:pt>
              </c:numCache>
            </c:numRef>
          </c:val>
          <c:extLst>
            <c:ext xmlns:c16="http://schemas.microsoft.com/office/drawing/2014/chart" uri="{C3380CC4-5D6E-409C-BE32-E72D297353CC}">
              <c16:uniqueId val="{00000000-107F-4086-AD70-CE31D1F2FBFC}"/>
            </c:ext>
          </c:extLst>
        </c:ser>
        <c:dLbls>
          <c:showLegendKey val="0"/>
          <c:showVal val="0"/>
          <c:showCatName val="0"/>
          <c:showSerName val="0"/>
          <c:showPercent val="0"/>
          <c:showBubbleSize val="0"/>
        </c:dLbls>
        <c:gapWidth val="150"/>
        <c:axId val="90265472"/>
        <c:axId val="100208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07F-4086-AD70-CE31D1F2FBFC}"/>
            </c:ext>
          </c:extLst>
        </c:ser>
        <c:dLbls>
          <c:showLegendKey val="0"/>
          <c:showVal val="0"/>
          <c:showCatName val="0"/>
          <c:showSerName val="0"/>
          <c:showPercent val="0"/>
          <c:showBubbleSize val="0"/>
        </c:dLbls>
        <c:marker val="1"/>
        <c:smooth val="0"/>
        <c:axId val="90265472"/>
        <c:axId val="100208640"/>
      </c:lineChart>
      <c:dateAx>
        <c:axId val="90265472"/>
        <c:scaling>
          <c:orientation val="minMax"/>
        </c:scaling>
        <c:delete val="1"/>
        <c:axPos val="b"/>
        <c:numFmt formatCode="ge" sourceLinked="1"/>
        <c:majorTickMark val="none"/>
        <c:minorTickMark val="none"/>
        <c:tickLblPos val="none"/>
        <c:crossAx val="100208640"/>
        <c:crosses val="autoZero"/>
        <c:auto val="1"/>
        <c:lblOffset val="100"/>
        <c:baseTimeUnit val="years"/>
      </c:dateAx>
      <c:valAx>
        <c:axId val="100208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265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505-4E92-89EB-13DD7B614B15}"/>
            </c:ext>
          </c:extLst>
        </c:ser>
        <c:dLbls>
          <c:showLegendKey val="0"/>
          <c:showVal val="0"/>
          <c:showCatName val="0"/>
          <c:showSerName val="0"/>
          <c:showPercent val="0"/>
          <c:showBubbleSize val="0"/>
        </c:dLbls>
        <c:gapWidth val="150"/>
        <c:axId val="100259328"/>
        <c:axId val="100261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505-4E92-89EB-13DD7B614B15}"/>
            </c:ext>
          </c:extLst>
        </c:ser>
        <c:dLbls>
          <c:showLegendKey val="0"/>
          <c:showVal val="0"/>
          <c:showCatName val="0"/>
          <c:showSerName val="0"/>
          <c:showPercent val="0"/>
          <c:showBubbleSize val="0"/>
        </c:dLbls>
        <c:marker val="1"/>
        <c:smooth val="0"/>
        <c:axId val="100259328"/>
        <c:axId val="100261248"/>
      </c:lineChart>
      <c:dateAx>
        <c:axId val="100259328"/>
        <c:scaling>
          <c:orientation val="minMax"/>
        </c:scaling>
        <c:delete val="1"/>
        <c:axPos val="b"/>
        <c:numFmt formatCode="ge" sourceLinked="1"/>
        <c:majorTickMark val="none"/>
        <c:minorTickMark val="none"/>
        <c:tickLblPos val="none"/>
        <c:crossAx val="100261248"/>
        <c:crosses val="autoZero"/>
        <c:auto val="1"/>
        <c:lblOffset val="100"/>
        <c:baseTimeUnit val="years"/>
      </c:dateAx>
      <c:valAx>
        <c:axId val="100261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259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720-4E1A-904F-92BA7CF8FD18}"/>
            </c:ext>
          </c:extLst>
        </c:ser>
        <c:dLbls>
          <c:showLegendKey val="0"/>
          <c:showVal val="0"/>
          <c:showCatName val="0"/>
          <c:showSerName val="0"/>
          <c:showPercent val="0"/>
          <c:showBubbleSize val="0"/>
        </c:dLbls>
        <c:gapWidth val="150"/>
        <c:axId val="100332672"/>
        <c:axId val="100334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720-4E1A-904F-92BA7CF8FD18}"/>
            </c:ext>
          </c:extLst>
        </c:ser>
        <c:dLbls>
          <c:showLegendKey val="0"/>
          <c:showVal val="0"/>
          <c:showCatName val="0"/>
          <c:showSerName val="0"/>
          <c:showPercent val="0"/>
          <c:showBubbleSize val="0"/>
        </c:dLbls>
        <c:marker val="1"/>
        <c:smooth val="0"/>
        <c:axId val="100332672"/>
        <c:axId val="100334592"/>
      </c:lineChart>
      <c:dateAx>
        <c:axId val="100332672"/>
        <c:scaling>
          <c:orientation val="minMax"/>
        </c:scaling>
        <c:delete val="1"/>
        <c:axPos val="b"/>
        <c:numFmt formatCode="ge" sourceLinked="1"/>
        <c:majorTickMark val="none"/>
        <c:minorTickMark val="none"/>
        <c:tickLblPos val="none"/>
        <c:crossAx val="100334592"/>
        <c:crosses val="autoZero"/>
        <c:auto val="1"/>
        <c:lblOffset val="100"/>
        <c:baseTimeUnit val="years"/>
      </c:dateAx>
      <c:valAx>
        <c:axId val="100334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332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9D6-40CC-9361-AF39A4154339}"/>
            </c:ext>
          </c:extLst>
        </c:ser>
        <c:dLbls>
          <c:showLegendKey val="0"/>
          <c:showVal val="0"/>
          <c:showCatName val="0"/>
          <c:showSerName val="0"/>
          <c:showPercent val="0"/>
          <c:showBubbleSize val="0"/>
        </c:dLbls>
        <c:gapWidth val="150"/>
        <c:axId val="118314112"/>
        <c:axId val="118316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9D6-40CC-9361-AF39A4154339}"/>
            </c:ext>
          </c:extLst>
        </c:ser>
        <c:dLbls>
          <c:showLegendKey val="0"/>
          <c:showVal val="0"/>
          <c:showCatName val="0"/>
          <c:showSerName val="0"/>
          <c:showPercent val="0"/>
          <c:showBubbleSize val="0"/>
        </c:dLbls>
        <c:marker val="1"/>
        <c:smooth val="0"/>
        <c:axId val="118314112"/>
        <c:axId val="118316032"/>
      </c:lineChart>
      <c:dateAx>
        <c:axId val="118314112"/>
        <c:scaling>
          <c:orientation val="minMax"/>
        </c:scaling>
        <c:delete val="1"/>
        <c:axPos val="b"/>
        <c:numFmt formatCode="ge" sourceLinked="1"/>
        <c:majorTickMark val="none"/>
        <c:minorTickMark val="none"/>
        <c:tickLblPos val="none"/>
        <c:crossAx val="118316032"/>
        <c:crosses val="autoZero"/>
        <c:auto val="1"/>
        <c:lblOffset val="100"/>
        <c:baseTimeUnit val="years"/>
      </c:dateAx>
      <c:valAx>
        <c:axId val="118316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314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0DC-4622-81B0-E2C713D15F00}"/>
            </c:ext>
          </c:extLst>
        </c:ser>
        <c:dLbls>
          <c:showLegendKey val="0"/>
          <c:showVal val="0"/>
          <c:showCatName val="0"/>
          <c:showSerName val="0"/>
          <c:showPercent val="0"/>
          <c:showBubbleSize val="0"/>
        </c:dLbls>
        <c:gapWidth val="150"/>
        <c:axId val="118342400"/>
        <c:axId val="118344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0DC-4622-81B0-E2C713D15F00}"/>
            </c:ext>
          </c:extLst>
        </c:ser>
        <c:dLbls>
          <c:showLegendKey val="0"/>
          <c:showVal val="0"/>
          <c:showCatName val="0"/>
          <c:showSerName val="0"/>
          <c:showPercent val="0"/>
          <c:showBubbleSize val="0"/>
        </c:dLbls>
        <c:marker val="1"/>
        <c:smooth val="0"/>
        <c:axId val="118342400"/>
        <c:axId val="118344320"/>
      </c:lineChart>
      <c:dateAx>
        <c:axId val="118342400"/>
        <c:scaling>
          <c:orientation val="minMax"/>
        </c:scaling>
        <c:delete val="1"/>
        <c:axPos val="b"/>
        <c:numFmt formatCode="ge" sourceLinked="1"/>
        <c:majorTickMark val="none"/>
        <c:minorTickMark val="none"/>
        <c:tickLblPos val="none"/>
        <c:crossAx val="118344320"/>
        <c:crosses val="autoZero"/>
        <c:auto val="1"/>
        <c:lblOffset val="100"/>
        <c:baseTimeUnit val="years"/>
      </c:dateAx>
      <c:valAx>
        <c:axId val="118344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342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1061.8</c:v>
                </c:pt>
                <c:pt idx="1">
                  <c:v>1179.67</c:v>
                </c:pt>
                <c:pt idx="2">
                  <c:v>1087.3699999999999</c:v>
                </c:pt>
                <c:pt idx="3">
                  <c:v>928.43</c:v>
                </c:pt>
                <c:pt idx="4">
                  <c:v>527.74</c:v>
                </c:pt>
              </c:numCache>
            </c:numRef>
          </c:val>
          <c:extLst>
            <c:ext xmlns:c16="http://schemas.microsoft.com/office/drawing/2014/chart" uri="{C3380CC4-5D6E-409C-BE32-E72D297353CC}">
              <c16:uniqueId val="{00000000-2D64-4F77-92FB-736C8C6F0684}"/>
            </c:ext>
          </c:extLst>
        </c:ser>
        <c:dLbls>
          <c:showLegendKey val="0"/>
          <c:showVal val="0"/>
          <c:showCatName val="0"/>
          <c:showSerName val="0"/>
          <c:showPercent val="0"/>
          <c:showBubbleSize val="0"/>
        </c:dLbls>
        <c:gapWidth val="150"/>
        <c:axId val="118710656"/>
        <c:axId val="118712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430.64</c:v>
                </c:pt>
                <c:pt idx="1">
                  <c:v>446.63</c:v>
                </c:pt>
                <c:pt idx="2">
                  <c:v>416.91</c:v>
                </c:pt>
                <c:pt idx="3">
                  <c:v>392.19</c:v>
                </c:pt>
                <c:pt idx="4">
                  <c:v>413.5</c:v>
                </c:pt>
              </c:numCache>
            </c:numRef>
          </c:val>
          <c:smooth val="0"/>
          <c:extLst>
            <c:ext xmlns:c16="http://schemas.microsoft.com/office/drawing/2014/chart" uri="{C3380CC4-5D6E-409C-BE32-E72D297353CC}">
              <c16:uniqueId val="{00000001-2D64-4F77-92FB-736C8C6F0684}"/>
            </c:ext>
          </c:extLst>
        </c:ser>
        <c:dLbls>
          <c:showLegendKey val="0"/>
          <c:showVal val="0"/>
          <c:showCatName val="0"/>
          <c:showSerName val="0"/>
          <c:showPercent val="0"/>
          <c:showBubbleSize val="0"/>
        </c:dLbls>
        <c:marker val="1"/>
        <c:smooth val="0"/>
        <c:axId val="118710656"/>
        <c:axId val="118712576"/>
      </c:lineChart>
      <c:dateAx>
        <c:axId val="118710656"/>
        <c:scaling>
          <c:orientation val="minMax"/>
        </c:scaling>
        <c:delete val="1"/>
        <c:axPos val="b"/>
        <c:numFmt formatCode="ge" sourceLinked="1"/>
        <c:majorTickMark val="none"/>
        <c:minorTickMark val="none"/>
        <c:tickLblPos val="none"/>
        <c:crossAx val="118712576"/>
        <c:crosses val="autoZero"/>
        <c:auto val="1"/>
        <c:lblOffset val="100"/>
        <c:baseTimeUnit val="years"/>
      </c:dateAx>
      <c:valAx>
        <c:axId val="118712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710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57.42</c:v>
                </c:pt>
                <c:pt idx="1">
                  <c:v>56.9</c:v>
                </c:pt>
                <c:pt idx="2">
                  <c:v>58.05</c:v>
                </c:pt>
                <c:pt idx="3">
                  <c:v>55.14</c:v>
                </c:pt>
                <c:pt idx="4">
                  <c:v>53.86</c:v>
                </c:pt>
              </c:numCache>
            </c:numRef>
          </c:val>
          <c:extLst>
            <c:ext xmlns:c16="http://schemas.microsoft.com/office/drawing/2014/chart" uri="{C3380CC4-5D6E-409C-BE32-E72D297353CC}">
              <c16:uniqueId val="{00000000-46E2-451C-9EBD-41C20DAEA85D}"/>
            </c:ext>
          </c:extLst>
        </c:ser>
        <c:dLbls>
          <c:showLegendKey val="0"/>
          <c:showVal val="0"/>
          <c:showCatName val="0"/>
          <c:showSerName val="0"/>
          <c:showPercent val="0"/>
          <c:showBubbleSize val="0"/>
        </c:dLbls>
        <c:gapWidth val="150"/>
        <c:axId val="118841344"/>
        <c:axId val="118843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58.78</c:v>
                </c:pt>
                <c:pt idx="1">
                  <c:v>58.53</c:v>
                </c:pt>
                <c:pt idx="2">
                  <c:v>57.93</c:v>
                </c:pt>
                <c:pt idx="3">
                  <c:v>57.03</c:v>
                </c:pt>
                <c:pt idx="4">
                  <c:v>55.84</c:v>
                </c:pt>
              </c:numCache>
            </c:numRef>
          </c:val>
          <c:smooth val="0"/>
          <c:extLst>
            <c:ext xmlns:c16="http://schemas.microsoft.com/office/drawing/2014/chart" uri="{C3380CC4-5D6E-409C-BE32-E72D297353CC}">
              <c16:uniqueId val="{00000001-46E2-451C-9EBD-41C20DAEA85D}"/>
            </c:ext>
          </c:extLst>
        </c:ser>
        <c:dLbls>
          <c:showLegendKey val="0"/>
          <c:showVal val="0"/>
          <c:showCatName val="0"/>
          <c:showSerName val="0"/>
          <c:showPercent val="0"/>
          <c:showBubbleSize val="0"/>
        </c:dLbls>
        <c:marker val="1"/>
        <c:smooth val="0"/>
        <c:axId val="118841344"/>
        <c:axId val="118843264"/>
      </c:lineChart>
      <c:dateAx>
        <c:axId val="118841344"/>
        <c:scaling>
          <c:orientation val="minMax"/>
        </c:scaling>
        <c:delete val="1"/>
        <c:axPos val="b"/>
        <c:numFmt formatCode="ge" sourceLinked="1"/>
        <c:majorTickMark val="none"/>
        <c:minorTickMark val="none"/>
        <c:tickLblPos val="none"/>
        <c:crossAx val="118843264"/>
        <c:crosses val="autoZero"/>
        <c:auto val="1"/>
        <c:lblOffset val="100"/>
        <c:baseTimeUnit val="years"/>
      </c:dateAx>
      <c:valAx>
        <c:axId val="118843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841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265.13</c:v>
                </c:pt>
                <c:pt idx="1">
                  <c:v>265.33</c:v>
                </c:pt>
                <c:pt idx="2">
                  <c:v>274.94</c:v>
                </c:pt>
                <c:pt idx="3">
                  <c:v>300.27999999999997</c:v>
                </c:pt>
                <c:pt idx="4">
                  <c:v>303.39</c:v>
                </c:pt>
              </c:numCache>
            </c:numRef>
          </c:val>
          <c:extLst>
            <c:ext xmlns:c16="http://schemas.microsoft.com/office/drawing/2014/chart" uri="{C3380CC4-5D6E-409C-BE32-E72D297353CC}">
              <c16:uniqueId val="{00000000-81A5-40D5-9542-60DF1272DA80}"/>
            </c:ext>
          </c:extLst>
        </c:ser>
        <c:dLbls>
          <c:showLegendKey val="0"/>
          <c:showVal val="0"/>
          <c:showCatName val="0"/>
          <c:showSerName val="0"/>
          <c:showPercent val="0"/>
          <c:showBubbleSize val="0"/>
        </c:dLbls>
        <c:gapWidth val="150"/>
        <c:axId val="118861824"/>
        <c:axId val="118863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257.02999999999997</c:v>
                </c:pt>
                <c:pt idx="1">
                  <c:v>266.57</c:v>
                </c:pt>
                <c:pt idx="2">
                  <c:v>276.93</c:v>
                </c:pt>
                <c:pt idx="3">
                  <c:v>283.73</c:v>
                </c:pt>
                <c:pt idx="4">
                  <c:v>287.57</c:v>
                </c:pt>
              </c:numCache>
            </c:numRef>
          </c:val>
          <c:smooth val="0"/>
          <c:extLst>
            <c:ext xmlns:c16="http://schemas.microsoft.com/office/drawing/2014/chart" uri="{C3380CC4-5D6E-409C-BE32-E72D297353CC}">
              <c16:uniqueId val="{00000001-81A5-40D5-9542-60DF1272DA80}"/>
            </c:ext>
          </c:extLst>
        </c:ser>
        <c:dLbls>
          <c:showLegendKey val="0"/>
          <c:showVal val="0"/>
          <c:showCatName val="0"/>
          <c:showSerName val="0"/>
          <c:showPercent val="0"/>
          <c:showBubbleSize val="0"/>
        </c:dLbls>
        <c:marker val="1"/>
        <c:smooth val="0"/>
        <c:axId val="118861824"/>
        <c:axId val="118863744"/>
      </c:lineChart>
      <c:dateAx>
        <c:axId val="118861824"/>
        <c:scaling>
          <c:orientation val="minMax"/>
        </c:scaling>
        <c:delete val="1"/>
        <c:axPos val="b"/>
        <c:numFmt formatCode="ge" sourceLinked="1"/>
        <c:majorTickMark val="none"/>
        <c:minorTickMark val="none"/>
        <c:tickLblPos val="none"/>
        <c:crossAx val="118863744"/>
        <c:crosses val="autoZero"/>
        <c:auto val="1"/>
        <c:lblOffset val="100"/>
        <c:baseTimeUnit val="years"/>
      </c:dateAx>
      <c:valAx>
        <c:axId val="118863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86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【346.13】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【61.71】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【268.69】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【59.83】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K1" zoomScaleNormal="100" workbookViewId="0">
      <selection activeCell="CA16" sqref="CA16"/>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3" t="str">
        <f>データ!H6</f>
        <v>青森県　大鰐町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特定地域生活排水処理</v>
      </c>
      <c r="Q8" s="48"/>
      <c r="R8" s="48"/>
      <c r="S8" s="48"/>
      <c r="T8" s="48"/>
      <c r="U8" s="48"/>
      <c r="V8" s="48"/>
      <c r="W8" s="48" t="str">
        <f>データ!L6</f>
        <v>K3</v>
      </c>
      <c r="X8" s="48"/>
      <c r="Y8" s="48"/>
      <c r="Z8" s="48"/>
      <c r="AA8" s="48"/>
      <c r="AB8" s="48"/>
      <c r="AC8" s="48"/>
      <c r="AD8" s="49" t="s">
        <v>122</v>
      </c>
      <c r="AE8" s="49"/>
      <c r="AF8" s="49"/>
      <c r="AG8" s="49"/>
      <c r="AH8" s="49"/>
      <c r="AI8" s="49"/>
      <c r="AJ8" s="49"/>
      <c r="AK8" s="4"/>
      <c r="AL8" s="50">
        <f>データ!S6</f>
        <v>10060</v>
      </c>
      <c r="AM8" s="50"/>
      <c r="AN8" s="50"/>
      <c r="AO8" s="50"/>
      <c r="AP8" s="50"/>
      <c r="AQ8" s="50"/>
      <c r="AR8" s="50"/>
      <c r="AS8" s="50"/>
      <c r="AT8" s="45">
        <f>データ!T6</f>
        <v>163.43</v>
      </c>
      <c r="AU8" s="45"/>
      <c r="AV8" s="45"/>
      <c r="AW8" s="45"/>
      <c r="AX8" s="45"/>
      <c r="AY8" s="45"/>
      <c r="AZ8" s="45"/>
      <c r="BA8" s="45"/>
      <c r="BB8" s="45">
        <f>データ!U6</f>
        <v>61.56</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12.32</v>
      </c>
      <c r="Q10" s="45"/>
      <c r="R10" s="45"/>
      <c r="S10" s="45"/>
      <c r="T10" s="45"/>
      <c r="U10" s="45"/>
      <c r="V10" s="45"/>
      <c r="W10" s="45">
        <f>データ!Q6</f>
        <v>100</v>
      </c>
      <c r="X10" s="45"/>
      <c r="Y10" s="45"/>
      <c r="Z10" s="45"/>
      <c r="AA10" s="45"/>
      <c r="AB10" s="45"/>
      <c r="AC10" s="45"/>
      <c r="AD10" s="50">
        <f>データ!R6</f>
        <v>3456</v>
      </c>
      <c r="AE10" s="50"/>
      <c r="AF10" s="50"/>
      <c r="AG10" s="50"/>
      <c r="AH10" s="50"/>
      <c r="AI10" s="50"/>
      <c r="AJ10" s="50"/>
      <c r="AK10" s="2"/>
      <c r="AL10" s="50">
        <f>データ!V6</f>
        <v>1230</v>
      </c>
      <c r="AM10" s="50"/>
      <c r="AN10" s="50"/>
      <c r="AO10" s="50"/>
      <c r="AP10" s="50"/>
      <c r="AQ10" s="50"/>
      <c r="AR10" s="50"/>
      <c r="AS10" s="50"/>
      <c r="AT10" s="45">
        <f>データ!W6</f>
        <v>0.44</v>
      </c>
      <c r="AU10" s="45"/>
      <c r="AV10" s="45"/>
      <c r="AW10" s="45"/>
      <c r="AX10" s="45"/>
      <c r="AY10" s="45"/>
      <c r="AZ10" s="45"/>
      <c r="BA10" s="45"/>
      <c r="BB10" s="45">
        <f>データ!X6</f>
        <v>2795.45</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125</v>
      </c>
      <c r="BM16" s="70"/>
      <c r="BN16" s="70"/>
      <c r="BO16" s="70"/>
      <c r="BP16" s="70"/>
      <c r="BQ16" s="70"/>
      <c r="BR16" s="70"/>
      <c r="BS16" s="70"/>
      <c r="BT16" s="70"/>
      <c r="BU16" s="70"/>
      <c r="BV16" s="70"/>
      <c r="BW16" s="70"/>
      <c r="BX16" s="70"/>
      <c r="BY16" s="70"/>
      <c r="BZ16" s="71"/>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x14ac:dyDescent="0.15">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x14ac:dyDescent="0.15">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9" t="s">
        <v>123</v>
      </c>
      <c r="BM47" s="70"/>
      <c r="BN47" s="70"/>
      <c r="BO47" s="70"/>
      <c r="BP47" s="70"/>
      <c r="BQ47" s="70"/>
      <c r="BR47" s="70"/>
      <c r="BS47" s="70"/>
      <c r="BT47" s="70"/>
      <c r="BU47" s="70"/>
      <c r="BV47" s="70"/>
      <c r="BW47" s="70"/>
      <c r="BX47" s="70"/>
      <c r="BY47" s="70"/>
      <c r="BZ47" s="71"/>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9"/>
      <c r="BM48" s="70"/>
      <c r="BN48" s="70"/>
      <c r="BO48" s="70"/>
      <c r="BP48" s="70"/>
      <c r="BQ48" s="70"/>
      <c r="BR48" s="70"/>
      <c r="BS48" s="70"/>
      <c r="BT48" s="70"/>
      <c r="BU48" s="70"/>
      <c r="BV48" s="70"/>
      <c r="BW48" s="70"/>
      <c r="BX48" s="70"/>
      <c r="BY48" s="70"/>
      <c r="BZ48" s="71"/>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9"/>
      <c r="BM49" s="70"/>
      <c r="BN49" s="70"/>
      <c r="BO49" s="70"/>
      <c r="BP49" s="70"/>
      <c r="BQ49" s="70"/>
      <c r="BR49" s="70"/>
      <c r="BS49" s="70"/>
      <c r="BT49" s="70"/>
      <c r="BU49" s="70"/>
      <c r="BV49" s="70"/>
      <c r="BW49" s="70"/>
      <c r="BX49" s="70"/>
      <c r="BY49" s="70"/>
      <c r="BZ49" s="71"/>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9"/>
      <c r="BM50" s="70"/>
      <c r="BN50" s="70"/>
      <c r="BO50" s="70"/>
      <c r="BP50" s="70"/>
      <c r="BQ50" s="70"/>
      <c r="BR50" s="70"/>
      <c r="BS50" s="70"/>
      <c r="BT50" s="70"/>
      <c r="BU50" s="70"/>
      <c r="BV50" s="70"/>
      <c r="BW50" s="70"/>
      <c r="BX50" s="70"/>
      <c r="BY50" s="70"/>
      <c r="BZ50" s="71"/>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9"/>
      <c r="BM51" s="70"/>
      <c r="BN51" s="70"/>
      <c r="BO51" s="70"/>
      <c r="BP51" s="70"/>
      <c r="BQ51" s="70"/>
      <c r="BR51" s="70"/>
      <c r="BS51" s="70"/>
      <c r="BT51" s="70"/>
      <c r="BU51" s="70"/>
      <c r="BV51" s="70"/>
      <c r="BW51" s="70"/>
      <c r="BX51" s="70"/>
      <c r="BY51" s="70"/>
      <c r="BZ51" s="71"/>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9"/>
      <c r="BM52" s="70"/>
      <c r="BN52" s="70"/>
      <c r="BO52" s="70"/>
      <c r="BP52" s="70"/>
      <c r="BQ52" s="70"/>
      <c r="BR52" s="70"/>
      <c r="BS52" s="70"/>
      <c r="BT52" s="70"/>
      <c r="BU52" s="70"/>
      <c r="BV52" s="70"/>
      <c r="BW52" s="70"/>
      <c r="BX52" s="70"/>
      <c r="BY52" s="70"/>
      <c r="BZ52" s="71"/>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9"/>
      <c r="BM53" s="70"/>
      <c r="BN53" s="70"/>
      <c r="BO53" s="70"/>
      <c r="BP53" s="70"/>
      <c r="BQ53" s="70"/>
      <c r="BR53" s="70"/>
      <c r="BS53" s="70"/>
      <c r="BT53" s="70"/>
      <c r="BU53" s="70"/>
      <c r="BV53" s="70"/>
      <c r="BW53" s="70"/>
      <c r="BX53" s="70"/>
      <c r="BY53" s="70"/>
      <c r="BZ53" s="71"/>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9"/>
      <c r="BM54" s="70"/>
      <c r="BN54" s="70"/>
      <c r="BO54" s="70"/>
      <c r="BP54" s="70"/>
      <c r="BQ54" s="70"/>
      <c r="BR54" s="70"/>
      <c r="BS54" s="70"/>
      <c r="BT54" s="70"/>
      <c r="BU54" s="70"/>
      <c r="BV54" s="70"/>
      <c r="BW54" s="70"/>
      <c r="BX54" s="70"/>
      <c r="BY54" s="70"/>
      <c r="BZ54" s="71"/>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9"/>
      <c r="BM55" s="70"/>
      <c r="BN55" s="70"/>
      <c r="BO55" s="70"/>
      <c r="BP55" s="70"/>
      <c r="BQ55" s="70"/>
      <c r="BR55" s="70"/>
      <c r="BS55" s="70"/>
      <c r="BT55" s="70"/>
      <c r="BU55" s="70"/>
      <c r="BV55" s="70"/>
      <c r="BW55" s="70"/>
      <c r="BX55" s="70"/>
      <c r="BY55" s="70"/>
      <c r="BZ55" s="71"/>
    </row>
    <row r="56" spans="1:78" ht="13.5" customHeight="1" x14ac:dyDescent="0.15">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69"/>
      <c r="BM56" s="70"/>
      <c r="BN56" s="70"/>
      <c r="BO56" s="70"/>
      <c r="BP56" s="70"/>
      <c r="BQ56" s="70"/>
      <c r="BR56" s="70"/>
      <c r="BS56" s="70"/>
      <c r="BT56" s="70"/>
      <c r="BU56" s="70"/>
      <c r="BV56" s="70"/>
      <c r="BW56" s="70"/>
      <c r="BX56" s="70"/>
      <c r="BY56" s="70"/>
      <c r="BZ56" s="71"/>
    </row>
    <row r="57" spans="1:78" ht="13.5" customHeight="1" x14ac:dyDescent="0.15">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69"/>
      <c r="BM57" s="70"/>
      <c r="BN57" s="70"/>
      <c r="BO57" s="70"/>
      <c r="BP57" s="70"/>
      <c r="BQ57" s="70"/>
      <c r="BR57" s="70"/>
      <c r="BS57" s="70"/>
      <c r="BT57" s="70"/>
      <c r="BU57" s="70"/>
      <c r="BV57" s="70"/>
      <c r="BW57" s="70"/>
      <c r="BX57" s="70"/>
      <c r="BY57" s="70"/>
      <c r="BZ57" s="71"/>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9"/>
      <c r="BM58" s="70"/>
      <c r="BN58" s="70"/>
      <c r="BO58" s="70"/>
      <c r="BP58" s="70"/>
      <c r="BQ58" s="70"/>
      <c r="BR58" s="70"/>
      <c r="BS58" s="70"/>
      <c r="BT58" s="70"/>
      <c r="BU58" s="70"/>
      <c r="BV58" s="70"/>
      <c r="BW58" s="70"/>
      <c r="BX58" s="70"/>
      <c r="BY58" s="70"/>
      <c r="BZ58" s="7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9"/>
      <c r="BM59" s="70"/>
      <c r="BN59" s="70"/>
      <c r="BO59" s="70"/>
      <c r="BP59" s="70"/>
      <c r="BQ59" s="70"/>
      <c r="BR59" s="70"/>
      <c r="BS59" s="70"/>
      <c r="BT59" s="70"/>
      <c r="BU59" s="70"/>
      <c r="BV59" s="70"/>
      <c r="BW59" s="70"/>
      <c r="BX59" s="70"/>
      <c r="BY59" s="70"/>
      <c r="BZ59" s="71"/>
    </row>
    <row r="60" spans="1:78" ht="13.5" customHeight="1" x14ac:dyDescent="0.15">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9"/>
      <c r="BM62" s="70"/>
      <c r="BN62" s="70"/>
      <c r="BO62" s="70"/>
      <c r="BP62" s="70"/>
      <c r="BQ62" s="70"/>
      <c r="BR62" s="70"/>
      <c r="BS62" s="70"/>
      <c r="BT62" s="70"/>
      <c r="BU62" s="70"/>
      <c r="BV62" s="70"/>
      <c r="BW62" s="70"/>
      <c r="BX62" s="70"/>
      <c r="BY62" s="70"/>
      <c r="BZ62" s="71"/>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2"/>
      <c r="BM63" s="73"/>
      <c r="BN63" s="73"/>
      <c r="BO63" s="73"/>
      <c r="BP63" s="73"/>
      <c r="BQ63" s="73"/>
      <c r="BR63" s="73"/>
      <c r="BS63" s="73"/>
      <c r="BT63" s="73"/>
      <c r="BU63" s="73"/>
      <c r="BV63" s="73"/>
      <c r="BW63" s="73"/>
      <c r="BX63" s="73"/>
      <c r="BY63" s="73"/>
      <c r="BZ63" s="74"/>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69" t="s">
        <v>124</v>
      </c>
      <c r="BM66" s="70"/>
      <c r="BN66" s="70"/>
      <c r="BO66" s="70"/>
      <c r="BP66" s="70"/>
      <c r="BQ66" s="70"/>
      <c r="BR66" s="70"/>
      <c r="BS66" s="70"/>
      <c r="BT66" s="70"/>
      <c r="BU66" s="70"/>
      <c r="BV66" s="70"/>
      <c r="BW66" s="70"/>
      <c r="BX66" s="70"/>
      <c r="BY66" s="70"/>
      <c r="BZ66" s="71"/>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69"/>
      <c r="BM67" s="70"/>
      <c r="BN67" s="70"/>
      <c r="BO67" s="70"/>
      <c r="BP67" s="70"/>
      <c r="BQ67" s="70"/>
      <c r="BR67" s="70"/>
      <c r="BS67" s="70"/>
      <c r="BT67" s="70"/>
      <c r="BU67" s="70"/>
      <c r="BV67" s="70"/>
      <c r="BW67" s="70"/>
      <c r="BX67" s="70"/>
      <c r="BY67" s="70"/>
      <c r="BZ67" s="71"/>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69"/>
      <c r="BM68" s="70"/>
      <c r="BN68" s="70"/>
      <c r="BO68" s="70"/>
      <c r="BP68" s="70"/>
      <c r="BQ68" s="70"/>
      <c r="BR68" s="70"/>
      <c r="BS68" s="70"/>
      <c r="BT68" s="70"/>
      <c r="BU68" s="70"/>
      <c r="BV68" s="70"/>
      <c r="BW68" s="70"/>
      <c r="BX68" s="70"/>
      <c r="BY68" s="70"/>
      <c r="BZ68" s="71"/>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69"/>
      <c r="BM69" s="70"/>
      <c r="BN69" s="70"/>
      <c r="BO69" s="70"/>
      <c r="BP69" s="70"/>
      <c r="BQ69" s="70"/>
      <c r="BR69" s="70"/>
      <c r="BS69" s="70"/>
      <c r="BT69" s="70"/>
      <c r="BU69" s="70"/>
      <c r="BV69" s="70"/>
      <c r="BW69" s="70"/>
      <c r="BX69" s="70"/>
      <c r="BY69" s="70"/>
      <c r="BZ69" s="71"/>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69"/>
      <c r="BM70" s="70"/>
      <c r="BN70" s="70"/>
      <c r="BO70" s="70"/>
      <c r="BP70" s="70"/>
      <c r="BQ70" s="70"/>
      <c r="BR70" s="70"/>
      <c r="BS70" s="70"/>
      <c r="BT70" s="70"/>
      <c r="BU70" s="70"/>
      <c r="BV70" s="70"/>
      <c r="BW70" s="70"/>
      <c r="BX70" s="70"/>
      <c r="BY70" s="70"/>
      <c r="BZ70" s="71"/>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69"/>
      <c r="BM71" s="70"/>
      <c r="BN71" s="70"/>
      <c r="BO71" s="70"/>
      <c r="BP71" s="70"/>
      <c r="BQ71" s="70"/>
      <c r="BR71" s="70"/>
      <c r="BS71" s="70"/>
      <c r="BT71" s="70"/>
      <c r="BU71" s="70"/>
      <c r="BV71" s="70"/>
      <c r="BW71" s="70"/>
      <c r="BX71" s="70"/>
      <c r="BY71" s="70"/>
      <c r="BZ71" s="71"/>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69"/>
      <c r="BM72" s="70"/>
      <c r="BN72" s="70"/>
      <c r="BO72" s="70"/>
      <c r="BP72" s="70"/>
      <c r="BQ72" s="70"/>
      <c r="BR72" s="70"/>
      <c r="BS72" s="70"/>
      <c r="BT72" s="70"/>
      <c r="BU72" s="70"/>
      <c r="BV72" s="70"/>
      <c r="BW72" s="70"/>
      <c r="BX72" s="70"/>
      <c r="BY72" s="70"/>
      <c r="BZ72" s="71"/>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69"/>
      <c r="BM73" s="70"/>
      <c r="BN73" s="70"/>
      <c r="BO73" s="70"/>
      <c r="BP73" s="70"/>
      <c r="BQ73" s="70"/>
      <c r="BR73" s="70"/>
      <c r="BS73" s="70"/>
      <c r="BT73" s="70"/>
      <c r="BU73" s="70"/>
      <c r="BV73" s="70"/>
      <c r="BW73" s="70"/>
      <c r="BX73" s="70"/>
      <c r="BY73" s="70"/>
      <c r="BZ73" s="71"/>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69"/>
      <c r="BM74" s="70"/>
      <c r="BN74" s="70"/>
      <c r="BO74" s="70"/>
      <c r="BP74" s="70"/>
      <c r="BQ74" s="70"/>
      <c r="BR74" s="70"/>
      <c r="BS74" s="70"/>
      <c r="BT74" s="70"/>
      <c r="BU74" s="70"/>
      <c r="BV74" s="70"/>
      <c r="BW74" s="70"/>
      <c r="BX74" s="70"/>
      <c r="BY74" s="70"/>
      <c r="BZ74" s="71"/>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69"/>
      <c r="BM75" s="70"/>
      <c r="BN75" s="70"/>
      <c r="BO75" s="70"/>
      <c r="BP75" s="70"/>
      <c r="BQ75" s="70"/>
      <c r="BR75" s="70"/>
      <c r="BS75" s="70"/>
      <c r="BT75" s="70"/>
      <c r="BU75" s="70"/>
      <c r="BV75" s="70"/>
      <c r="BW75" s="70"/>
      <c r="BX75" s="70"/>
      <c r="BY75" s="70"/>
      <c r="BZ75" s="71"/>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69"/>
      <c r="BM76" s="70"/>
      <c r="BN76" s="70"/>
      <c r="BO76" s="70"/>
      <c r="BP76" s="70"/>
      <c r="BQ76" s="70"/>
      <c r="BR76" s="70"/>
      <c r="BS76" s="70"/>
      <c r="BT76" s="70"/>
      <c r="BU76" s="70"/>
      <c r="BV76" s="70"/>
      <c r="BW76" s="70"/>
      <c r="BX76" s="70"/>
      <c r="BY76" s="70"/>
      <c r="BZ76" s="71"/>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69"/>
      <c r="BM77" s="70"/>
      <c r="BN77" s="70"/>
      <c r="BO77" s="70"/>
      <c r="BP77" s="70"/>
      <c r="BQ77" s="70"/>
      <c r="BR77" s="70"/>
      <c r="BS77" s="70"/>
      <c r="BT77" s="70"/>
      <c r="BU77" s="70"/>
      <c r="BV77" s="70"/>
      <c r="BW77" s="70"/>
      <c r="BX77" s="70"/>
      <c r="BY77" s="70"/>
      <c r="BZ77" s="71"/>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69"/>
      <c r="BM78" s="70"/>
      <c r="BN78" s="70"/>
      <c r="BO78" s="70"/>
      <c r="BP78" s="70"/>
      <c r="BQ78" s="70"/>
      <c r="BR78" s="70"/>
      <c r="BS78" s="70"/>
      <c r="BT78" s="70"/>
      <c r="BU78" s="70"/>
      <c r="BV78" s="70"/>
      <c r="BW78" s="70"/>
      <c r="BX78" s="70"/>
      <c r="BY78" s="70"/>
      <c r="BZ78" s="71"/>
    </row>
    <row r="79" spans="1:78" ht="13.5" customHeight="1" x14ac:dyDescent="0.15">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69"/>
      <c r="BM79" s="70"/>
      <c r="BN79" s="70"/>
      <c r="BO79" s="70"/>
      <c r="BP79" s="70"/>
      <c r="BQ79" s="70"/>
      <c r="BR79" s="70"/>
      <c r="BS79" s="70"/>
      <c r="BT79" s="70"/>
      <c r="BU79" s="70"/>
      <c r="BV79" s="70"/>
      <c r="BW79" s="70"/>
      <c r="BX79" s="70"/>
      <c r="BY79" s="70"/>
      <c r="BZ79" s="71"/>
    </row>
    <row r="80" spans="1:78" ht="13.5" customHeight="1" x14ac:dyDescent="0.15">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69"/>
      <c r="BM80" s="70"/>
      <c r="BN80" s="70"/>
      <c r="BO80" s="70"/>
      <c r="BP80" s="70"/>
      <c r="BQ80" s="70"/>
      <c r="BR80" s="70"/>
      <c r="BS80" s="70"/>
      <c r="BT80" s="70"/>
      <c r="BU80" s="70"/>
      <c r="BV80" s="70"/>
      <c r="BW80" s="70"/>
      <c r="BX80" s="70"/>
      <c r="BY80" s="70"/>
      <c r="BZ80" s="71"/>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69"/>
      <c r="BM81" s="70"/>
      <c r="BN81" s="70"/>
      <c r="BO81" s="70"/>
      <c r="BP81" s="70"/>
      <c r="BQ81" s="70"/>
      <c r="BR81" s="70"/>
      <c r="BS81" s="70"/>
      <c r="BT81" s="70"/>
      <c r="BU81" s="70"/>
      <c r="BV81" s="70"/>
      <c r="BW81" s="70"/>
      <c r="BX81" s="70"/>
      <c r="BY81" s="70"/>
      <c r="BZ81" s="7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【346.13】</v>
      </c>
      <c r="I86" s="26" t="str">
        <f>データ!CA6</f>
        <v>【59.83】</v>
      </c>
      <c r="J86" s="26" t="str">
        <f>データ!CL6</f>
        <v>【268.69】</v>
      </c>
      <c r="K86" s="26" t="str">
        <f>データ!CW6</f>
        <v>【61.71】</v>
      </c>
      <c r="L86" s="26" t="str">
        <f>データ!DH6</f>
        <v>【75.78】</v>
      </c>
      <c r="M86" s="26" t="s">
        <v>56</v>
      </c>
      <c r="N86" s="26" t="s">
        <v>56</v>
      </c>
      <c r="O86" s="26" t="str">
        <f>データ!EO6</f>
        <v>【-】</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59</v>
      </c>
      <c r="B3" s="29" t="s">
        <v>60</v>
      </c>
      <c r="C3" s="29" t="s">
        <v>61</v>
      </c>
      <c r="D3" s="29" t="s">
        <v>62</v>
      </c>
      <c r="E3" s="29" t="s">
        <v>63</v>
      </c>
      <c r="F3" s="29" t="s">
        <v>64</v>
      </c>
      <c r="G3" s="29" t="s">
        <v>65</v>
      </c>
      <c r="H3" s="77" t="s">
        <v>66</v>
      </c>
      <c r="I3" s="78"/>
      <c r="J3" s="78"/>
      <c r="K3" s="78"/>
      <c r="L3" s="78"/>
      <c r="M3" s="78"/>
      <c r="N3" s="78"/>
      <c r="O3" s="78"/>
      <c r="P3" s="78"/>
      <c r="Q3" s="78"/>
      <c r="R3" s="78"/>
      <c r="S3" s="78"/>
      <c r="T3" s="78"/>
      <c r="U3" s="78"/>
      <c r="V3" s="78"/>
      <c r="W3" s="78"/>
      <c r="X3" s="79"/>
      <c r="Y3" s="83" t="s">
        <v>67</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69</v>
      </c>
      <c r="B4" s="30"/>
      <c r="C4" s="30"/>
      <c r="D4" s="30"/>
      <c r="E4" s="30"/>
      <c r="F4" s="30"/>
      <c r="G4" s="30"/>
      <c r="H4" s="80"/>
      <c r="I4" s="81"/>
      <c r="J4" s="81"/>
      <c r="K4" s="81"/>
      <c r="L4" s="81"/>
      <c r="M4" s="81"/>
      <c r="N4" s="81"/>
      <c r="O4" s="81"/>
      <c r="P4" s="81"/>
      <c r="Q4" s="81"/>
      <c r="R4" s="81"/>
      <c r="S4" s="81"/>
      <c r="T4" s="81"/>
      <c r="U4" s="81"/>
      <c r="V4" s="81"/>
      <c r="W4" s="81"/>
      <c r="X4" s="82"/>
      <c r="Y4" s="76" t="s">
        <v>70</v>
      </c>
      <c r="Z4" s="76"/>
      <c r="AA4" s="76"/>
      <c r="AB4" s="76"/>
      <c r="AC4" s="76"/>
      <c r="AD4" s="76"/>
      <c r="AE4" s="76"/>
      <c r="AF4" s="76"/>
      <c r="AG4" s="76"/>
      <c r="AH4" s="76"/>
      <c r="AI4" s="76"/>
      <c r="AJ4" s="76" t="s">
        <v>71</v>
      </c>
      <c r="AK4" s="76"/>
      <c r="AL4" s="76"/>
      <c r="AM4" s="76"/>
      <c r="AN4" s="76"/>
      <c r="AO4" s="76"/>
      <c r="AP4" s="76"/>
      <c r="AQ4" s="76"/>
      <c r="AR4" s="76"/>
      <c r="AS4" s="76"/>
      <c r="AT4" s="76"/>
      <c r="AU4" s="76" t="s">
        <v>72</v>
      </c>
      <c r="AV4" s="76"/>
      <c r="AW4" s="76"/>
      <c r="AX4" s="76"/>
      <c r="AY4" s="76"/>
      <c r="AZ4" s="76"/>
      <c r="BA4" s="76"/>
      <c r="BB4" s="76"/>
      <c r="BC4" s="76"/>
      <c r="BD4" s="76"/>
      <c r="BE4" s="76"/>
      <c r="BF4" s="76" t="s">
        <v>73</v>
      </c>
      <c r="BG4" s="76"/>
      <c r="BH4" s="76"/>
      <c r="BI4" s="76"/>
      <c r="BJ4" s="76"/>
      <c r="BK4" s="76"/>
      <c r="BL4" s="76"/>
      <c r="BM4" s="76"/>
      <c r="BN4" s="76"/>
      <c r="BO4" s="76"/>
      <c r="BP4" s="76"/>
      <c r="BQ4" s="76" t="s">
        <v>74</v>
      </c>
      <c r="BR4" s="76"/>
      <c r="BS4" s="76"/>
      <c r="BT4" s="76"/>
      <c r="BU4" s="76"/>
      <c r="BV4" s="76"/>
      <c r="BW4" s="76"/>
      <c r="BX4" s="76"/>
      <c r="BY4" s="76"/>
      <c r="BZ4" s="76"/>
      <c r="CA4" s="76"/>
      <c r="CB4" s="76" t="s">
        <v>75</v>
      </c>
      <c r="CC4" s="76"/>
      <c r="CD4" s="76"/>
      <c r="CE4" s="76"/>
      <c r="CF4" s="76"/>
      <c r="CG4" s="76"/>
      <c r="CH4" s="76"/>
      <c r="CI4" s="76"/>
      <c r="CJ4" s="76"/>
      <c r="CK4" s="76"/>
      <c r="CL4" s="76"/>
      <c r="CM4" s="76" t="s">
        <v>76</v>
      </c>
      <c r="CN4" s="76"/>
      <c r="CO4" s="76"/>
      <c r="CP4" s="76"/>
      <c r="CQ4" s="76"/>
      <c r="CR4" s="76"/>
      <c r="CS4" s="76"/>
      <c r="CT4" s="76"/>
      <c r="CU4" s="76"/>
      <c r="CV4" s="76"/>
      <c r="CW4" s="76"/>
      <c r="CX4" s="76" t="s">
        <v>77</v>
      </c>
      <c r="CY4" s="76"/>
      <c r="CZ4" s="76"/>
      <c r="DA4" s="76"/>
      <c r="DB4" s="76"/>
      <c r="DC4" s="76"/>
      <c r="DD4" s="76"/>
      <c r="DE4" s="76"/>
      <c r="DF4" s="76"/>
      <c r="DG4" s="76"/>
      <c r="DH4" s="76"/>
      <c r="DI4" s="76" t="s">
        <v>78</v>
      </c>
      <c r="DJ4" s="76"/>
      <c r="DK4" s="76"/>
      <c r="DL4" s="76"/>
      <c r="DM4" s="76"/>
      <c r="DN4" s="76"/>
      <c r="DO4" s="76"/>
      <c r="DP4" s="76"/>
      <c r="DQ4" s="76"/>
      <c r="DR4" s="76"/>
      <c r="DS4" s="76"/>
      <c r="DT4" s="76" t="s">
        <v>79</v>
      </c>
      <c r="DU4" s="76"/>
      <c r="DV4" s="76"/>
      <c r="DW4" s="76"/>
      <c r="DX4" s="76"/>
      <c r="DY4" s="76"/>
      <c r="DZ4" s="76"/>
      <c r="EA4" s="76"/>
      <c r="EB4" s="76"/>
      <c r="EC4" s="76"/>
      <c r="ED4" s="76"/>
      <c r="EE4" s="76" t="s">
        <v>80</v>
      </c>
      <c r="EF4" s="76"/>
      <c r="EG4" s="76"/>
      <c r="EH4" s="76"/>
      <c r="EI4" s="76"/>
      <c r="EJ4" s="76"/>
      <c r="EK4" s="76"/>
      <c r="EL4" s="76"/>
      <c r="EM4" s="76"/>
      <c r="EN4" s="76"/>
      <c r="EO4" s="76"/>
    </row>
    <row r="5" spans="1:145" x14ac:dyDescent="0.1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x14ac:dyDescent="0.15">
      <c r="A6" s="28" t="s">
        <v>109</v>
      </c>
      <c r="B6" s="33">
        <f>B7</f>
        <v>2016</v>
      </c>
      <c r="C6" s="33">
        <f t="shared" ref="C6:X6" si="3">C7</f>
        <v>23621</v>
      </c>
      <c r="D6" s="33">
        <f t="shared" si="3"/>
        <v>47</v>
      </c>
      <c r="E6" s="33">
        <f t="shared" si="3"/>
        <v>18</v>
      </c>
      <c r="F6" s="33">
        <f t="shared" si="3"/>
        <v>0</v>
      </c>
      <c r="G6" s="33">
        <f t="shared" si="3"/>
        <v>0</v>
      </c>
      <c r="H6" s="33" t="str">
        <f t="shared" si="3"/>
        <v>青森県　大鰐町</v>
      </c>
      <c r="I6" s="33" t="str">
        <f t="shared" si="3"/>
        <v>法非適用</v>
      </c>
      <c r="J6" s="33" t="str">
        <f t="shared" si="3"/>
        <v>下水道事業</v>
      </c>
      <c r="K6" s="33" t="str">
        <f t="shared" si="3"/>
        <v>特定地域生活排水処理</v>
      </c>
      <c r="L6" s="33" t="str">
        <f t="shared" si="3"/>
        <v>K3</v>
      </c>
      <c r="M6" s="33">
        <f t="shared" si="3"/>
        <v>0</v>
      </c>
      <c r="N6" s="34" t="str">
        <f t="shared" si="3"/>
        <v>-</v>
      </c>
      <c r="O6" s="34" t="str">
        <f t="shared" si="3"/>
        <v>該当数値なし</v>
      </c>
      <c r="P6" s="34">
        <f t="shared" si="3"/>
        <v>12.32</v>
      </c>
      <c r="Q6" s="34">
        <f t="shared" si="3"/>
        <v>100</v>
      </c>
      <c r="R6" s="34">
        <f t="shared" si="3"/>
        <v>3456</v>
      </c>
      <c r="S6" s="34">
        <f t="shared" si="3"/>
        <v>10060</v>
      </c>
      <c r="T6" s="34">
        <f t="shared" si="3"/>
        <v>163.43</v>
      </c>
      <c r="U6" s="34">
        <f t="shared" si="3"/>
        <v>61.56</v>
      </c>
      <c r="V6" s="34">
        <f t="shared" si="3"/>
        <v>1230</v>
      </c>
      <c r="W6" s="34">
        <f t="shared" si="3"/>
        <v>0.44</v>
      </c>
      <c r="X6" s="34">
        <f t="shared" si="3"/>
        <v>2795.45</v>
      </c>
      <c r="Y6" s="35">
        <f>IF(Y7="",NA(),Y7)</f>
        <v>131.85</v>
      </c>
      <c r="Z6" s="35">
        <f t="shared" ref="Z6:AH6" si="4">IF(Z7="",NA(),Z7)</f>
        <v>126.67</v>
      </c>
      <c r="AA6" s="35">
        <f t="shared" si="4"/>
        <v>124.48</v>
      </c>
      <c r="AB6" s="35">
        <f t="shared" si="4"/>
        <v>119.95</v>
      </c>
      <c r="AC6" s="35">
        <f t="shared" si="4"/>
        <v>120.6</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1061.8</v>
      </c>
      <c r="BG6" s="35">
        <f t="shared" ref="BG6:BO6" si="7">IF(BG7="",NA(),BG7)</f>
        <v>1179.67</v>
      </c>
      <c r="BH6" s="35">
        <f t="shared" si="7"/>
        <v>1087.3699999999999</v>
      </c>
      <c r="BI6" s="35">
        <f t="shared" si="7"/>
        <v>928.43</v>
      </c>
      <c r="BJ6" s="35">
        <f t="shared" si="7"/>
        <v>527.74</v>
      </c>
      <c r="BK6" s="35">
        <f t="shared" si="7"/>
        <v>430.64</v>
      </c>
      <c r="BL6" s="35">
        <f t="shared" si="7"/>
        <v>446.63</v>
      </c>
      <c r="BM6" s="35">
        <f t="shared" si="7"/>
        <v>416.91</v>
      </c>
      <c r="BN6" s="35">
        <f t="shared" si="7"/>
        <v>392.19</v>
      </c>
      <c r="BO6" s="35">
        <f t="shared" si="7"/>
        <v>413.5</v>
      </c>
      <c r="BP6" s="34" t="str">
        <f>IF(BP7="","",IF(BP7="-","【-】","【"&amp;SUBSTITUTE(TEXT(BP7,"#,##0.00"),"-","△")&amp;"】"))</f>
        <v>【346.13】</v>
      </c>
      <c r="BQ6" s="35">
        <f>IF(BQ7="",NA(),BQ7)</f>
        <v>57.42</v>
      </c>
      <c r="BR6" s="35">
        <f t="shared" ref="BR6:BZ6" si="8">IF(BR7="",NA(),BR7)</f>
        <v>56.9</v>
      </c>
      <c r="BS6" s="35">
        <f t="shared" si="8"/>
        <v>58.05</v>
      </c>
      <c r="BT6" s="35">
        <f t="shared" si="8"/>
        <v>55.14</v>
      </c>
      <c r="BU6" s="35">
        <f t="shared" si="8"/>
        <v>53.86</v>
      </c>
      <c r="BV6" s="35">
        <f t="shared" si="8"/>
        <v>58.78</v>
      </c>
      <c r="BW6" s="35">
        <f t="shared" si="8"/>
        <v>58.53</v>
      </c>
      <c r="BX6" s="35">
        <f t="shared" si="8"/>
        <v>57.93</v>
      </c>
      <c r="BY6" s="35">
        <f t="shared" si="8"/>
        <v>57.03</v>
      </c>
      <c r="BZ6" s="35">
        <f t="shared" si="8"/>
        <v>55.84</v>
      </c>
      <c r="CA6" s="34" t="str">
        <f>IF(CA7="","",IF(CA7="-","【-】","【"&amp;SUBSTITUTE(TEXT(CA7,"#,##0.00"),"-","△")&amp;"】"))</f>
        <v>【59.83】</v>
      </c>
      <c r="CB6" s="35">
        <f>IF(CB7="",NA(),CB7)</f>
        <v>265.13</v>
      </c>
      <c r="CC6" s="35">
        <f t="shared" ref="CC6:CK6" si="9">IF(CC7="",NA(),CC7)</f>
        <v>265.33</v>
      </c>
      <c r="CD6" s="35">
        <f t="shared" si="9"/>
        <v>274.94</v>
      </c>
      <c r="CE6" s="35">
        <f t="shared" si="9"/>
        <v>300.27999999999997</v>
      </c>
      <c r="CF6" s="35">
        <f t="shared" si="9"/>
        <v>303.39</v>
      </c>
      <c r="CG6" s="35">
        <f t="shared" si="9"/>
        <v>257.02999999999997</v>
      </c>
      <c r="CH6" s="35">
        <f t="shared" si="9"/>
        <v>266.57</v>
      </c>
      <c r="CI6" s="35">
        <f t="shared" si="9"/>
        <v>276.93</v>
      </c>
      <c r="CJ6" s="35">
        <f t="shared" si="9"/>
        <v>283.73</v>
      </c>
      <c r="CK6" s="35">
        <f t="shared" si="9"/>
        <v>287.57</v>
      </c>
      <c r="CL6" s="34" t="str">
        <f>IF(CL7="","",IF(CL7="-","【-】","【"&amp;SUBSTITUTE(TEXT(CL7,"#,##0.00"),"-","△")&amp;"】"))</f>
        <v>【268.69】</v>
      </c>
      <c r="CM6" s="35">
        <f>IF(CM7="",NA(),CM7)</f>
        <v>53.44</v>
      </c>
      <c r="CN6" s="35">
        <f t="shared" ref="CN6:CV6" si="10">IF(CN7="",NA(),CN7)</f>
        <v>52.99</v>
      </c>
      <c r="CO6" s="35">
        <f t="shared" si="10"/>
        <v>53.55</v>
      </c>
      <c r="CP6" s="35">
        <f t="shared" si="10"/>
        <v>52.93</v>
      </c>
      <c r="CQ6" s="35">
        <f t="shared" si="10"/>
        <v>53.25</v>
      </c>
      <c r="CR6" s="35">
        <f t="shared" si="10"/>
        <v>61.93</v>
      </c>
      <c r="CS6" s="35">
        <f t="shared" si="10"/>
        <v>58.06</v>
      </c>
      <c r="CT6" s="35">
        <f t="shared" si="10"/>
        <v>59.08</v>
      </c>
      <c r="CU6" s="35">
        <f t="shared" si="10"/>
        <v>58.25</v>
      </c>
      <c r="CV6" s="35">
        <f t="shared" si="10"/>
        <v>61.55</v>
      </c>
      <c r="CW6" s="34" t="str">
        <f>IF(CW7="","",IF(CW7="-","【-】","【"&amp;SUBSTITUTE(TEXT(CW7,"#,##0.00"),"-","△")&amp;"】"))</f>
        <v>【61.71】</v>
      </c>
      <c r="CX6" s="35">
        <f>IF(CX7="",NA(),CX7)</f>
        <v>100</v>
      </c>
      <c r="CY6" s="35">
        <f t="shared" ref="CY6:DG6" si="11">IF(CY7="",NA(),CY7)</f>
        <v>100</v>
      </c>
      <c r="CZ6" s="35">
        <f t="shared" si="11"/>
        <v>100</v>
      </c>
      <c r="DA6" s="35">
        <f t="shared" si="11"/>
        <v>100</v>
      </c>
      <c r="DB6" s="35">
        <f t="shared" si="11"/>
        <v>100</v>
      </c>
      <c r="DC6" s="35">
        <f t="shared" si="11"/>
        <v>77.25</v>
      </c>
      <c r="DD6" s="35">
        <f t="shared" si="11"/>
        <v>75.790000000000006</v>
      </c>
      <c r="DE6" s="35">
        <f t="shared" si="11"/>
        <v>77.12</v>
      </c>
      <c r="DF6" s="35">
        <f t="shared" si="11"/>
        <v>68.150000000000006</v>
      </c>
      <c r="DG6" s="35">
        <f t="shared" si="11"/>
        <v>67.489999999999995</v>
      </c>
      <c r="DH6" s="34" t="str">
        <f>IF(DH7="","",IF(DH7="-","【-】","【"&amp;SUBSTITUTE(TEXT(DH7,"#,##0.00"),"-","△")&amp;"】"))</f>
        <v>【75.78】</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x14ac:dyDescent="0.15">
      <c r="A7" s="28"/>
      <c r="B7" s="37">
        <v>2016</v>
      </c>
      <c r="C7" s="37">
        <v>23621</v>
      </c>
      <c r="D7" s="37">
        <v>47</v>
      </c>
      <c r="E7" s="37">
        <v>18</v>
      </c>
      <c r="F7" s="37">
        <v>0</v>
      </c>
      <c r="G7" s="37">
        <v>0</v>
      </c>
      <c r="H7" s="37" t="s">
        <v>110</v>
      </c>
      <c r="I7" s="37" t="s">
        <v>111</v>
      </c>
      <c r="J7" s="37" t="s">
        <v>112</v>
      </c>
      <c r="K7" s="37" t="s">
        <v>113</v>
      </c>
      <c r="L7" s="37" t="s">
        <v>114</v>
      </c>
      <c r="M7" s="37"/>
      <c r="N7" s="38" t="s">
        <v>115</v>
      </c>
      <c r="O7" s="38" t="s">
        <v>116</v>
      </c>
      <c r="P7" s="38">
        <v>12.32</v>
      </c>
      <c r="Q7" s="38">
        <v>100</v>
      </c>
      <c r="R7" s="38">
        <v>3456</v>
      </c>
      <c r="S7" s="38">
        <v>10060</v>
      </c>
      <c r="T7" s="38">
        <v>163.43</v>
      </c>
      <c r="U7" s="38">
        <v>61.56</v>
      </c>
      <c r="V7" s="38">
        <v>1230</v>
      </c>
      <c r="W7" s="38">
        <v>0.44</v>
      </c>
      <c r="X7" s="38">
        <v>2795.45</v>
      </c>
      <c r="Y7" s="38">
        <v>131.85</v>
      </c>
      <c r="Z7" s="38">
        <v>126.67</v>
      </c>
      <c r="AA7" s="38">
        <v>124.48</v>
      </c>
      <c r="AB7" s="38">
        <v>119.95</v>
      </c>
      <c r="AC7" s="38">
        <v>120.6</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1061.8</v>
      </c>
      <c r="BG7" s="38">
        <v>1179.67</v>
      </c>
      <c r="BH7" s="38">
        <v>1087.3699999999999</v>
      </c>
      <c r="BI7" s="38">
        <v>928.43</v>
      </c>
      <c r="BJ7" s="38">
        <v>527.74</v>
      </c>
      <c r="BK7" s="38">
        <v>430.64</v>
      </c>
      <c r="BL7" s="38">
        <v>446.63</v>
      </c>
      <c r="BM7" s="38">
        <v>416.91</v>
      </c>
      <c r="BN7" s="38">
        <v>392.19</v>
      </c>
      <c r="BO7" s="38">
        <v>413.5</v>
      </c>
      <c r="BP7" s="38">
        <v>346.13</v>
      </c>
      <c r="BQ7" s="38">
        <v>57.42</v>
      </c>
      <c r="BR7" s="38">
        <v>56.9</v>
      </c>
      <c r="BS7" s="38">
        <v>58.05</v>
      </c>
      <c r="BT7" s="38">
        <v>55.14</v>
      </c>
      <c r="BU7" s="38">
        <v>53.86</v>
      </c>
      <c r="BV7" s="38">
        <v>58.78</v>
      </c>
      <c r="BW7" s="38">
        <v>58.53</v>
      </c>
      <c r="BX7" s="38">
        <v>57.93</v>
      </c>
      <c r="BY7" s="38">
        <v>57.03</v>
      </c>
      <c r="BZ7" s="38">
        <v>55.84</v>
      </c>
      <c r="CA7" s="38">
        <v>59.83</v>
      </c>
      <c r="CB7" s="38">
        <v>265.13</v>
      </c>
      <c r="CC7" s="38">
        <v>265.33</v>
      </c>
      <c r="CD7" s="38">
        <v>274.94</v>
      </c>
      <c r="CE7" s="38">
        <v>300.27999999999997</v>
      </c>
      <c r="CF7" s="38">
        <v>303.39</v>
      </c>
      <c r="CG7" s="38">
        <v>257.02999999999997</v>
      </c>
      <c r="CH7" s="38">
        <v>266.57</v>
      </c>
      <c r="CI7" s="38">
        <v>276.93</v>
      </c>
      <c r="CJ7" s="38">
        <v>283.73</v>
      </c>
      <c r="CK7" s="38">
        <v>287.57</v>
      </c>
      <c r="CL7" s="38">
        <v>268.69</v>
      </c>
      <c r="CM7" s="38">
        <v>53.44</v>
      </c>
      <c r="CN7" s="38">
        <v>52.99</v>
      </c>
      <c r="CO7" s="38">
        <v>53.55</v>
      </c>
      <c r="CP7" s="38">
        <v>52.93</v>
      </c>
      <c r="CQ7" s="38">
        <v>53.25</v>
      </c>
      <c r="CR7" s="38">
        <v>61.93</v>
      </c>
      <c r="CS7" s="38">
        <v>58.06</v>
      </c>
      <c r="CT7" s="38">
        <v>59.08</v>
      </c>
      <c r="CU7" s="38">
        <v>58.25</v>
      </c>
      <c r="CV7" s="38">
        <v>61.55</v>
      </c>
      <c r="CW7" s="38">
        <v>61.71</v>
      </c>
      <c r="CX7" s="38">
        <v>100</v>
      </c>
      <c r="CY7" s="38">
        <v>100</v>
      </c>
      <c r="CZ7" s="38">
        <v>100</v>
      </c>
      <c r="DA7" s="38">
        <v>100</v>
      </c>
      <c r="DB7" s="38">
        <v>100</v>
      </c>
      <c r="DC7" s="38">
        <v>77.25</v>
      </c>
      <c r="DD7" s="38">
        <v>75.790000000000006</v>
      </c>
      <c r="DE7" s="38">
        <v>77.12</v>
      </c>
      <c r="DF7" s="38">
        <v>68.150000000000006</v>
      </c>
      <c r="DG7" s="38">
        <v>67.489999999999995</v>
      </c>
      <c r="DH7" s="38">
        <v>75.78</v>
      </c>
      <c r="DI7" s="38"/>
      <c r="DJ7" s="38"/>
      <c r="DK7" s="38"/>
      <c r="DL7" s="38"/>
      <c r="DM7" s="38"/>
      <c r="DN7" s="38"/>
      <c r="DO7" s="38"/>
      <c r="DP7" s="38"/>
      <c r="DQ7" s="38"/>
      <c r="DR7" s="38"/>
      <c r="DS7" s="38"/>
      <c r="DT7" s="38"/>
      <c r="DU7" s="38"/>
      <c r="DV7" s="38"/>
      <c r="DW7" s="38"/>
      <c r="DX7" s="38"/>
      <c r="DY7" s="38"/>
      <c r="DZ7" s="38"/>
      <c r="EA7" s="38"/>
      <c r="EB7" s="38"/>
      <c r="EC7" s="38"/>
      <c r="ED7" s="38"/>
      <c r="EE7" s="38" t="s">
        <v>115</v>
      </c>
      <c r="EF7" s="38" t="s">
        <v>115</v>
      </c>
      <c r="EG7" s="38" t="s">
        <v>115</v>
      </c>
      <c r="EH7" s="38" t="s">
        <v>115</v>
      </c>
      <c r="EI7" s="38" t="s">
        <v>115</v>
      </c>
      <c r="EJ7" s="38" t="s">
        <v>115</v>
      </c>
      <c r="EK7" s="38" t="s">
        <v>115</v>
      </c>
      <c r="EL7" s="38" t="s">
        <v>115</v>
      </c>
      <c r="EM7" s="38" t="s">
        <v>115</v>
      </c>
      <c r="EN7" s="38" t="s">
        <v>115</v>
      </c>
      <c r="EO7" s="38" t="s">
        <v>115</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2017-12-25T02:38:56Z</dcterms:created>
  <dcterms:modified xsi:type="dcterms:W3CDTF">2018-02-14T04:47:54Z</dcterms:modified>
  <cp:category/>
</cp:coreProperties>
</file>