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1\300_理財\305 経営比較分析表の策定\Ｈ２９\06_経営比較分析表の分析等依頼（水道・下水道・交通）\06_確認作業完了原稿\05_法非適用・下水道事業\"/>
    </mc:Choice>
  </mc:AlternateContent>
  <workbookProtection workbookPassword="B31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AD10" i="4" s="1"/>
  <c r="Q6" i="5"/>
  <c r="W10" i="4" s="1"/>
  <c r="P6" i="5"/>
  <c r="O6" i="5"/>
  <c r="N6" i="5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I86" i="4"/>
  <c r="E86" i="4"/>
  <c r="AT10" i="4"/>
  <c r="AL10" i="4"/>
  <c r="P10" i="4"/>
  <c r="I10" i="4"/>
  <c r="B10" i="4"/>
  <c r="AL8" i="4"/>
  <c r="P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<sst xmlns="http://schemas.openxmlformats.org/spreadsheetml/2006/main" count="240" uniqueCount="125">
  <si>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</si>
  <si>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</si>
  <si>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</si>
  <si>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</si>
  <si>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</si>
  <si>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</si>
  <si>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</si>
  <si>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</si>
  <si>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</si>
  <si>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</si>
  <si>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</si>
  <si>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</si>
  <si>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</si>
  <si>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</si>
  <si>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</si>
  <si>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</si>
  <si>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</si>
  <si>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</si>
  <si>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</si>
  <si>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</si>
  <si>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</si>
  <si>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</si>
  <si>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</si>
  <si>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</si>
  <si>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</si>
  <si>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</si>
  <si>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</si>
  <si>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</si>
  <si>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</si>
  <si>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</si>
  <si>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</si>
  <si>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</si>
  <si>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</si>
  <si>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</si>
  <si>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</si>
  <si>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</si>
  <si>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</si>
  <si>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</si>
  <si>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</si>
  <si>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</si>
  <si>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</si>
  <si>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</si>
  <si>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</si>
  <si>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</si>
  <si>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</si>
  <si>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</si>
  <si>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</si>
  <si>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</si>
  <si>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</si>
  <si>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</si>
  <si>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</si>
  <si>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</si>
  <si>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</si>
  <si>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</si>
  <si>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</si>
  <si>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</si>
  <si>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</si>
  <si>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</si>
  <si>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</si>
  <si>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</si>
  <si>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</si>
  <si>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</si>
  <si>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</si>
  <si>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</si>
  <si>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</si>
  <si>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</si>
  <si>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</si>
  <si>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</si>
  <si>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</si>
  <si>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</si>
  <si>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</si>
  <si>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</si>
  <si>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</si>
  <si>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</si>
  <si>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</si>
  <si>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</si>
  <si>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</si>
  <si>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</si>
  <si>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</si>
  <si>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</si>
  <si>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</si>
  <si>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</si>
  <si>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</si>
  <si>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</si>
  <si>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</si>
  <si>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</si>
  <si>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</si>
  <si>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</si>
  <si>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</si>
  <si>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</si>
  <si>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</si>
  <si>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</si>
  <si>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</si>
  <si>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</si>
  <si>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</si>
  <si>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</si>
  <si>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</si>
  <si>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</si>
  <si>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</si>
  <si>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</si>
  <si>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</si>
  <si>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</si>
  <si>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</si>
  <si>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</si>
  <si>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</si>
  <si>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</si>
  <si>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</si>
  <si>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</si>
  <si>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</si>
  <si>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青森県　階上町</t>
  </si>
  <si>
    <t>法非適用</t>
  </si>
  <si>
    <t>下水道事業</t>
  </si>
  <si>
    <t>公共下水道</t>
  </si>
  <si>
    <t>Cd3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</si>
  <si>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</si>
  <si>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</si>
  <si>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</si>
  <si>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</si>
  <si>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</si>
  <si>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</si>
  <si>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</si>
  <si>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・一部供用開始してから年数が経っておらず、管渠更新は行っていない。
・今後、点検計画を作成し、適正な老朽化対策を進めていく。</t>
    <phoneticPr fontId="4"/>
  </si>
  <si>
    <t>・認可区域内整備途中であり、経営状況を把握しながら今後計画の見直しを行い、早期整備完了を目指す。
・整備完了により、経営状況が類似団体と同程度になるよう、維持管理費等経費削減や接続率の向上に努め、経営改善を図っていく必要がある。</t>
    <phoneticPr fontId="4"/>
  </si>
  <si>
    <t>非設置</t>
    <rPh sb="0" eb="1">
      <t>ヒ</t>
    </rPh>
    <rPh sb="1" eb="3">
      <t>セッチ</t>
    </rPh>
    <phoneticPr fontId="4"/>
  </si>
  <si>
    <t>・収益的収支比率は、80%台を推移しており、赤字収支が続いている状況である。
・汚水処理原価は類似団体と比較してほぼ2倍と高く、経費回収率は半分以下と、依然として著しく低い状況が続いている。
・企業債残高対事業規模比率は減少傾向であるが、類似団体と比較すると高い状況が続いている。
・施設利用率及び水洗化率は増加傾向にあり、類似団体と同程度の数値となっている。
・認可区域内整備途中であり、整備完了区域から随時接続推進を行い、適正な使用料収入の確保に努め、経営効率の向上を目指す。</t>
    <rPh sb="13" eb="14">
      <t>ダイ</t>
    </rPh>
    <rPh sb="32" eb="34">
      <t>ジョウキョウ</t>
    </rPh>
    <rPh sb="124" eb="126">
      <t>ヒカク</t>
    </rPh>
    <rPh sb="129" eb="130">
      <t>タカ</t>
    </rPh>
    <rPh sb="131" eb="133">
      <t>ジョウキョウ</t>
    </rPh>
    <rPh sb="134" eb="135">
      <t>ツヅ</t>
    </rPh>
    <rPh sb="167" eb="170">
      <t>ドウテイド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</si>
</sst>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4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shrinkToFit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164952"/>
        <c:axId val="196065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0.18</c:v>
                </c:pt>
                <c:pt idx="1">
                  <c:v>0.19</c:v>
                </c:pt>
                <c:pt idx="2">
                  <c:v>0.16</c:v>
                </c:pt>
                <c:pt idx="3">
                  <c:v>0.33</c:v>
                </c:pt>
                <c:pt idx="4">
                  <c:v>0.19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164952"/>
        <c:axId val="196065376"/>
      </c:lineChart>
      <c:dateAx>
        <c:axId val="1951649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6065376"/>
        <c:crosses val="autoZero"/>
        <c:auto val="1"/>
        <c:lblOffset val="100"/>
        <c:baseTimeUnit val="years"/>
      </c:dateAx>
      <c:valAx>
        <c:axId val="196065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51649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28.83</c:v>
                </c:pt>
                <c:pt idx="1">
                  <c:v>28.83</c:v>
                </c:pt>
                <c:pt idx="2">
                  <c:v>28.83</c:v>
                </c:pt>
                <c:pt idx="3">
                  <c:v>37.17</c:v>
                </c:pt>
                <c:pt idx="4">
                  <c:v>41.5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187968"/>
        <c:axId val="196188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40.07</c:v>
                </c:pt>
                <c:pt idx="1">
                  <c:v>39.92</c:v>
                </c:pt>
                <c:pt idx="2">
                  <c:v>41.63</c:v>
                </c:pt>
                <c:pt idx="3">
                  <c:v>44.89</c:v>
                </c:pt>
                <c:pt idx="4">
                  <c:v>41.28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187968"/>
        <c:axId val="196188360"/>
      </c:lineChart>
      <c:dateAx>
        <c:axId val="1961879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6188360"/>
        <c:crosses val="autoZero"/>
        <c:auto val="1"/>
        <c:lblOffset val="100"/>
        <c:baseTimeUnit val="years"/>
      </c:dateAx>
      <c:valAx>
        <c:axId val="1961883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61879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46.55</c:v>
                </c:pt>
                <c:pt idx="1">
                  <c:v>51.53</c:v>
                </c:pt>
                <c:pt idx="2">
                  <c:v>51.51</c:v>
                </c:pt>
                <c:pt idx="3">
                  <c:v>52.38</c:v>
                </c:pt>
                <c:pt idx="4">
                  <c:v>57.8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189536"/>
        <c:axId val="196731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66</c:v>
                </c:pt>
                <c:pt idx="1">
                  <c:v>65.86</c:v>
                </c:pt>
                <c:pt idx="2">
                  <c:v>66.33</c:v>
                </c:pt>
                <c:pt idx="3">
                  <c:v>64.89</c:v>
                </c:pt>
                <c:pt idx="4">
                  <c:v>61.3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189536"/>
        <c:axId val="196731616"/>
      </c:lineChart>
      <c:dateAx>
        <c:axId val="196189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6731616"/>
        <c:crosses val="autoZero"/>
        <c:auto val="1"/>
        <c:lblOffset val="100"/>
        <c:baseTimeUnit val="years"/>
      </c:dateAx>
      <c:valAx>
        <c:axId val="196731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61895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76.37</c:v>
                </c:pt>
                <c:pt idx="1">
                  <c:v>80.22</c:v>
                </c:pt>
                <c:pt idx="2">
                  <c:v>88.48</c:v>
                </c:pt>
                <c:pt idx="3">
                  <c:v>88.09</c:v>
                </c:pt>
                <c:pt idx="4">
                  <c:v>81.599999999999994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119032"/>
        <c:axId val="196119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119032"/>
        <c:axId val="196119416"/>
      </c:lineChart>
      <c:dateAx>
        <c:axId val="196119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6119416"/>
        <c:crosses val="autoZero"/>
        <c:auto val="1"/>
        <c:lblOffset val="100"/>
        <c:baseTimeUnit val="years"/>
      </c:dateAx>
      <c:valAx>
        <c:axId val="196119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6119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834440"/>
        <c:axId val="195834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834440"/>
        <c:axId val="195834824"/>
      </c:lineChart>
      <c:dateAx>
        <c:axId val="195834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5834824"/>
        <c:crosses val="autoZero"/>
        <c:auto val="1"/>
        <c:lblOffset val="100"/>
        <c:baseTimeUnit val="years"/>
      </c:dateAx>
      <c:valAx>
        <c:axId val="195834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58344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899184"/>
        <c:axId val="195903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899184"/>
        <c:axId val="195903664"/>
      </c:lineChart>
      <c:dateAx>
        <c:axId val="1958991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5903664"/>
        <c:crosses val="autoZero"/>
        <c:auto val="1"/>
        <c:lblOffset val="100"/>
        <c:baseTimeUnit val="years"/>
      </c:dateAx>
      <c:valAx>
        <c:axId val="195903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58991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595352"/>
        <c:axId val="194595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595352"/>
        <c:axId val="194595744"/>
      </c:lineChart>
      <c:dateAx>
        <c:axId val="1945953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4595744"/>
        <c:crosses val="autoZero"/>
        <c:auto val="1"/>
        <c:lblOffset val="100"/>
        <c:baseTimeUnit val="years"/>
      </c:dateAx>
      <c:valAx>
        <c:axId val="194595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45953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598880"/>
        <c:axId val="1960309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598880"/>
        <c:axId val="196030912"/>
      </c:lineChart>
      <c:dateAx>
        <c:axId val="194598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6030912"/>
        <c:crosses val="autoZero"/>
        <c:auto val="1"/>
        <c:lblOffset val="100"/>
        <c:baseTimeUnit val="years"/>
      </c:dateAx>
      <c:valAx>
        <c:axId val="1960309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4598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3503.61</c:v>
                </c:pt>
                <c:pt idx="1">
                  <c:v>3022.18</c:v>
                </c:pt>
                <c:pt idx="2">
                  <c:v>2608.38</c:v>
                </c:pt>
                <c:pt idx="3">
                  <c:v>2380.4899999999998</c:v>
                </c:pt>
                <c:pt idx="4">
                  <c:v>2234.7399999999998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032088"/>
        <c:axId val="1960324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1574.53</c:v>
                </c:pt>
                <c:pt idx="1">
                  <c:v>1506.51</c:v>
                </c:pt>
                <c:pt idx="2">
                  <c:v>1315.67</c:v>
                </c:pt>
                <c:pt idx="3">
                  <c:v>1240.1600000000001</c:v>
                </c:pt>
                <c:pt idx="4">
                  <c:v>1604.64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032088"/>
        <c:axId val="196032480"/>
      </c:lineChart>
      <c:dateAx>
        <c:axId val="1960320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6032480"/>
        <c:crosses val="autoZero"/>
        <c:auto val="1"/>
        <c:lblOffset val="100"/>
        <c:baseTimeUnit val="years"/>
      </c:dateAx>
      <c:valAx>
        <c:axId val="1960324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60320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23.4</c:v>
                </c:pt>
                <c:pt idx="1">
                  <c:v>27.74</c:v>
                </c:pt>
                <c:pt idx="2">
                  <c:v>26.91</c:v>
                </c:pt>
                <c:pt idx="3">
                  <c:v>29.82</c:v>
                </c:pt>
                <c:pt idx="4">
                  <c:v>29.79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598096"/>
        <c:axId val="194597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57.36</c:v>
                </c:pt>
                <c:pt idx="1">
                  <c:v>57.33</c:v>
                </c:pt>
                <c:pt idx="2">
                  <c:v>60.78</c:v>
                </c:pt>
                <c:pt idx="3">
                  <c:v>60.17</c:v>
                </c:pt>
                <c:pt idx="4">
                  <c:v>60.01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598096"/>
        <c:axId val="194597704"/>
      </c:lineChart>
      <c:dateAx>
        <c:axId val="1945980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4597704"/>
        <c:crosses val="autoZero"/>
        <c:auto val="1"/>
        <c:lblOffset val="100"/>
        <c:baseTimeUnit val="years"/>
      </c:dateAx>
      <c:valAx>
        <c:axId val="194597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45980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602.6</c:v>
                </c:pt>
                <c:pt idx="1">
                  <c:v>507.99</c:v>
                </c:pt>
                <c:pt idx="2">
                  <c:v>588.41</c:v>
                </c:pt>
                <c:pt idx="3">
                  <c:v>545.54999999999995</c:v>
                </c:pt>
                <c:pt idx="4">
                  <c:v>514.11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598488"/>
        <c:axId val="196186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279.91000000000003</c:v>
                </c:pt>
                <c:pt idx="1">
                  <c:v>284.52999999999997</c:v>
                </c:pt>
                <c:pt idx="2">
                  <c:v>276.26</c:v>
                </c:pt>
                <c:pt idx="3">
                  <c:v>281.52999999999997</c:v>
                </c:pt>
                <c:pt idx="4">
                  <c:v>277.67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598488"/>
        <c:axId val="196186792"/>
      </c:lineChart>
      <c:dateAx>
        <c:axId val="1945984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6186792"/>
        <c:crosses val="autoZero"/>
        <c:auto val="1"/>
        <c:lblOffset val="100"/>
        <c:baseTimeUnit val="years"/>
      </c:dateAx>
      <c:valAx>
        <c:axId val="1961867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45984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【728.30】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【94.90】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【137.82】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【100.04】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D1" zoomScale="85" zoomScaleNormal="85" workbookViewId="0">
      <selection activeCell="AD8" sqref="AD8:AJ8"/>
    </sheetView>
  </sheetViews>
  <sheetFormatPr defaultColWidth="2.625" defaultRowHeight="13.5" x14ac:dyDescent="0.1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 x14ac:dyDescent="0.15">
      <c r="A6" s="2"/>
      <c r="B6" s="75" t="str">
        <f>データ!H6</f>
        <v>青森県　階上町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 x14ac:dyDescent="0.15">
      <c r="A7" s="2"/>
      <c r="B7" s="63" t="s">
        <v>1</v>
      </c>
      <c r="C7" s="63"/>
      <c r="D7" s="63"/>
      <c r="E7" s="63"/>
      <c r="F7" s="63"/>
      <c r="G7" s="63"/>
      <c r="H7" s="63"/>
      <c r="I7" s="63" t="s">
        <v>2</v>
      </c>
      <c r="J7" s="63"/>
      <c r="K7" s="63"/>
      <c r="L7" s="63"/>
      <c r="M7" s="63"/>
      <c r="N7" s="63"/>
      <c r="O7" s="63"/>
      <c r="P7" s="63" t="s">
        <v>3</v>
      </c>
      <c r="Q7" s="63"/>
      <c r="R7" s="63"/>
      <c r="S7" s="63"/>
      <c r="T7" s="63"/>
      <c r="U7" s="63"/>
      <c r="V7" s="63"/>
      <c r="W7" s="63" t="s">
        <v>4</v>
      </c>
      <c r="X7" s="63"/>
      <c r="Y7" s="63"/>
      <c r="Z7" s="63"/>
      <c r="AA7" s="63"/>
      <c r="AB7" s="63"/>
      <c r="AC7" s="63"/>
      <c r="AD7" s="63" t="s">
        <v>5</v>
      </c>
      <c r="AE7" s="63"/>
      <c r="AF7" s="63"/>
      <c r="AG7" s="63"/>
      <c r="AH7" s="63"/>
      <c r="AI7" s="63"/>
      <c r="AJ7" s="63"/>
      <c r="AK7" s="4"/>
      <c r="AL7" s="63" t="s">
        <v>6</v>
      </c>
      <c r="AM7" s="63"/>
      <c r="AN7" s="63"/>
      <c r="AO7" s="63"/>
      <c r="AP7" s="63"/>
      <c r="AQ7" s="63"/>
      <c r="AR7" s="63"/>
      <c r="AS7" s="63"/>
      <c r="AT7" s="63" t="s">
        <v>7</v>
      </c>
      <c r="AU7" s="63"/>
      <c r="AV7" s="63"/>
      <c r="AW7" s="63"/>
      <c r="AX7" s="63"/>
      <c r="AY7" s="63"/>
      <c r="AZ7" s="63"/>
      <c r="BA7" s="63"/>
      <c r="BB7" s="63" t="s">
        <v>8</v>
      </c>
      <c r="BC7" s="63"/>
      <c r="BD7" s="63"/>
      <c r="BE7" s="63"/>
      <c r="BF7" s="63"/>
      <c r="BG7" s="63"/>
      <c r="BH7" s="63"/>
      <c r="BI7" s="63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72" t="str">
        <f>データ!I6</f>
        <v>法非適用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公共下水道</v>
      </c>
      <c r="Q8" s="72"/>
      <c r="R8" s="72"/>
      <c r="S8" s="72"/>
      <c r="T8" s="72"/>
      <c r="U8" s="72"/>
      <c r="V8" s="72"/>
      <c r="W8" s="72" t="str">
        <f>データ!L6</f>
        <v>Cd3</v>
      </c>
      <c r="X8" s="72"/>
      <c r="Y8" s="72"/>
      <c r="Z8" s="72"/>
      <c r="AA8" s="72"/>
      <c r="AB8" s="72"/>
      <c r="AC8" s="72"/>
      <c r="AD8" s="73" t="s">
        <v>123</v>
      </c>
      <c r="AE8" s="73"/>
      <c r="AF8" s="73"/>
      <c r="AG8" s="73"/>
      <c r="AH8" s="73"/>
      <c r="AI8" s="73"/>
      <c r="AJ8" s="73"/>
      <c r="AK8" s="4"/>
      <c r="AL8" s="67">
        <f>データ!S6</f>
        <v>13906</v>
      </c>
      <c r="AM8" s="67"/>
      <c r="AN8" s="67"/>
      <c r="AO8" s="67"/>
      <c r="AP8" s="67"/>
      <c r="AQ8" s="67"/>
      <c r="AR8" s="67"/>
      <c r="AS8" s="67"/>
      <c r="AT8" s="66">
        <f>データ!T6</f>
        <v>94.01</v>
      </c>
      <c r="AU8" s="66"/>
      <c r="AV8" s="66"/>
      <c r="AW8" s="66"/>
      <c r="AX8" s="66"/>
      <c r="AY8" s="66"/>
      <c r="AZ8" s="66"/>
      <c r="BA8" s="66"/>
      <c r="BB8" s="66">
        <f>データ!U6</f>
        <v>147.91999999999999</v>
      </c>
      <c r="BC8" s="66"/>
      <c r="BD8" s="66"/>
      <c r="BE8" s="66"/>
      <c r="BF8" s="66"/>
      <c r="BG8" s="66"/>
      <c r="BH8" s="66"/>
      <c r="BI8" s="66"/>
      <c r="BJ8" s="4"/>
      <c r="BK8" s="4"/>
      <c r="BL8" s="70" t="s">
        <v>10</v>
      </c>
      <c r="BM8" s="71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63" t="s">
        <v>12</v>
      </c>
      <c r="C9" s="63"/>
      <c r="D9" s="63"/>
      <c r="E9" s="63"/>
      <c r="F9" s="63"/>
      <c r="G9" s="63"/>
      <c r="H9" s="63"/>
      <c r="I9" s="63" t="s">
        <v>13</v>
      </c>
      <c r="J9" s="63"/>
      <c r="K9" s="63"/>
      <c r="L9" s="63"/>
      <c r="M9" s="63"/>
      <c r="N9" s="63"/>
      <c r="O9" s="63"/>
      <c r="P9" s="63" t="s">
        <v>14</v>
      </c>
      <c r="Q9" s="63"/>
      <c r="R9" s="63"/>
      <c r="S9" s="63"/>
      <c r="T9" s="63"/>
      <c r="U9" s="63"/>
      <c r="V9" s="63"/>
      <c r="W9" s="63" t="s">
        <v>15</v>
      </c>
      <c r="X9" s="63"/>
      <c r="Y9" s="63"/>
      <c r="Z9" s="63"/>
      <c r="AA9" s="63"/>
      <c r="AB9" s="63"/>
      <c r="AC9" s="63"/>
      <c r="AD9" s="63" t="s">
        <v>16</v>
      </c>
      <c r="AE9" s="63"/>
      <c r="AF9" s="63"/>
      <c r="AG9" s="63"/>
      <c r="AH9" s="63"/>
      <c r="AI9" s="63"/>
      <c r="AJ9" s="63"/>
      <c r="AK9" s="4"/>
      <c r="AL9" s="63" t="s">
        <v>17</v>
      </c>
      <c r="AM9" s="63"/>
      <c r="AN9" s="63"/>
      <c r="AO9" s="63"/>
      <c r="AP9" s="63"/>
      <c r="AQ9" s="63"/>
      <c r="AR9" s="63"/>
      <c r="AS9" s="63"/>
      <c r="AT9" s="63" t="s">
        <v>18</v>
      </c>
      <c r="AU9" s="63"/>
      <c r="AV9" s="63"/>
      <c r="AW9" s="63"/>
      <c r="AX9" s="63"/>
      <c r="AY9" s="63"/>
      <c r="AZ9" s="63"/>
      <c r="BA9" s="63"/>
      <c r="BB9" s="63" t="s">
        <v>19</v>
      </c>
      <c r="BC9" s="63"/>
      <c r="BD9" s="63"/>
      <c r="BE9" s="63"/>
      <c r="BF9" s="63"/>
      <c r="BG9" s="63"/>
      <c r="BH9" s="63"/>
      <c r="BI9" s="63"/>
      <c r="BJ9" s="4"/>
      <c r="BK9" s="4"/>
      <c r="BL9" s="64" t="s">
        <v>20</v>
      </c>
      <c r="BM9" s="65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66" t="str">
        <f>データ!N6</f>
        <v>-</v>
      </c>
      <c r="C10" s="66"/>
      <c r="D10" s="66"/>
      <c r="E10" s="66"/>
      <c r="F10" s="66"/>
      <c r="G10" s="66"/>
      <c r="H10" s="66"/>
      <c r="I10" s="66" t="str">
        <f>データ!O6</f>
        <v>該当数値なし</v>
      </c>
      <c r="J10" s="66"/>
      <c r="K10" s="66"/>
      <c r="L10" s="66"/>
      <c r="M10" s="66"/>
      <c r="N10" s="66"/>
      <c r="O10" s="66"/>
      <c r="P10" s="66">
        <f>データ!P6</f>
        <v>20.18</v>
      </c>
      <c r="Q10" s="66"/>
      <c r="R10" s="66"/>
      <c r="S10" s="66"/>
      <c r="T10" s="66"/>
      <c r="U10" s="66"/>
      <c r="V10" s="66"/>
      <c r="W10" s="66">
        <f>データ!Q6</f>
        <v>103.45</v>
      </c>
      <c r="X10" s="66"/>
      <c r="Y10" s="66"/>
      <c r="Z10" s="66"/>
      <c r="AA10" s="66"/>
      <c r="AB10" s="66"/>
      <c r="AC10" s="66"/>
      <c r="AD10" s="67">
        <f>データ!R6</f>
        <v>2948</v>
      </c>
      <c r="AE10" s="67"/>
      <c r="AF10" s="67"/>
      <c r="AG10" s="67"/>
      <c r="AH10" s="67"/>
      <c r="AI10" s="67"/>
      <c r="AJ10" s="67"/>
      <c r="AK10" s="2"/>
      <c r="AL10" s="67">
        <f>データ!V6</f>
        <v>2794</v>
      </c>
      <c r="AM10" s="67"/>
      <c r="AN10" s="67"/>
      <c r="AO10" s="67"/>
      <c r="AP10" s="67"/>
      <c r="AQ10" s="67"/>
      <c r="AR10" s="67"/>
      <c r="AS10" s="67"/>
      <c r="AT10" s="66">
        <f>データ!W6</f>
        <v>1.2</v>
      </c>
      <c r="AU10" s="66"/>
      <c r="AV10" s="66"/>
      <c r="AW10" s="66"/>
      <c r="AX10" s="66"/>
      <c r="AY10" s="66"/>
      <c r="AZ10" s="66"/>
      <c r="BA10" s="66"/>
      <c r="BB10" s="66">
        <f>データ!X6</f>
        <v>2328.33</v>
      </c>
      <c r="BC10" s="66"/>
      <c r="BD10" s="66"/>
      <c r="BE10" s="66"/>
      <c r="BF10" s="66"/>
      <c r="BG10" s="66"/>
      <c r="BH10" s="66"/>
      <c r="BI10" s="66"/>
      <c r="BJ10" s="2"/>
      <c r="BK10" s="2"/>
      <c r="BL10" s="68" t="s">
        <v>22</v>
      </c>
      <c r="BM10" s="69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8" t="s">
        <v>24</v>
      </c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</row>
    <row r="14" spans="1:78" ht="13.5" customHeight="1" x14ac:dyDescent="0.15">
      <c r="A14" s="2"/>
      <c r="B14" s="60" t="s">
        <v>25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2"/>
      <c r="BK14" s="2"/>
      <c r="BL14" s="42" t="s">
        <v>26</v>
      </c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4"/>
    </row>
    <row r="15" spans="1:78" ht="13.5" customHeight="1" x14ac:dyDescent="0.15">
      <c r="A15" s="2"/>
      <c r="B15" s="55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7"/>
      <c r="BK15" s="2"/>
      <c r="BL15" s="45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7"/>
    </row>
    <row r="16" spans="1:78" ht="13.5" customHeight="1" x14ac:dyDescent="0.15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48" t="s">
        <v>124</v>
      </c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50"/>
    </row>
    <row r="17" spans="1:78" ht="13.5" customHeight="1" x14ac:dyDescent="0.15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48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50"/>
    </row>
    <row r="18" spans="1:78" ht="13.5" customHeight="1" x14ac:dyDescent="0.15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48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50"/>
    </row>
    <row r="19" spans="1:78" ht="13.5" customHeight="1" x14ac:dyDescent="0.15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48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50"/>
    </row>
    <row r="20" spans="1:78" ht="13.5" customHeight="1" x14ac:dyDescent="0.15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48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50"/>
    </row>
    <row r="21" spans="1:78" ht="13.5" customHeight="1" x14ac:dyDescent="0.15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48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50"/>
    </row>
    <row r="22" spans="1:78" ht="13.5" customHeight="1" x14ac:dyDescent="0.15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48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50"/>
    </row>
    <row r="23" spans="1:78" ht="13.5" customHeight="1" x14ac:dyDescent="0.15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48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50"/>
    </row>
    <row r="24" spans="1:78" ht="13.5" customHeight="1" x14ac:dyDescent="0.15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48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50"/>
    </row>
    <row r="25" spans="1:78" ht="13.5" customHeight="1" x14ac:dyDescent="0.15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48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50"/>
    </row>
    <row r="26" spans="1:78" ht="13.5" customHeight="1" x14ac:dyDescent="0.15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48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50"/>
    </row>
    <row r="27" spans="1:78" ht="13.5" customHeight="1" x14ac:dyDescent="0.15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48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50"/>
    </row>
    <row r="28" spans="1:78" ht="13.5" customHeight="1" x14ac:dyDescent="0.15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48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50"/>
    </row>
    <row r="29" spans="1:78" ht="13.5" customHeight="1" x14ac:dyDescent="0.15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48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50"/>
    </row>
    <row r="30" spans="1:78" ht="13.5" customHeight="1" x14ac:dyDescent="0.15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48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50"/>
    </row>
    <row r="31" spans="1:78" ht="13.5" customHeight="1" x14ac:dyDescent="0.15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48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50"/>
    </row>
    <row r="32" spans="1:78" ht="13.5" customHeight="1" x14ac:dyDescent="0.15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48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50"/>
    </row>
    <row r="33" spans="1:78" ht="13.5" customHeight="1" x14ac:dyDescent="0.15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48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50"/>
    </row>
    <row r="34" spans="1:78" ht="13.5" customHeight="1" x14ac:dyDescent="0.15">
      <c r="A34" s="2"/>
      <c r="B34" s="17"/>
      <c r="C34" s="54" t="s">
        <v>27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20"/>
      <c r="R34" s="54" t="s">
        <v>28</v>
      </c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20"/>
      <c r="AG34" s="54" t="s">
        <v>29</v>
      </c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20"/>
      <c r="AV34" s="54" t="s">
        <v>30</v>
      </c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19"/>
      <c r="BK34" s="2"/>
      <c r="BL34" s="48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50"/>
    </row>
    <row r="35" spans="1:78" ht="13.5" customHeight="1" x14ac:dyDescent="0.15">
      <c r="A35" s="2"/>
      <c r="B35" s="17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20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20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20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19"/>
      <c r="BK35" s="2"/>
      <c r="BL35" s="48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50"/>
    </row>
    <row r="36" spans="1:78" ht="13.5" customHeight="1" x14ac:dyDescent="0.15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48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50"/>
    </row>
    <row r="37" spans="1:78" ht="13.5" customHeight="1" x14ac:dyDescent="0.15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48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50"/>
    </row>
    <row r="38" spans="1:78" ht="13.5" customHeight="1" x14ac:dyDescent="0.15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48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50"/>
    </row>
    <row r="39" spans="1:78" ht="13.5" customHeight="1" x14ac:dyDescent="0.15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48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50"/>
    </row>
    <row r="40" spans="1:78" ht="13.5" customHeight="1" x14ac:dyDescent="0.15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48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50"/>
    </row>
    <row r="41" spans="1:78" ht="13.5" customHeight="1" x14ac:dyDescent="0.15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48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50"/>
    </row>
    <row r="42" spans="1:78" ht="13.5" customHeight="1" x14ac:dyDescent="0.15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48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50"/>
    </row>
    <row r="43" spans="1:78" ht="13.5" customHeight="1" x14ac:dyDescent="0.15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48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50"/>
    </row>
    <row r="44" spans="1:78" ht="13.5" customHeight="1" x14ac:dyDescent="0.15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51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3"/>
    </row>
    <row r="45" spans="1:78" ht="13.5" customHeight="1" x14ac:dyDescent="0.15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42" t="s">
        <v>31</v>
      </c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4"/>
    </row>
    <row r="46" spans="1:78" ht="13.5" customHeight="1" x14ac:dyDescent="0.15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45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7"/>
    </row>
    <row r="47" spans="1:78" ht="13.5" customHeight="1" x14ac:dyDescent="0.15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48" t="s">
        <v>121</v>
      </c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50"/>
    </row>
    <row r="48" spans="1:78" ht="13.5" customHeight="1" x14ac:dyDescent="0.15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48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50"/>
    </row>
    <row r="49" spans="1:78" ht="13.5" customHeight="1" x14ac:dyDescent="0.15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48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50"/>
    </row>
    <row r="50" spans="1:78" ht="13.5" customHeight="1" x14ac:dyDescent="0.15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48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50"/>
    </row>
    <row r="51" spans="1:78" ht="13.5" customHeight="1" x14ac:dyDescent="0.15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48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50"/>
    </row>
    <row r="52" spans="1:78" ht="13.5" customHeight="1" x14ac:dyDescent="0.15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48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50"/>
    </row>
    <row r="53" spans="1:78" ht="13.5" customHeight="1" x14ac:dyDescent="0.15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48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50"/>
    </row>
    <row r="54" spans="1:78" ht="13.5" customHeight="1" x14ac:dyDescent="0.15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48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50"/>
    </row>
    <row r="55" spans="1:78" ht="13.5" customHeight="1" x14ac:dyDescent="0.15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48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50"/>
    </row>
    <row r="56" spans="1:78" ht="13.5" customHeight="1" x14ac:dyDescent="0.15">
      <c r="A56" s="2"/>
      <c r="B56" s="17"/>
      <c r="C56" s="54" t="s">
        <v>32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20"/>
      <c r="R56" s="54" t="s">
        <v>33</v>
      </c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20"/>
      <c r="AG56" s="54" t="s">
        <v>34</v>
      </c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20"/>
      <c r="AV56" s="54" t="s">
        <v>35</v>
      </c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19"/>
      <c r="BK56" s="2"/>
      <c r="BL56" s="48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50"/>
    </row>
    <row r="57" spans="1:78" ht="13.5" customHeight="1" x14ac:dyDescent="0.15">
      <c r="A57" s="2"/>
      <c r="B57" s="17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20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20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20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19"/>
      <c r="BK57" s="2"/>
      <c r="BL57" s="48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50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48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50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8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50"/>
    </row>
    <row r="60" spans="1:78" ht="13.5" customHeight="1" x14ac:dyDescent="0.15">
      <c r="A60" s="2"/>
      <c r="B60" s="55" t="s">
        <v>36</v>
      </c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7"/>
      <c r="BK60" s="2"/>
      <c r="BL60" s="48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50"/>
    </row>
    <row r="61" spans="1:78" ht="13.5" customHeight="1" x14ac:dyDescent="0.15">
      <c r="A61" s="2"/>
      <c r="B61" s="55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7"/>
      <c r="BK61" s="2"/>
      <c r="BL61" s="48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50"/>
    </row>
    <row r="62" spans="1:78" ht="13.5" customHeight="1" x14ac:dyDescent="0.15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48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50"/>
    </row>
    <row r="63" spans="1:78" ht="13.5" customHeight="1" x14ac:dyDescent="0.15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51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3"/>
    </row>
    <row r="64" spans="1:78" ht="13.5" customHeight="1" x14ac:dyDescent="0.15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42" t="s">
        <v>37</v>
      </c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4"/>
    </row>
    <row r="65" spans="1:78" ht="13.5" customHeight="1" x14ac:dyDescent="0.15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45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7"/>
    </row>
    <row r="66" spans="1:78" ht="13.5" customHeight="1" x14ac:dyDescent="0.15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48" t="s">
        <v>122</v>
      </c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50"/>
    </row>
    <row r="67" spans="1:78" ht="13.5" customHeight="1" x14ac:dyDescent="0.15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48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49"/>
      <c r="BY67" s="49"/>
      <c r="BZ67" s="50"/>
    </row>
    <row r="68" spans="1:78" ht="13.5" customHeight="1" x14ac:dyDescent="0.15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48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50"/>
    </row>
    <row r="69" spans="1:78" ht="13.5" customHeight="1" x14ac:dyDescent="0.15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48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50"/>
    </row>
    <row r="70" spans="1:78" ht="13.5" customHeight="1" x14ac:dyDescent="0.15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48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50"/>
    </row>
    <row r="71" spans="1:78" ht="13.5" customHeight="1" x14ac:dyDescent="0.15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48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50"/>
    </row>
    <row r="72" spans="1:78" ht="13.5" customHeight="1" x14ac:dyDescent="0.15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48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50"/>
    </row>
    <row r="73" spans="1:78" ht="13.5" customHeight="1" x14ac:dyDescent="0.15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48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50"/>
    </row>
    <row r="74" spans="1:78" ht="13.5" customHeight="1" x14ac:dyDescent="0.15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48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50"/>
    </row>
    <row r="75" spans="1:78" ht="13.5" customHeight="1" x14ac:dyDescent="0.15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48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50"/>
    </row>
    <row r="76" spans="1:78" ht="13.5" customHeight="1" x14ac:dyDescent="0.15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48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50"/>
    </row>
    <row r="77" spans="1:78" ht="13.5" customHeight="1" x14ac:dyDescent="0.15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48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9"/>
      <c r="BY77" s="49"/>
      <c r="BZ77" s="50"/>
    </row>
    <row r="78" spans="1:78" ht="13.5" customHeight="1" x14ac:dyDescent="0.15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48"/>
      <c r="BM78" s="49"/>
      <c r="BN78" s="49"/>
      <c r="BO78" s="49"/>
      <c r="BP78" s="49"/>
      <c r="BQ78" s="49"/>
      <c r="BR78" s="49"/>
      <c r="BS78" s="49"/>
      <c r="BT78" s="49"/>
      <c r="BU78" s="49"/>
      <c r="BV78" s="49"/>
      <c r="BW78" s="49"/>
      <c r="BX78" s="49"/>
      <c r="BY78" s="49"/>
      <c r="BZ78" s="50"/>
    </row>
    <row r="79" spans="1:78" ht="13.5" customHeight="1" x14ac:dyDescent="0.15">
      <c r="A79" s="2"/>
      <c r="B79" s="17"/>
      <c r="C79" s="54" t="s">
        <v>38</v>
      </c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20"/>
      <c r="V79" s="20"/>
      <c r="W79" s="54" t="s">
        <v>39</v>
      </c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20"/>
      <c r="AP79" s="20"/>
      <c r="AQ79" s="54" t="s">
        <v>40</v>
      </c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18"/>
      <c r="BJ79" s="19"/>
      <c r="BK79" s="2"/>
      <c r="BL79" s="48"/>
      <c r="BM79" s="49"/>
      <c r="BN79" s="49"/>
      <c r="BO79" s="49"/>
      <c r="BP79" s="49"/>
      <c r="BQ79" s="49"/>
      <c r="BR79" s="49"/>
      <c r="BS79" s="49"/>
      <c r="BT79" s="49"/>
      <c r="BU79" s="49"/>
      <c r="BV79" s="49"/>
      <c r="BW79" s="49"/>
      <c r="BX79" s="49"/>
      <c r="BY79" s="49"/>
      <c r="BZ79" s="50"/>
    </row>
    <row r="80" spans="1:78" ht="13.5" customHeight="1" x14ac:dyDescent="0.15">
      <c r="A80" s="2"/>
      <c r="B80" s="17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20"/>
      <c r="V80" s="20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20"/>
      <c r="AP80" s="20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18"/>
      <c r="BJ80" s="19"/>
      <c r="BK80" s="2"/>
      <c r="BL80" s="48"/>
      <c r="BM80" s="49"/>
      <c r="BN80" s="49"/>
      <c r="BO80" s="49"/>
      <c r="BP80" s="49"/>
      <c r="BQ80" s="49"/>
      <c r="BR80" s="49"/>
      <c r="BS80" s="49"/>
      <c r="BT80" s="49"/>
      <c r="BU80" s="49"/>
      <c r="BV80" s="49"/>
      <c r="BW80" s="49"/>
      <c r="BX80" s="49"/>
      <c r="BY80" s="49"/>
      <c r="BZ80" s="50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48"/>
      <c r="BM81" s="49"/>
      <c r="BN81" s="49"/>
      <c r="BO81" s="49"/>
      <c r="BP81" s="49"/>
      <c r="BQ81" s="49"/>
      <c r="BR81" s="49"/>
      <c r="BS81" s="49"/>
      <c r="BT81" s="49"/>
      <c r="BU81" s="49"/>
      <c r="BV81" s="49"/>
      <c r="BW81" s="49"/>
      <c r="BX81" s="49"/>
      <c r="BY81" s="49"/>
      <c r="BZ81" s="50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1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3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【728.30】</v>
      </c>
      <c r="I86" s="26" t="str">
        <f>データ!CA6</f>
        <v>【100.04】</v>
      </c>
      <c r="J86" s="26" t="str">
        <f>データ!CL6</f>
        <v>【137.82】</v>
      </c>
      <c r="K86" s="26" t="str">
        <f>データ!CW6</f>
        <v>【60.09】</v>
      </c>
      <c r="L86" s="26" t="str">
        <f>データ!DH6</f>
        <v>【94.90】</v>
      </c>
      <c r="M86" s="26" t="s">
        <v>55</v>
      </c>
      <c r="N86" s="26" t="s">
        <v>55</v>
      </c>
      <c r="O86" s="26" t="str">
        <f>データ!EO6</f>
        <v>【0.27】</v>
      </c>
    </row>
  </sheetData>
  <sheetProtection password="B319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1" max="1" width="9" style="3"/>
    <col min="2" max="144" width="11.875" style="3" customWidth="1"/>
    <col min="145" max="16384" width="9" style="3"/>
  </cols>
  <sheetData>
    <row r="1" spans="1:145" x14ac:dyDescent="0.15">
      <c r="A1" s="3" t="s">
        <v>56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57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58</v>
      </c>
      <c r="B3" s="29" t="s">
        <v>59</v>
      </c>
      <c r="C3" s="29" t="s">
        <v>60</v>
      </c>
      <c r="D3" s="29" t="s">
        <v>61</v>
      </c>
      <c r="E3" s="29" t="s">
        <v>62</v>
      </c>
      <c r="F3" s="29" t="s">
        <v>63</v>
      </c>
      <c r="G3" s="29" t="s">
        <v>64</v>
      </c>
      <c r="H3" s="77" t="s">
        <v>65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66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67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68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69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70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71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72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73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74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75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76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77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78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79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80</v>
      </c>
      <c r="B5" s="31"/>
      <c r="C5" s="31"/>
      <c r="D5" s="31"/>
      <c r="E5" s="31"/>
      <c r="F5" s="31"/>
      <c r="G5" s="31"/>
      <c r="H5" s="32" t="s">
        <v>81</v>
      </c>
      <c r="I5" s="32" t="s">
        <v>82</v>
      </c>
      <c r="J5" s="32" t="s">
        <v>83</v>
      </c>
      <c r="K5" s="32" t="s">
        <v>84</v>
      </c>
      <c r="L5" s="32" t="s">
        <v>85</v>
      </c>
      <c r="M5" s="32" t="s">
        <v>5</v>
      </c>
      <c r="N5" s="32" t="s">
        <v>86</v>
      </c>
      <c r="O5" s="32" t="s">
        <v>87</v>
      </c>
      <c r="P5" s="32" t="s">
        <v>88</v>
      </c>
      <c r="Q5" s="32" t="s">
        <v>89</v>
      </c>
      <c r="R5" s="32" t="s">
        <v>90</v>
      </c>
      <c r="S5" s="32" t="s">
        <v>91</v>
      </c>
      <c r="T5" s="32" t="s">
        <v>92</v>
      </c>
      <c r="U5" s="32" t="s">
        <v>93</v>
      </c>
      <c r="V5" s="32" t="s">
        <v>94</v>
      </c>
      <c r="W5" s="32" t="s">
        <v>95</v>
      </c>
      <c r="X5" s="32" t="s">
        <v>96</v>
      </c>
      <c r="Y5" s="32" t="s">
        <v>97</v>
      </c>
      <c r="Z5" s="32" t="s">
        <v>98</v>
      </c>
      <c r="AA5" s="32" t="s">
        <v>99</v>
      </c>
      <c r="AB5" s="32" t="s">
        <v>100</v>
      </c>
      <c r="AC5" s="32" t="s">
        <v>101</v>
      </c>
      <c r="AD5" s="32" t="s">
        <v>102</v>
      </c>
      <c r="AE5" s="32" t="s">
        <v>103</v>
      </c>
      <c r="AF5" s="32" t="s">
        <v>104</v>
      </c>
      <c r="AG5" s="32" t="s">
        <v>105</v>
      </c>
      <c r="AH5" s="32" t="s">
        <v>106</v>
      </c>
      <c r="AI5" s="32" t="s">
        <v>43</v>
      </c>
      <c r="AJ5" s="32" t="s">
        <v>97</v>
      </c>
      <c r="AK5" s="32" t="s">
        <v>98</v>
      </c>
      <c r="AL5" s="32" t="s">
        <v>99</v>
      </c>
      <c r="AM5" s="32" t="s">
        <v>100</v>
      </c>
      <c r="AN5" s="32" t="s">
        <v>101</v>
      </c>
      <c r="AO5" s="32" t="s">
        <v>102</v>
      </c>
      <c r="AP5" s="32" t="s">
        <v>103</v>
      </c>
      <c r="AQ5" s="32" t="s">
        <v>104</v>
      </c>
      <c r="AR5" s="32" t="s">
        <v>105</v>
      </c>
      <c r="AS5" s="32" t="s">
        <v>106</v>
      </c>
      <c r="AT5" s="32" t="s">
        <v>107</v>
      </c>
      <c r="AU5" s="32" t="s">
        <v>97</v>
      </c>
      <c r="AV5" s="32" t="s">
        <v>98</v>
      </c>
      <c r="AW5" s="32" t="s">
        <v>99</v>
      </c>
      <c r="AX5" s="32" t="s">
        <v>100</v>
      </c>
      <c r="AY5" s="32" t="s">
        <v>101</v>
      </c>
      <c r="AZ5" s="32" t="s">
        <v>102</v>
      </c>
      <c r="BA5" s="32" t="s">
        <v>103</v>
      </c>
      <c r="BB5" s="32" t="s">
        <v>104</v>
      </c>
      <c r="BC5" s="32" t="s">
        <v>105</v>
      </c>
      <c r="BD5" s="32" t="s">
        <v>106</v>
      </c>
      <c r="BE5" s="32" t="s">
        <v>107</v>
      </c>
      <c r="BF5" s="32" t="s">
        <v>97</v>
      </c>
      <c r="BG5" s="32" t="s">
        <v>98</v>
      </c>
      <c r="BH5" s="32" t="s">
        <v>99</v>
      </c>
      <c r="BI5" s="32" t="s">
        <v>100</v>
      </c>
      <c r="BJ5" s="32" t="s">
        <v>101</v>
      </c>
      <c r="BK5" s="32" t="s">
        <v>102</v>
      </c>
      <c r="BL5" s="32" t="s">
        <v>103</v>
      </c>
      <c r="BM5" s="32" t="s">
        <v>104</v>
      </c>
      <c r="BN5" s="32" t="s">
        <v>105</v>
      </c>
      <c r="BO5" s="32" t="s">
        <v>106</v>
      </c>
      <c r="BP5" s="32" t="s">
        <v>107</v>
      </c>
      <c r="BQ5" s="32" t="s">
        <v>97</v>
      </c>
      <c r="BR5" s="32" t="s">
        <v>98</v>
      </c>
      <c r="BS5" s="32" t="s">
        <v>99</v>
      </c>
      <c r="BT5" s="32" t="s">
        <v>100</v>
      </c>
      <c r="BU5" s="32" t="s">
        <v>101</v>
      </c>
      <c r="BV5" s="32" t="s">
        <v>102</v>
      </c>
      <c r="BW5" s="32" t="s">
        <v>103</v>
      </c>
      <c r="BX5" s="32" t="s">
        <v>104</v>
      </c>
      <c r="BY5" s="32" t="s">
        <v>105</v>
      </c>
      <c r="BZ5" s="32" t="s">
        <v>106</v>
      </c>
      <c r="CA5" s="32" t="s">
        <v>107</v>
      </c>
      <c r="CB5" s="32" t="s">
        <v>97</v>
      </c>
      <c r="CC5" s="32" t="s">
        <v>98</v>
      </c>
      <c r="CD5" s="32" t="s">
        <v>99</v>
      </c>
      <c r="CE5" s="32" t="s">
        <v>100</v>
      </c>
      <c r="CF5" s="32" t="s">
        <v>101</v>
      </c>
      <c r="CG5" s="32" t="s">
        <v>102</v>
      </c>
      <c r="CH5" s="32" t="s">
        <v>103</v>
      </c>
      <c r="CI5" s="32" t="s">
        <v>104</v>
      </c>
      <c r="CJ5" s="32" t="s">
        <v>105</v>
      </c>
      <c r="CK5" s="32" t="s">
        <v>106</v>
      </c>
      <c r="CL5" s="32" t="s">
        <v>107</v>
      </c>
      <c r="CM5" s="32" t="s">
        <v>97</v>
      </c>
      <c r="CN5" s="32" t="s">
        <v>98</v>
      </c>
      <c r="CO5" s="32" t="s">
        <v>99</v>
      </c>
      <c r="CP5" s="32" t="s">
        <v>100</v>
      </c>
      <c r="CQ5" s="32" t="s">
        <v>101</v>
      </c>
      <c r="CR5" s="32" t="s">
        <v>102</v>
      </c>
      <c r="CS5" s="32" t="s">
        <v>103</v>
      </c>
      <c r="CT5" s="32" t="s">
        <v>104</v>
      </c>
      <c r="CU5" s="32" t="s">
        <v>105</v>
      </c>
      <c r="CV5" s="32" t="s">
        <v>106</v>
      </c>
      <c r="CW5" s="32" t="s">
        <v>107</v>
      </c>
      <c r="CX5" s="32" t="s">
        <v>97</v>
      </c>
      <c r="CY5" s="32" t="s">
        <v>98</v>
      </c>
      <c r="CZ5" s="32" t="s">
        <v>99</v>
      </c>
      <c r="DA5" s="32" t="s">
        <v>100</v>
      </c>
      <c r="DB5" s="32" t="s">
        <v>101</v>
      </c>
      <c r="DC5" s="32" t="s">
        <v>102</v>
      </c>
      <c r="DD5" s="32" t="s">
        <v>103</v>
      </c>
      <c r="DE5" s="32" t="s">
        <v>104</v>
      </c>
      <c r="DF5" s="32" t="s">
        <v>105</v>
      </c>
      <c r="DG5" s="32" t="s">
        <v>106</v>
      </c>
      <c r="DH5" s="32" t="s">
        <v>107</v>
      </c>
      <c r="DI5" s="32" t="s">
        <v>97</v>
      </c>
      <c r="DJ5" s="32" t="s">
        <v>98</v>
      </c>
      <c r="DK5" s="32" t="s">
        <v>99</v>
      </c>
      <c r="DL5" s="32" t="s">
        <v>100</v>
      </c>
      <c r="DM5" s="32" t="s">
        <v>101</v>
      </c>
      <c r="DN5" s="32" t="s">
        <v>102</v>
      </c>
      <c r="DO5" s="32" t="s">
        <v>103</v>
      </c>
      <c r="DP5" s="32" t="s">
        <v>104</v>
      </c>
      <c r="DQ5" s="32" t="s">
        <v>105</v>
      </c>
      <c r="DR5" s="32" t="s">
        <v>106</v>
      </c>
      <c r="DS5" s="32" t="s">
        <v>107</v>
      </c>
      <c r="DT5" s="32" t="s">
        <v>97</v>
      </c>
      <c r="DU5" s="32" t="s">
        <v>98</v>
      </c>
      <c r="DV5" s="32" t="s">
        <v>99</v>
      </c>
      <c r="DW5" s="32" t="s">
        <v>100</v>
      </c>
      <c r="DX5" s="32" t="s">
        <v>101</v>
      </c>
      <c r="DY5" s="32" t="s">
        <v>102</v>
      </c>
      <c r="DZ5" s="32" t="s">
        <v>103</v>
      </c>
      <c r="EA5" s="32" t="s">
        <v>104</v>
      </c>
      <c r="EB5" s="32" t="s">
        <v>105</v>
      </c>
      <c r="EC5" s="32" t="s">
        <v>106</v>
      </c>
      <c r="ED5" s="32" t="s">
        <v>107</v>
      </c>
      <c r="EE5" s="32" t="s">
        <v>97</v>
      </c>
      <c r="EF5" s="32" t="s">
        <v>98</v>
      </c>
      <c r="EG5" s="32" t="s">
        <v>99</v>
      </c>
      <c r="EH5" s="32" t="s">
        <v>100</v>
      </c>
      <c r="EI5" s="32" t="s">
        <v>101</v>
      </c>
      <c r="EJ5" s="32" t="s">
        <v>102</v>
      </c>
      <c r="EK5" s="32" t="s">
        <v>103</v>
      </c>
      <c r="EL5" s="32" t="s">
        <v>104</v>
      </c>
      <c r="EM5" s="32" t="s">
        <v>105</v>
      </c>
      <c r="EN5" s="32" t="s">
        <v>106</v>
      </c>
      <c r="EO5" s="32" t="s">
        <v>107</v>
      </c>
    </row>
    <row r="6" spans="1:145" s="36" customFormat="1" x14ac:dyDescent="0.15">
      <c r="A6" s="28" t="s">
        <v>108</v>
      </c>
      <c r="B6" s="33">
        <f>B7</f>
        <v>2016</v>
      </c>
      <c r="C6" s="33">
        <f t="shared" ref="C6:X6" si="3">C7</f>
        <v>24465</v>
      </c>
      <c r="D6" s="33">
        <f t="shared" si="3"/>
        <v>47</v>
      </c>
      <c r="E6" s="33">
        <f t="shared" si="3"/>
        <v>17</v>
      </c>
      <c r="F6" s="33">
        <f t="shared" si="3"/>
        <v>1</v>
      </c>
      <c r="G6" s="33">
        <f t="shared" si="3"/>
        <v>0</v>
      </c>
      <c r="H6" s="33" t="str">
        <f t="shared" si="3"/>
        <v>青森県　階上町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公共下水道</v>
      </c>
      <c r="L6" s="33" t="str">
        <f t="shared" si="3"/>
        <v>Cd3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20.18</v>
      </c>
      <c r="Q6" s="34">
        <f t="shared" si="3"/>
        <v>103.45</v>
      </c>
      <c r="R6" s="34">
        <f t="shared" si="3"/>
        <v>2948</v>
      </c>
      <c r="S6" s="34">
        <f t="shared" si="3"/>
        <v>13906</v>
      </c>
      <c r="T6" s="34">
        <f t="shared" si="3"/>
        <v>94.01</v>
      </c>
      <c r="U6" s="34">
        <f t="shared" si="3"/>
        <v>147.91999999999999</v>
      </c>
      <c r="V6" s="34">
        <f t="shared" si="3"/>
        <v>2794</v>
      </c>
      <c r="W6" s="34">
        <f t="shared" si="3"/>
        <v>1.2</v>
      </c>
      <c r="X6" s="34">
        <f t="shared" si="3"/>
        <v>2328.33</v>
      </c>
      <c r="Y6" s="35">
        <f>IF(Y7="",NA(),Y7)</f>
        <v>76.37</v>
      </c>
      <c r="Z6" s="35">
        <f t="shared" ref="Z6:AH6" si="4">IF(Z7="",NA(),Z7)</f>
        <v>80.22</v>
      </c>
      <c r="AA6" s="35">
        <f t="shared" si="4"/>
        <v>88.48</v>
      </c>
      <c r="AB6" s="35">
        <f t="shared" si="4"/>
        <v>88.09</v>
      </c>
      <c r="AC6" s="35">
        <f t="shared" si="4"/>
        <v>81.599999999999994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3503.61</v>
      </c>
      <c r="BG6" s="35">
        <f t="shared" ref="BG6:BO6" si="7">IF(BG7="",NA(),BG7)</f>
        <v>3022.18</v>
      </c>
      <c r="BH6" s="35">
        <f t="shared" si="7"/>
        <v>2608.38</v>
      </c>
      <c r="BI6" s="35">
        <f t="shared" si="7"/>
        <v>2380.4899999999998</v>
      </c>
      <c r="BJ6" s="35">
        <f t="shared" si="7"/>
        <v>2234.7399999999998</v>
      </c>
      <c r="BK6" s="35">
        <f t="shared" si="7"/>
        <v>1574.53</v>
      </c>
      <c r="BL6" s="35">
        <f t="shared" si="7"/>
        <v>1506.51</v>
      </c>
      <c r="BM6" s="35">
        <f t="shared" si="7"/>
        <v>1315.67</v>
      </c>
      <c r="BN6" s="35">
        <f t="shared" si="7"/>
        <v>1240.1600000000001</v>
      </c>
      <c r="BO6" s="35">
        <f t="shared" si="7"/>
        <v>1604.64</v>
      </c>
      <c r="BP6" s="34" t="str">
        <f>IF(BP7="","",IF(BP7="-","【-】","【"&amp;SUBSTITUTE(TEXT(BP7,"#,##0.00"),"-","△")&amp;"】"))</f>
        <v>【728.30】</v>
      </c>
      <c r="BQ6" s="35">
        <f>IF(BQ7="",NA(),BQ7)</f>
        <v>23.4</v>
      </c>
      <c r="BR6" s="35">
        <f t="shared" ref="BR6:BZ6" si="8">IF(BR7="",NA(),BR7)</f>
        <v>27.74</v>
      </c>
      <c r="BS6" s="35">
        <f t="shared" si="8"/>
        <v>26.91</v>
      </c>
      <c r="BT6" s="35">
        <f t="shared" si="8"/>
        <v>29.82</v>
      </c>
      <c r="BU6" s="35">
        <f t="shared" si="8"/>
        <v>29.79</v>
      </c>
      <c r="BV6" s="35">
        <f t="shared" si="8"/>
        <v>57.36</v>
      </c>
      <c r="BW6" s="35">
        <f t="shared" si="8"/>
        <v>57.33</v>
      </c>
      <c r="BX6" s="35">
        <f t="shared" si="8"/>
        <v>60.78</v>
      </c>
      <c r="BY6" s="35">
        <f t="shared" si="8"/>
        <v>60.17</v>
      </c>
      <c r="BZ6" s="35">
        <f t="shared" si="8"/>
        <v>60.01</v>
      </c>
      <c r="CA6" s="34" t="str">
        <f>IF(CA7="","",IF(CA7="-","【-】","【"&amp;SUBSTITUTE(TEXT(CA7,"#,##0.00"),"-","△")&amp;"】"))</f>
        <v>【100.04】</v>
      </c>
      <c r="CB6" s="35">
        <f>IF(CB7="",NA(),CB7)</f>
        <v>602.6</v>
      </c>
      <c r="CC6" s="35">
        <f t="shared" ref="CC6:CK6" si="9">IF(CC7="",NA(),CC7)</f>
        <v>507.99</v>
      </c>
      <c r="CD6" s="35">
        <f t="shared" si="9"/>
        <v>588.41</v>
      </c>
      <c r="CE6" s="35">
        <f t="shared" si="9"/>
        <v>545.54999999999995</v>
      </c>
      <c r="CF6" s="35">
        <f t="shared" si="9"/>
        <v>514.11</v>
      </c>
      <c r="CG6" s="35">
        <f t="shared" si="9"/>
        <v>279.91000000000003</v>
      </c>
      <c r="CH6" s="35">
        <f t="shared" si="9"/>
        <v>284.52999999999997</v>
      </c>
      <c r="CI6" s="35">
        <f t="shared" si="9"/>
        <v>276.26</v>
      </c>
      <c r="CJ6" s="35">
        <f t="shared" si="9"/>
        <v>281.52999999999997</v>
      </c>
      <c r="CK6" s="35">
        <f t="shared" si="9"/>
        <v>277.67</v>
      </c>
      <c r="CL6" s="34" t="str">
        <f>IF(CL7="","",IF(CL7="-","【-】","【"&amp;SUBSTITUTE(TEXT(CL7,"#,##0.00"),"-","△")&amp;"】"))</f>
        <v>【137.82】</v>
      </c>
      <c r="CM6" s="35">
        <f>IF(CM7="",NA(),CM7)</f>
        <v>28.83</v>
      </c>
      <c r="CN6" s="35">
        <f t="shared" ref="CN6:CV6" si="10">IF(CN7="",NA(),CN7)</f>
        <v>28.83</v>
      </c>
      <c r="CO6" s="35">
        <f t="shared" si="10"/>
        <v>28.83</v>
      </c>
      <c r="CP6" s="35">
        <f t="shared" si="10"/>
        <v>37.17</v>
      </c>
      <c r="CQ6" s="35">
        <f t="shared" si="10"/>
        <v>41.5</v>
      </c>
      <c r="CR6" s="35">
        <f t="shared" si="10"/>
        <v>40.07</v>
      </c>
      <c r="CS6" s="35">
        <f t="shared" si="10"/>
        <v>39.92</v>
      </c>
      <c r="CT6" s="35">
        <f t="shared" si="10"/>
        <v>41.63</v>
      </c>
      <c r="CU6" s="35">
        <f t="shared" si="10"/>
        <v>44.89</v>
      </c>
      <c r="CV6" s="35">
        <f t="shared" si="10"/>
        <v>41.28</v>
      </c>
      <c r="CW6" s="34" t="str">
        <f>IF(CW7="","",IF(CW7="-","【-】","【"&amp;SUBSTITUTE(TEXT(CW7,"#,##0.00"),"-","△")&amp;"】"))</f>
        <v>【60.09】</v>
      </c>
      <c r="CX6" s="35">
        <f>IF(CX7="",NA(),CX7)</f>
        <v>46.55</v>
      </c>
      <c r="CY6" s="35">
        <f t="shared" ref="CY6:DG6" si="11">IF(CY7="",NA(),CY7)</f>
        <v>51.53</v>
      </c>
      <c r="CZ6" s="35">
        <f t="shared" si="11"/>
        <v>51.51</v>
      </c>
      <c r="DA6" s="35">
        <f t="shared" si="11"/>
        <v>52.38</v>
      </c>
      <c r="DB6" s="35">
        <f t="shared" si="11"/>
        <v>57.8</v>
      </c>
      <c r="DC6" s="35">
        <f t="shared" si="11"/>
        <v>66</v>
      </c>
      <c r="DD6" s="35">
        <f t="shared" si="11"/>
        <v>65.86</v>
      </c>
      <c r="DE6" s="35">
        <f t="shared" si="11"/>
        <v>66.33</v>
      </c>
      <c r="DF6" s="35">
        <f t="shared" si="11"/>
        <v>64.89</v>
      </c>
      <c r="DG6" s="35">
        <f t="shared" si="11"/>
        <v>61.3</v>
      </c>
      <c r="DH6" s="34" t="str">
        <f>IF(DH7="","",IF(DH7="-","【-】","【"&amp;SUBSTITUTE(TEXT(DH7,"#,##0.00"),"-","△")&amp;"】"))</f>
        <v>【94.90】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0.18</v>
      </c>
      <c r="EK6" s="35">
        <f t="shared" si="14"/>
        <v>0.19</v>
      </c>
      <c r="EL6" s="35">
        <f t="shared" si="14"/>
        <v>0.16</v>
      </c>
      <c r="EM6" s="35">
        <f t="shared" si="14"/>
        <v>0.33</v>
      </c>
      <c r="EN6" s="35">
        <f t="shared" si="14"/>
        <v>0.19</v>
      </c>
      <c r="EO6" s="34" t="str">
        <f>IF(EO7="","",IF(EO7="-","【-】","【"&amp;SUBSTITUTE(TEXT(EO7,"#,##0.00"),"-","△")&amp;"】"))</f>
        <v>【0.27】</v>
      </c>
    </row>
    <row r="7" spans="1:145" s="36" customFormat="1" x14ac:dyDescent="0.15">
      <c r="A7" s="28"/>
      <c r="B7" s="37">
        <v>2016</v>
      </c>
      <c r="C7" s="37">
        <v>24465</v>
      </c>
      <c r="D7" s="37">
        <v>47</v>
      </c>
      <c r="E7" s="37">
        <v>17</v>
      </c>
      <c r="F7" s="37">
        <v>1</v>
      </c>
      <c r="G7" s="37">
        <v>0</v>
      </c>
      <c r="H7" s="37" t="s">
        <v>109</v>
      </c>
      <c r="I7" s="37" t="s">
        <v>110</v>
      </c>
      <c r="J7" s="37" t="s">
        <v>111</v>
      </c>
      <c r="K7" s="37" t="s">
        <v>112</v>
      </c>
      <c r="L7" s="37" t="s">
        <v>113</v>
      </c>
      <c r="M7" s="37"/>
      <c r="N7" s="38" t="s">
        <v>114</v>
      </c>
      <c r="O7" s="38" t="s">
        <v>115</v>
      </c>
      <c r="P7" s="38">
        <v>20.18</v>
      </c>
      <c r="Q7" s="38">
        <v>103.45</v>
      </c>
      <c r="R7" s="38">
        <v>2948</v>
      </c>
      <c r="S7" s="38">
        <v>13906</v>
      </c>
      <c r="T7" s="38">
        <v>94.01</v>
      </c>
      <c r="U7" s="38">
        <v>147.91999999999999</v>
      </c>
      <c r="V7" s="38">
        <v>2794</v>
      </c>
      <c r="W7" s="38">
        <v>1.2</v>
      </c>
      <c r="X7" s="38">
        <v>2328.33</v>
      </c>
      <c r="Y7" s="38">
        <v>76.37</v>
      </c>
      <c r="Z7" s="38">
        <v>80.22</v>
      </c>
      <c r="AA7" s="38">
        <v>88.48</v>
      </c>
      <c r="AB7" s="38">
        <v>88.09</v>
      </c>
      <c r="AC7" s="38">
        <v>81.599999999999994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3503.61</v>
      </c>
      <c r="BG7" s="38">
        <v>3022.18</v>
      </c>
      <c r="BH7" s="38">
        <v>2608.38</v>
      </c>
      <c r="BI7" s="38">
        <v>2380.4899999999998</v>
      </c>
      <c r="BJ7" s="38">
        <v>2234.7399999999998</v>
      </c>
      <c r="BK7" s="38">
        <v>1574.53</v>
      </c>
      <c r="BL7" s="38">
        <v>1506.51</v>
      </c>
      <c r="BM7" s="38">
        <v>1315.67</v>
      </c>
      <c r="BN7" s="38">
        <v>1240.1600000000001</v>
      </c>
      <c r="BO7" s="38">
        <v>1604.64</v>
      </c>
      <c r="BP7" s="38">
        <v>728.3</v>
      </c>
      <c r="BQ7" s="38">
        <v>23.4</v>
      </c>
      <c r="BR7" s="38">
        <v>27.74</v>
      </c>
      <c r="BS7" s="38">
        <v>26.91</v>
      </c>
      <c r="BT7" s="38">
        <v>29.82</v>
      </c>
      <c r="BU7" s="38">
        <v>29.79</v>
      </c>
      <c r="BV7" s="38">
        <v>57.36</v>
      </c>
      <c r="BW7" s="38">
        <v>57.33</v>
      </c>
      <c r="BX7" s="38">
        <v>60.78</v>
      </c>
      <c r="BY7" s="38">
        <v>60.17</v>
      </c>
      <c r="BZ7" s="38">
        <v>60.01</v>
      </c>
      <c r="CA7" s="38">
        <v>100.04</v>
      </c>
      <c r="CB7" s="38">
        <v>602.6</v>
      </c>
      <c r="CC7" s="38">
        <v>507.99</v>
      </c>
      <c r="CD7" s="38">
        <v>588.41</v>
      </c>
      <c r="CE7" s="38">
        <v>545.54999999999995</v>
      </c>
      <c r="CF7" s="38">
        <v>514.11</v>
      </c>
      <c r="CG7" s="38">
        <v>279.91000000000003</v>
      </c>
      <c r="CH7" s="38">
        <v>284.52999999999997</v>
      </c>
      <c r="CI7" s="38">
        <v>276.26</v>
      </c>
      <c r="CJ7" s="38">
        <v>281.52999999999997</v>
      </c>
      <c r="CK7" s="38">
        <v>277.67</v>
      </c>
      <c r="CL7" s="38">
        <v>137.82</v>
      </c>
      <c r="CM7" s="38">
        <v>28.83</v>
      </c>
      <c r="CN7" s="38">
        <v>28.83</v>
      </c>
      <c r="CO7" s="38">
        <v>28.83</v>
      </c>
      <c r="CP7" s="38">
        <v>37.17</v>
      </c>
      <c r="CQ7" s="38">
        <v>41.5</v>
      </c>
      <c r="CR7" s="38">
        <v>40.07</v>
      </c>
      <c r="CS7" s="38">
        <v>39.92</v>
      </c>
      <c r="CT7" s="38">
        <v>41.63</v>
      </c>
      <c r="CU7" s="38">
        <v>44.89</v>
      </c>
      <c r="CV7" s="38">
        <v>41.28</v>
      </c>
      <c r="CW7" s="38">
        <v>60.09</v>
      </c>
      <c r="CX7" s="38">
        <v>46.55</v>
      </c>
      <c r="CY7" s="38">
        <v>51.53</v>
      </c>
      <c r="CZ7" s="38">
        <v>51.51</v>
      </c>
      <c r="DA7" s="38">
        <v>52.38</v>
      </c>
      <c r="DB7" s="38">
        <v>57.8</v>
      </c>
      <c r="DC7" s="38">
        <v>66</v>
      </c>
      <c r="DD7" s="38">
        <v>65.86</v>
      </c>
      <c r="DE7" s="38">
        <v>66.33</v>
      </c>
      <c r="DF7" s="38">
        <v>64.89</v>
      </c>
      <c r="DG7" s="38">
        <v>61.3</v>
      </c>
      <c r="DH7" s="38">
        <v>94.9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0.18</v>
      </c>
      <c r="EK7" s="38">
        <v>0.19</v>
      </c>
      <c r="EL7" s="38">
        <v>0.16</v>
      </c>
      <c r="EM7" s="38">
        <v>0.33</v>
      </c>
      <c r="EN7" s="38">
        <v>0.19</v>
      </c>
      <c r="EO7" s="38">
        <v>0.27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116</v>
      </c>
      <c r="C9" s="40" t="s">
        <v>117</v>
      </c>
      <c r="D9" s="40" t="s">
        <v>118</v>
      </c>
      <c r="E9" s="40" t="s">
        <v>119</v>
      </c>
      <c r="F9" s="40" t="s">
        <v>120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59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user</cp:lastModifiedBy>
  <cp:lastPrinted>2018-02-07T03:00:20Z</cp:lastPrinted>
  <dcterms:created xsi:type="dcterms:W3CDTF">2017-12-25T02:02:05Z</dcterms:created>
  <dcterms:modified xsi:type="dcterms:W3CDTF">2018-02-19T04:45:15Z</dcterms:modified>
  <cp:category/>
</cp:coreProperties>
</file>