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230" yWindow="-15" windowWidth="10275" windowHeight="948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E86" i="4"/>
  <c r="BB10" i="4"/>
  <c r="AT10" i="4"/>
  <c r="AD10" i="4"/>
  <c r="P10" i="4"/>
  <c r="B10"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<sst xmlns="http://schemas.openxmlformats.org/spreadsheetml/2006/main" count="235" uniqueCount="123">
  <si>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</si>
  <si>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</si>
  <si>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</si>
  <si>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</si>
  <si>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</si>
  <si>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</si>
  <si>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</si>
  <si>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</si>
  <si>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</si>
  <si>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</si>
  <si>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</si>
  <si>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</si>
  <si>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</si>
  <si>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</si>
  <si>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</si>
  <si>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</si>
  <si>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</si>
  <si>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</si>
  <si>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</si>
  <si>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</si>
  <si>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</si>
  <si>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</si>
  <si>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</si>
  <si>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</si>
  <si>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</si>
  <si>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</si>
  <si>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</si>
  <si>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</si>
  <si>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</si>
  <si>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</si>
  <si>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</si>
  <si>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</si>
  <si>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</si>
  <si>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</si>
  <si>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</si>
  <si>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</si>
  <si>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</si>
  <si>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</si>
  <si>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</si>
  <si>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</si>
  <si>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</si>
  <si>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</si>
  <si>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</si>
  <si>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</si>
  <si>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</si>
  <si>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</si>
  <si>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</si>
  <si>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</si>
  <si>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</si>
  <si>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</si>
  <si>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</si>
  <si>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</si>
  <si>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</si>
  <si>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</si>
  <si>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</si>
  <si>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</si>
  <si>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</si>
  <si>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</si>
  <si>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</si>
  <si>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</si>
  <si>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</si>
  <si>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</si>
  <si>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</si>
  <si>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</si>
  <si>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</si>
  <si>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</si>
  <si>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</si>
  <si>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</si>
  <si>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</si>
  <si>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</si>
  <si>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</si>
  <si>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</si>
  <si>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</si>
  <si>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</si>
  <si>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</si>
  <si>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</si>
  <si>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</si>
  <si>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</si>
  <si>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</si>
  <si>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</si>
  <si>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</si>
  <si>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</si>
  <si>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</si>
  <si>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</si>
  <si>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</si>
  <si>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</si>
  <si>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</si>
  <si>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</si>
  <si>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</si>
  <si>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</si>
  <si>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</si>
  <si>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</si>
  <si>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</si>
  <si>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</si>
  <si>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</si>
  <si>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</si>
  <si>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</si>
  <si>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</si>
  <si>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</si>
  <si>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</si>
  <si>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</si>
  <si>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</si>
  <si>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</si>
  <si>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</si>
  <si>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</si>
  <si>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</si>
  <si>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</si>
  <si>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</si>
  <si>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五所川原市</t>
  </si>
  <si>
    <t>法適用</t>
  </si>
  <si>
    <t>下水道事業</t>
  </si>
  <si>
    <t>公共下水道</t>
  </si>
  <si>
    <t>Cc1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</si>
  <si>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</si>
  <si>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</si>
  <si>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</si>
  <si>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</si>
  <si>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</si>
  <si>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</si>
  <si>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公共下水道事業は昭和５９年に供用開始をしており、管路施設及び処理場施設の経年劣化が進んでいることから、下水道ストックマネジメント計画に基づく下水道施設全体の改築・更新を行うことにより、施設全体の最適化及び長寿命化を図る。また、同計画に基づく施設の適正な点検・調査を行うことにより下水道施設の状態を把握し、計画的な修繕を行うことで、修繕コストの縮減に努める。</t>
    <rPh sb="25" eb="27">
      <t>カンロ</t>
    </rPh>
    <rPh sb="27" eb="29">
      <t>シセツ</t>
    </rPh>
    <rPh sb="29" eb="30">
      <t>オヨ</t>
    </rPh>
    <rPh sb="31" eb="33">
      <t>ショリ</t>
    </rPh>
    <rPh sb="33" eb="34">
      <t>ジョウ</t>
    </rPh>
    <rPh sb="34" eb="36">
      <t>シセツ</t>
    </rPh>
    <rPh sb="37" eb="39">
      <t>ケイネン</t>
    </rPh>
    <rPh sb="39" eb="41">
      <t>レッカ</t>
    </rPh>
    <rPh sb="42" eb="43">
      <t>スス</t>
    </rPh>
    <rPh sb="52" eb="55">
      <t>ゲスイドウ</t>
    </rPh>
    <rPh sb="65" eb="67">
      <t>ケイカク</t>
    </rPh>
    <rPh sb="68" eb="69">
      <t>モト</t>
    </rPh>
    <rPh sb="71" eb="74">
      <t>ゲスイドウ</t>
    </rPh>
    <rPh sb="74" eb="76">
      <t>シセツ</t>
    </rPh>
    <rPh sb="76" eb="78">
      <t>ゼンタイ</t>
    </rPh>
    <rPh sb="79" eb="81">
      <t>カイチク</t>
    </rPh>
    <rPh sb="82" eb="84">
      <t>コウシン</t>
    </rPh>
    <rPh sb="85" eb="86">
      <t>オコナ</t>
    </rPh>
    <rPh sb="93" eb="95">
      <t>シセツ</t>
    </rPh>
    <rPh sb="95" eb="97">
      <t>ゼンタイ</t>
    </rPh>
    <rPh sb="98" eb="100">
      <t>サイテキ</t>
    </rPh>
    <rPh sb="100" eb="101">
      <t>カ</t>
    </rPh>
    <rPh sb="101" eb="102">
      <t>オヨ</t>
    </rPh>
    <rPh sb="103" eb="104">
      <t>チョウ</t>
    </rPh>
    <rPh sb="104" eb="107">
      <t>ジュミョウカ</t>
    </rPh>
    <rPh sb="108" eb="109">
      <t>ハカ</t>
    </rPh>
    <rPh sb="114" eb="115">
      <t>ドウ</t>
    </rPh>
    <rPh sb="115" eb="117">
      <t>ケイカク</t>
    </rPh>
    <phoneticPr fontId="4"/>
  </si>
  <si>
    <t>　収支については、料金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経費回収率については、100％に至っているものの、施設等の経年劣化による修繕費及び電力料等の経費がかさんでいるため、計画的な修繕を行い、中長期的な施設の維持管理を行う必要がある。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rPh sb="93" eb="95">
      <t>コウホウ</t>
    </rPh>
    <rPh sb="95" eb="96">
      <t>オヨ</t>
    </rPh>
    <rPh sb="104" eb="106">
      <t>カツヨウ</t>
    </rPh>
    <rPh sb="108" eb="110">
      <t>カニュウ</t>
    </rPh>
    <rPh sb="110" eb="112">
      <t>ソクシン</t>
    </rPh>
    <rPh sb="113" eb="114">
      <t>オコナ</t>
    </rPh>
    <phoneticPr fontId="4"/>
  </si>
  <si>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まず公共下水道事業の計画区域を見直すことで、今後の投資の抑制、最適化を図るとともに、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rPh sb="1" eb="3">
      <t>トウシ</t>
    </rPh>
    <rPh sb="14" eb="16">
      <t>シセツ</t>
    </rPh>
    <rPh sb="17" eb="20">
      <t>ロウキュウカ</t>
    </rPh>
    <rPh sb="21" eb="22">
      <t>トモナ</t>
    </rPh>
    <rPh sb="23" eb="25">
      <t>コウシン</t>
    </rPh>
    <rPh sb="25" eb="27">
      <t>ヒヨウ</t>
    </rPh>
    <rPh sb="28" eb="30">
      <t>ゾウカ</t>
    </rPh>
    <rPh sb="32" eb="34">
      <t>ジンコウ</t>
    </rPh>
    <rPh sb="34" eb="36">
      <t>ゲンショウ</t>
    </rPh>
    <rPh sb="37" eb="38">
      <t>トモナ</t>
    </rPh>
    <rPh sb="39" eb="42">
      <t>シヨウリョウ</t>
    </rPh>
    <rPh sb="42" eb="44">
      <t>シュウニュウ</t>
    </rPh>
    <rPh sb="45" eb="48">
      <t>ゲンショウトウ</t>
    </rPh>
    <rPh sb="52" eb="54">
      <t>ケイエイ</t>
    </rPh>
    <rPh sb="54" eb="56">
      <t>ジョウキョウ</t>
    </rPh>
    <rPh sb="57" eb="58">
      <t>キビ</t>
    </rPh>
    <rPh sb="61" eb="62">
      <t>マ</t>
    </rPh>
    <rPh sb="71" eb="72">
      <t>ナカ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</si>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</sst>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0.03</c:v>
                </c:pt>
              </c:numCache>
            </c:numRef>
          </c:val>
        </c:ser>
        <c:dLbls>
          <c:showLegendKey val="0"/>
          <c:showVal val="0"/>
          <c:showCatName val="0"/>
          <c:showSerName val="0"/>
          <c:showPercent val="0"/>
          <c:showBubbleSize val="0"/>
        </c:dLbls>
        <c:gapWidth val="150"/>
        <c:axId val="82172544"/>
        <c:axId val="917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0.11</c:v>
                </c:pt>
                <c:pt idx="3">
                  <c:v>0.09</c:v>
                </c:pt>
                <c:pt idx="4">
                  <c:v>0.19</c:v>
                </c:pt>
              </c:numCache>
            </c:numRef>
          </c:val>
          <c:smooth val="0"/>
        </c:ser>
        <c:dLbls>
          <c:showLegendKey val="0"/>
          <c:showVal val="0"/>
          <c:showCatName val="0"/>
          <c:showSerName val="0"/>
          <c:showPercent val="0"/>
          <c:showBubbleSize val="0"/>
        </c:dLbls>
        <c:marker val="1"/>
        <c:smooth val="0"/>
        <c:axId val="82172544"/>
        <c:axId val="91759360"/>
      </c:lineChart>
      <c:dateAx>
        <c:axId val="82172544"/>
        <c:scaling>
          <c:orientation val="minMax"/>
        </c:scaling>
        <c:delete val="1"/>
        <c:axPos val="b"/>
        <c:numFmt formatCode="ge" sourceLinked="1"/>
        <c:majorTickMark val="none"/>
        <c:minorTickMark val="none"/>
        <c:tickLblPos val="none"/>
        <c:crossAx val="91759360"/>
        <c:crosses val="autoZero"/>
        <c:auto val="1"/>
        <c:lblOffset val="100"/>
        <c:baseTimeUnit val="years"/>
      </c:dateAx>
      <c:valAx>
        <c:axId val="917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59.25</c:v>
                </c:pt>
                <c:pt idx="1">
                  <c:v>61.14</c:v>
                </c:pt>
                <c:pt idx="2">
                  <c:v>58.51</c:v>
                </c:pt>
                <c:pt idx="3">
                  <c:v>54.62</c:v>
                </c:pt>
                <c:pt idx="4">
                  <c:v>57.1</c:v>
                </c:pt>
              </c:numCache>
            </c:numRef>
          </c:val>
        </c:ser>
        <c:dLbls>
          <c:showLegendKey val="0"/>
          <c:showVal val="0"/>
          <c:showCatName val="0"/>
          <c:showSerName val="0"/>
          <c:showPercent val="0"/>
          <c:showBubbleSize val="0"/>
        </c:dLbls>
        <c:gapWidth val="150"/>
        <c:axId val="93584384"/>
        <c:axId val="936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64.23</c:v>
                </c:pt>
                <c:pt idx="3">
                  <c:v>59.4</c:v>
                </c:pt>
                <c:pt idx="4">
                  <c:v>59.35</c:v>
                </c:pt>
              </c:numCache>
            </c:numRef>
          </c:val>
          <c:smooth val="0"/>
        </c:ser>
        <c:dLbls>
          <c:showLegendKey val="0"/>
          <c:showVal val="0"/>
          <c:showCatName val="0"/>
          <c:showSerName val="0"/>
          <c:showPercent val="0"/>
          <c:showBubbleSize val="0"/>
        </c:dLbls>
        <c:marker val="1"/>
        <c:smooth val="0"/>
        <c:axId val="93584384"/>
        <c:axId val="93619328"/>
      </c:lineChart>
      <c:dateAx>
        <c:axId val="93584384"/>
        <c:scaling>
          <c:orientation val="minMax"/>
        </c:scaling>
        <c:delete val="1"/>
        <c:axPos val="b"/>
        <c:numFmt formatCode="ge" sourceLinked="1"/>
        <c:majorTickMark val="none"/>
        <c:minorTickMark val="none"/>
        <c:tickLblPos val="none"/>
        <c:crossAx val="93619328"/>
        <c:crosses val="autoZero"/>
        <c:auto val="1"/>
        <c:lblOffset val="100"/>
        <c:baseTimeUnit val="years"/>
      </c:dateAx>
      <c:valAx>
        <c:axId val="936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83.78</c:v>
                </c:pt>
                <c:pt idx="1">
                  <c:v>84.2</c:v>
                </c:pt>
                <c:pt idx="2">
                  <c:v>84.24</c:v>
                </c:pt>
                <c:pt idx="3">
                  <c:v>84.56</c:v>
                </c:pt>
                <c:pt idx="4">
                  <c:v>85.14</c:v>
                </c:pt>
              </c:numCache>
            </c:numRef>
          </c:val>
        </c:ser>
        <c:dLbls>
          <c:showLegendKey val="0"/>
          <c:showVal val="0"/>
          <c:showCatName val="0"/>
          <c:showSerName val="0"/>
          <c:showPercent val="0"/>
          <c:showBubbleSize val="0"/>
        </c:dLbls>
        <c:gapWidth val="150"/>
        <c:axId val="93649536"/>
        <c:axId val="947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90.22</c:v>
                </c:pt>
                <c:pt idx="3">
                  <c:v>89.81</c:v>
                </c:pt>
                <c:pt idx="4">
                  <c:v>89.88</c:v>
                </c:pt>
              </c:numCache>
            </c:numRef>
          </c:val>
          <c:smooth val="0"/>
        </c:ser>
        <c:dLbls>
          <c:showLegendKey val="0"/>
          <c:showVal val="0"/>
          <c:showCatName val="0"/>
          <c:showSerName val="0"/>
          <c:showPercent val="0"/>
          <c:showBubbleSize val="0"/>
        </c:dLbls>
        <c:marker val="1"/>
        <c:smooth val="0"/>
        <c:axId val="93649536"/>
        <c:axId val="94769920"/>
      </c:lineChart>
      <c:dateAx>
        <c:axId val="93649536"/>
        <c:scaling>
          <c:orientation val="minMax"/>
        </c:scaling>
        <c:delete val="1"/>
        <c:axPos val="b"/>
        <c:numFmt formatCode="ge" sourceLinked="1"/>
        <c:majorTickMark val="none"/>
        <c:minorTickMark val="none"/>
        <c:tickLblPos val="none"/>
        <c:crossAx val="94769920"/>
        <c:crosses val="autoZero"/>
        <c:auto val="1"/>
        <c:lblOffset val="100"/>
        <c:baseTimeUnit val="years"/>
      </c:dateAx>
      <c:valAx>
        <c:axId val="947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83.55</c:v>
                </c:pt>
                <c:pt idx="1">
                  <c:v>83.26</c:v>
                </c:pt>
                <c:pt idx="2">
                  <c:v>90.17</c:v>
                </c:pt>
                <c:pt idx="3">
                  <c:v>89.43</c:v>
                </c:pt>
                <c:pt idx="4">
                  <c:v>86.95</c:v>
                </c:pt>
              </c:numCache>
            </c:numRef>
          </c:val>
        </c:ser>
        <c:dLbls>
          <c:showLegendKey val="0"/>
          <c:showVal val="0"/>
          <c:showCatName val="0"/>
          <c:showSerName val="0"/>
          <c:showPercent val="0"/>
          <c:showBubbleSize val="0"/>
        </c:dLbls>
        <c:gapWidth val="150"/>
        <c:axId val="91793664"/>
        <c:axId val="917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107.31</c:v>
                </c:pt>
                <c:pt idx="3">
                  <c:v>115.25</c:v>
                </c:pt>
                <c:pt idx="4">
                  <c:v>105.98</c:v>
                </c:pt>
              </c:numCache>
            </c:numRef>
          </c:val>
          <c:smooth val="0"/>
        </c:ser>
        <c:dLbls>
          <c:showLegendKey val="0"/>
          <c:showVal val="0"/>
          <c:showCatName val="0"/>
          <c:showSerName val="0"/>
          <c:showPercent val="0"/>
          <c:showBubbleSize val="0"/>
        </c:dLbls>
        <c:marker val="1"/>
        <c:smooth val="0"/>
        <c:axId val="91793664"/>
        <c:axId val="91795840"/>
      </c:lineChart>
      <c:dateAx>
        <c:axId val="91793664"/>
        <c:scaling>
          <c:orientation val="minMax"/>
        </c:scaling>
        <c:delete val="1"/>
        <c:axPos val="b"/>
        <c:numFmt formatCode="ge" sourceLinked="1"/>
        <c:majorTickMark val="none"/>
        <c:minorTickMark val="none"/>
        <c:tickLblPos val="none"/>
        <c:crossAx val="91795840"/>
        <c:crosses val="autoZero"/>
        <c:auto val="1"/>
        <c:lblOffset val="100"/>
        <c:baseTimeUnit val="years"/>
      </c:dateAx>
      <c:valAx>
        <c:axId val="917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2.59</c:v>
                </c:pt>
                <c:pt idx="1">
                  <c:v>3.87</c:v>
                </c:pt>
                <c:pt idx="2">
                  <c:v>29.79</c:v>
                </c:pt>
                <c:pt idx="3">
                  <c:v>31.6</c:v>
                </c:pt>
                <c:pt idx="4">
                  <c:v>32.369999999999997</c:v>
                </c:pt>
              </c:numCache>
            </c:numRef>
          </c:val>
        </c:ser>
        <c:dLbls>
          <c:showLegendKey val="0"/>
          <c:showVal val="0"/>
          <c:showCatName val="0"/>
          <c:showSerName val="0"/>
          <c:showPercent val="0"/>
          <c:showBubbleSize val="0"/>
        </c:dLbls>
        <c:gapWidth val="150"/>
        <c:axId val="93267840"/>
        <c:axId val="932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33.46</c:v>
                </c:pt>
                <c:pt idx="3">
                  <c:v>30.5</c:v>
                </c:pt>
                <c:pt idx="4">
                  <c:v>27.12</c:v>
                </c:pt>
              </c:numCache>
            </c:numRef>
          </c:val>
          <c:smooth val="0"/>
        </c:ser>
        <c:dLbls>
          <c:showLegendKey val="0"/>
          <c:showVal val="0"/>
          <c:showCatName val="0"/>
          <c:showSerName val="0"/>
          <c:showPercent val="0"/>
          <c:showBubbleSize val="0"/>
        </c:dLbls>
        <c:marker val="1"/>
        <c:smooth val="0"/>
        <c:axId val="93267840"/>
        <c:axId val="93286400"/>
      </c:lineChart>
      <c:dateAx>
        <c:axId val="93267840"/>
        <c:scaling>
          <c:orientation val="minMax"/>
        </c:scaling>
        <c:delete val="1"/>
        <c:axPos val="b"/>
        <c:numFmt formatCode="ge" sourceLinked="1"/>
        <c:majorTickMark val="none"/>
        <c:minorTickMark val="none"/>
        <c:tickLblPos val="none"/>
        <c:crossAx val="93286400"/>
        <c:crosses val="autoZero"/>
        <c:auto val="1"/>
        <c:lblOffset val="100"/>
        <c:baseTimeUnit val="years"/>
      </c:dateAx>
      <c:valAx>
        <c:axId val="932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12512"/>
        <c:axId val="933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c:v>3.12</c:v>
                </c:pt>
                <c:pt idx="3">
                  <c:v>3</c:v>
                </c:pt>
                <c:pt idx="4">
                  <c:v>1.93</c:v>
                </c:pt>
              </c:numCache>
            </c:numRef>
          </c:val>
          <c:smooth val="0"/>
        </c:ser>
        <c:dLbls>
          <c:showLegendKey val="0"/>
          <c:showVal val="0"/>
          <c:showCatName val="0"/>
          <c:showSerName val="0"/>
          <c:showPercent val="0"/>
          <c:showBubbleSize val="0"/>
        </c:dLbls>
        <c:marker val="1"/>
        <c:smooth val="0"/>
        <c:axId val="93312512"/>
        <c:axId val="93314432"/>
      </c:lineChart>
      <c:dateAx>
        <c:axId val="93312512"/>
        <c:scaling>
          <c:orientation val="minMax"/>
        </c:scaling>
        <c:delete val="1"/>
        <c:axPos val="b"/>
        <c:numFmt formatCode="ge" sourceLinked="1"/>
        <c:majorTickMark val="none"/>
        <c:minorTickMark val="none"/>
        <c:tickLblPos val="none"/>
        <c:crossAx val="93314432"/>
        <c:crosses val="autoZero"/>
        <c:auto val="1"/>
        <c:lblOffset val="100"/>
        <c:baseTimeUnit val="years"/>
      </c:dateAx>
      <c:valAx>
        <c:axId val="93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58.56</c:v>
                </c:pt>
                <c:pt idx="1">
                  <c:v>85.33</c:v>
                </c:pt>
                <c:pt idx="2">
                  <c:v>106.65</c:v>
                </c:pt>
                <c:pt idx="3">
                  <c:v>128.33000000000001</c:v>
                </c:pt>
                <c:pt idx="4">
                  <c:v>157.31</c:v>
                </c:pt>
              </c:numCache>
            </c:numRef>
          </c:val>
        </c:ser>
        <c:dLbls>
          <c:showLegendKey val="0"/>
          <c:showVal val="0"/>
          <c:showCatName val="0"/>
          <c:showSerName val="0"/>
          <c:showPercent val="0"/>
          <c:showBubbleSize val="0"/>
        </c:dLbls>
        <c:gapWidth val="150"/>
        <c:axId val="93355008"/>
        <c:axId val="933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24.54</c:v>
                </c:pt>
                <c:pt idx="3">
                  <c:v>19.440000000000001</c:v>
                </c:pt>
                <c:pt idx="4">
                  <c:v>41.15</c:v>
                </c:pt>
              </c:numCache>
            </c:numRef>
          </c:val>
          <c:smooth val="0"/>
        </c:ser>
        <c:dLbls>
          <c:showLegendKey val="0"/>
          <c:showVal val="0"/>
          <c:showCatName val="0"/>
          <c:showSerName val="0"/>
          <c:showPercent val="0"/>
          <c:showBubbleSize val="0"/>
        </c:dLbls>
        <c:marker val="1"/>
        <c:smooth val="0"/>
        <c:axId val="93355008"/>
        <c:axId val="93357184"/>
      </c:lineChart>
      <c:dateAx>
        <c:axId val="93355008"/>
        <c:scaling>
          <c:orientation val="minMax"/>
        </c:scaling>
        <c:delete val="1"/>
        <c:axPos val="b"/>
        <c:numFmt formatCode="ge" sourceLinked="1"/>
        <c:majorTickMark val="none"/>
        <c:minorTickMark val="none"/>
        <c:tickLblPos val="none"/>
        <c:crossAx val="93357184"/>
        <c:crosses val="autoZero"/>
        <c:auto val="1"/>
        <c:lblOffset val="100"/>
        <c:baseTimeUnit val="years"/>
      </c:dateAx>
      <c:valAx>
        <c:axId val="933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130</c:v>
                </c:pt>
                <c:pt idx="1">
                  <c:v>417.98</c:v>
                </c:pt>
                <c:pt idx="2">
                  <c:v>26.91</c:v>
                </c:pt>
                <c:pt idx="3">
                  <c:v>35.1</c:v>
                </c:pt>
                <c:pt idx="4">
                  <c:v>35.65</c:v>
                </c:pt>
              </c:numCache>
            </c:numRef>
          </c:val>
        </c:ser>
        <c:dLbls>
          <c:showLegendKey val="0"/>
          <c:showVal val="0"/>
          <c:showCatName val="0"/>
          <c:showSerName val="0"/>
          <c:showPercent val="0"/>
          <c:showBubbleSize val="0"/>
        </c:dLbls>
        <c:gapWidth val="150"/>
        <c:axId val="93400064"/>
        <c:axId val="934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56.94</c:v>
                </c:pt>
                <c:pt idx="3">
                  <c:v>71.52</c:v>
                </c:pt>
                <c:pt idx="4">
                  <c:v>88.12</c:v>
                </c:pt>
              </c:numCache>
            </c:numRef>
          </c:val>
          <c:smooth val="0"/>
        </c:ser>
        <c:dLbls>
          <c:showLegendKey val="0"/>
          <c:showVal val="0"/>
          <c:showCatName val="0"/>
          <c:showSerName val="0"/>
          <c:showPercent val="0"/>
          <c:showBubbleSize val="0"/>
        </c:dLbls>
        <c:marker val="1"/>
        <c:smooth val="0"/>
        <c:axId val="93400064"/>
        <c:axId val="93414528"/>
      </c:lineChart>
      <c:dateAx>
        <c:axId val="93400064"/>
        <c:scaling>
          <c:orientation val="minMax"/>
        </c:scaling>
        <c:delete val="1"/>
        <c:axPos val="b"/>
        <c:numFmt formatCode="ge" sourceLinked="1"/>
        <c:majorTickMark val="none"/>
        <c:minorTickMark val="none"/>
        <c:tickLblPos val="none"/>
        <c:crossAx val="93414528"/>
        <c:crosses val="autoZero"/>
        <c:auto val="1"/>
        <c:lblOffset val="100"/>
        <c:baseTimeUnit val="years"/>
      </c:dateAx>
      <c:valAx>
        <c:axId val="934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1224.53</c:v>
                </c:pt>
                <c:pt idx="1">
                  <c:v>1189.29</c:v>
                </c:pt>
                <c:pt idx="2">
                  <c:v>1096.17</c:v>
                </c:pt>
                <c:pt idx="3">
                  <c:v>1085.6300000000001</c:v>
                </c:pt>
                <c:pt idx="4">
                  <c:v>961.72</c:v>
                </c:pt>
              </c:numCache>
            </c:numRef>
          </c:val>
        </c:ser>
        <c:dLbls>
          <c:showLegendKey val="0"/>
          <c:showVal val="0"/>
          <c:showCatName val="0"/>
          <c:showSerName val="0"/>
          <c:showPercent val="0"/>
          <c:showBubbleSize val="0"/>
        </c:dLbls>
        <c:gapWidth val="150"/>
        <c:axId val="93422720"/>
        <c:axId val="934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721.06</c:v>
                </c:pt>
                <c:pt idx="3">
                  <c:v>862.87</c:v>
                </c:pt>
                <c:pt idx="4">
                  <c:v>716.96</c:v>
                </c:pt>
              </c:numCache>
            </c:numRef>
          </c:val>
          <c:smooth val="0"/>
        </c:ser>
        <c:dLbls>
          <c:showLegendKey val="0"/>
          <c:showVal val="0"/>
          <c:showCatName val="0"/>
          <c:showSerName val="0"/>
          <c:showPercent val="0"/>
          <c:showBubbleSize val="0"/>
        </c:dLbls>
        <c:marker val="1"/>
        <c:smooth val="0"/>
        <c:axId val="93422720"/>
        <c:axId val="93424640"/>
      </c:lineChart>
      <c:dateAx>
        <c:axId val="93422720"/>
        <c:scaling>
          <c:orientation val="minMax"/>
        </c:scaling>
        <c:delete val="1"/>
        <c:axPos val="b"/>
        <c:numFmt formatCode="ge" sourceLinked="1"/>
        <c:majorTickMark val="none"/>
        <c:minorTickMark val="none"/>
        <c:tickLblPos val="none"/>
        <c:crossAx val="93424640"/>
        <c:crosses val="autoZero"/>
        <c:auto val="1"/>
        <c:lblOffset val="100"/>
        <c:baseTimeUnit val="years"/>
      </c:dateAx>
      <c:valAx>
        <c:axId val="934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103.61</c:v>
                </c:pt>
                <c:pt idx="1">
                  <c:v>98</c:v>
                </c:pt>
                <c:pt idx="2">
                  <c:v>96.34</c:v>
                </c:pt>
                <c:pt idx="3">
                  <c:v>95.11</c:v>
                </c:pt>
                <c:pt idx="4">
                  <c:v>100</c:v>
                </c:pt>
              </c:numCache>
            </c:numRef>
          </c:val>
        </c:ser>
        <c:dLbls>
          <c:showLegendKey val="0"/>
          <c:showVal val="0"/>
          <c:showCatName val="0"/>
          <c:showSerName val="0"/>
          <c:showPercent val="0"/>
          <c:showBubbleSize val="0"/>
        </c:dLbls>
        <c:gapWidth val="150"/>
        <c:axId val="93536640"/>
        <c:axId val="935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84.86</c:v>
                </c:pt>
                <c:pt idx="3">
                  <c:v>85.39</c:v>
                </c:pt>
                <c:pt idx="4">
                  <c:v>88.09</c:v>
                </c:pt>
              </c:numCache>
            </c:numRef>
          </c:val>
          <c:smooth val="0"/>
        </c:ser>
        <c:dLbls>
          <c:showLegendKey val="0"/>
          <c:showVal val="0"/>
          <c:showCatName val="0"/>
          <c:showSerName val="0"/>
          <c:showPercent val="0"/>
          <c:showBubbleSize val="0"/>
        </c:dLbls>
        <c:marker val="1"/>
        <c:smooth val="0"/>
        <c:axId val="93536640"/>
        <c:axId val="93538560"/>
      </c:lineChart>
      <c:dateAx>
        <c:axId val="93536640"/>
        <c:scaling>
          <c:orientation val="minMax"/>
        </c:scaling>
        <c:delete val="1"/>
        <c:axPos val="b"/>
        <c:numFmt formatCode="ge" sourceLinked="1"/>
        <c:majorTickMark val="none"/>
        <c:minorTickMark val="none"/>
        <c:tickLblPos val="none"/>
        <c:crossAx val="93538560"/>
        <c:crosses val="autoZero"/>
        <c:auto val="1"/>
        <c:lblOffset val="100"/>
        <c:baseTimeUnit val="years"/>
      </c:dateAx>
      <c:valAx>
        <c:axId val="935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193.13</c:v>
                </c:pt>
                <c:pt idx="1">
                  <c:v>206.95</c:v>
                </c:pt>
                <c:pt idx="2">
                  <c:v>209.92</c:v>
                </c:pt>
                <c:pt idx="3">
                  <c:v>210.56</c:v>
                </c:pt>
                <c:pt idx="4">
                  <c:v>200.59</c:v>
                </c:pt>
              </c:numCache>
            </c:numRef>
          </c:val>
        </c:ser>
        <c:dLbls>
          <c:showLegendKey val="0"/>
          <c:showVal val="0"/>
          <c:showCatName val="0"/>
          <c:showSerName val="0"/>
          <c:showPercent val="0"/>
          <c:showBubbleSize val="0"/>
        </c:dLbls>
        <c:gapWidth val="150"/>
        <c:axId val="93568384"/>
        <c:axId val="935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188.14</c:v>
                </c:pt>
                <c:pt idx="3">
                  <c:v>188.79</c:v>
                </c:pt>
                <c:pt idx="4">
                  <c:v>181.8</c:v>
                </c:pt>
              </c:numCache>
            </c:numRef>
          </c:val>
          <c:smooth val="0"/>
        </c:ser>
        <c:dLbls>
          <c:showLegendKey val="0"/>
          <c:showVal val="0"/>
          <c:showCatName val="0"/>
          <c:showSerName val="0"/>
          <c:showPercent val="0"/>
          <c:showBubbleSize val="0"/>
        </c:dLbls>
        <c:marker val="1"/>
        <c:smooth val="0"/>
        <c:axId val="93568384"/>
        <c:axId val="93574656"/>
      </c:lineChart>
      <c:dateAx>
        <c:axId val="93568384"/>
        <c:scaling>
          <c:orientation val="minMax"/>
        </c:scaling>
        <c:delete val="1"/>
        <c:axPos val="b"/>
        <c:numFmt formatCode="ge" sourceLinked="1"/>
        <c:majorTickMark val="none"/>
        <c:minorTickMark val="none"/>
        <c:tickLblPos val="none"/>
        <c:crossAx val="93574656"/>
        <c:crosses val="autoZero"/>
        <c:auto val="1"/>
        <c:lblOffset val="100"/>
        <c:baseTimeUnit val="years"/>
      </c:dateAx>
      <c:valAx>
        <c:axId val="935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五所川原市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
        <v>122</v>
      </c>
      <c r="AE8" s="50"/>
      <c r="AF8" s="50"/>
      <c r="AG8" s="50"/>
      <c r="AH8" s="50"/>
      <c r="AI8" s="50"/>
      <c r="AJ8" s="50"/>
      <c r="AK8" s="4"/>
      <c r="AL8" s="51">
        <f>データ!S6</f>
        <v>56575</v>
      </c>
      <c r="AM8" s="51"/>
      <c r="AN8" s="51"/>
      <c r="AO8" s="51"/>
      <c r="AP8" s="51"/>
      <c r="AQ8" s="51"/>
      <c r="AR8" s="51"/>
      <c r="AS8" s="51"/>
      <c r="AT8" s="46">
        <f>データ!T6</f>
        <v>404.18</v>
      </c>
      <c r="AU8" s="46"/>
      <c r="AV8" s="46"/>
      <c r="AW8" s="46"/>
      <c r="AX8" s="46"/>
      <c r="AY8" s="46"/>
      <c r="AZ8" s="46"/>
      <c r="BA8" s="46"/>
      <c r="BB8" s="46">
        <f>データ!U6</f>
        <v>139.97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52.37</v>
      </c>
      <c r="J10" s="46"/>
      <c r="K10" s="46"/>
      <c r="L10" s="46"/>
      <c r="M10" s="46"/>
      <c r="N10" s="46"/>
      <c r="O10" s="46"/>
      <c r="P10" s="46">
        <f>データ!P6</f>
        <v>34.89</v>
      </c>
      <c r="Q10" s="46"/>
      <c r="R10" s="46"/>
      <c r="S10" s="46"/>
      <c r="T10" s="46"/>
      <c r="U10" s="46"/>
      <c r="V10" s="46"/>
      <c r="W10" s="46">
        <f>データ!Q6</f>
        <v>65.819999999999993</v>
      </c>
      <c r="X10" s="46"/>
      <c r="Y10" s="46"/>
      <c r="Z10" s="46"/>
      <c r="AA10" s="46"/>
      <c r="AB10" s="46"/>
      <c r="AC10" s="46"/>
      <c r="AD10" s="51">
        <f>データ!R6</f>
        <v>3240</v>
      </c>
      <c r="AE10" s="51"/>
      <c r="AF10" s="51"/>
      <c r="AG10" s="51"/>
      <c r="AH10" s="51"/>
      <c r="AI10" s="51"/>
      <c r="AJ10" s="51"/>
      <c r="AK10" s="2"/>
      <c r="AL10" s="51">
        <f>データ!V6</f>
        <v>19591</v>
      </c>
      <c r="AM10" s="51"/>
      <c r="AN10" s="51"/>
      <c r="AO10" s="51"/>
      <c r="AP10" s="51"/>
      <c r="AQ10" s="51"/>
      <c r="AR10" s="51"/>
      <c r="AS10" s="51"/>
      <c r="AT10" s="46">
        <f>データ!W6</f>
        <v>5.09</v>
      </c>
      <c r="AU10" s="46"/>
      <c r="AV10" s="46"/>
      <c r="AW10" s="46"/>
      <c r="AX10" s="46"/>
      <c r="AY10" s="46"/>
      <c r="AZ10" s="46"/>
      <c r="BA10" s="46"/>
      <c r="BB10" s="46">
        <f>データ!X6</f>
        <v>3848.92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22055</v>
      </c>
      <c r="D6" s="34">
        <f t="shared" si="3"/>
        <v>46</v>
      </c>
      <c r="E6" s="34">
        <f t="shared" si="3"/>
        <v>17</v>
      </c>
      <c r="F6" s="34">
        <f t="shared" si="3"/>
        <v>1</v>
      </c>
      <c r="G6" s="34">
        <f t="shared" si="3"/>
        <v>0</v>
      </c>
      <c r="H6" s="34" t="str">
        <f t="shared" si="3"/>
        <v>青森県　五所川原市</v>
      </c>
      <c r="I6" s="34" t="str">
        <f t="shared" si="3"/>
        <v>法適用</v>
      </c>
      <c r="J6" s="34" t="str">
        <f t="shared" si="3"/>
        <v>下水道事業</v>
      </c>
      <c r="K6" s="34" t="str">
        <f t="shared" si="3"/>
        <v>公共下水道</v>
      </c>
      <c r="L6" s="34" t="str">
        <f t="shared" si="3"/>
        <v>Cc1</v>
      </c>
      <c r="M6" s="34">
        <f t="shared" si="3"/>
        <v>0</v>
      </c>
      <c r="N6" s="35" t="str">
        <f t="shared" si="3"/>
        <v>-</v>
      </c>
      <c r="O6" s="35">
        <f t="shared" si="3"/>
        <v>52.37</v>
      </c>
      <c r="P6" s="35">
        <f t="shared" si="3"/>
        <v>34.89</v>
      </c>
      <c r="Q6" s="35">
        <f t="shared" si="3"/>
        <v>65.819999999999993</v>
      </c>
      <c r="R6" s="35">
        <f t="shared" si="3"/>
        <v>3240</v>
      </c>
      <c r="S6" s="35">
        <f t="shared" si="3"/>
        <v>56575</v>
      </c>
      <c r="T6" s="35">
        <f t="shared" si="3"/>
        <v>404.18</v>
      </c>
      <c r="U6" s="35">
        <f t="shared" si="3"/>
        <v>139.97</v>
      </c>
      <c r="V6" s="35">
        <f t="shared" si="3"/>
        <v>19591</v>
      </c>
      <c r="W6" s="35">
        <f t="shared" si="3"/>
        <v>5.09</v>
      </c>
      <c r="X6" s="35">
        <f t="shared" si="3"/>
        <v>3848.92</v>
      </c>
      <c r="Y6" s="36">
        <f>IF(Y7="",NA(),Y7)</f>
        <v>83.55</v>
      </c>
      <c r="Z6" s="36">
        <f t="shared" ref="Z6:AH6" si="4">IF(Z7="",NA(),Z7)</f>
        <v>83.26</v>
      </c>
      <c r="AA6" s="36">
        <f t="shared" si="4"/>
        <v>90.17</v>
      </c>
      <c r="AB6" s="36">
        <f t="shared" si="4"/>
        <v>89.43</v>
      </c>
      <c r="AC6" s="36">
        <f t="shared" si="4"/>
        <v>86.95</v>
      </c>
      <c r="AD6" s="36">
        <f t="shared" si="4"/>
        <v>102.83</v>
      </c>
      <c r="AE6" s="36">
        <f t="shared" si="4"/>
        <v>102.73</v>
      </c>
      <c r="AF6" s="36">
        <f t="shared" si="4"/>
        <v>107.31</v>
      </c>
      <c r="AG6" s="36">
        <f t="shared" si="4"/>
        <v>115.25</v>
      </c>
      <c r="AH6" s="36">
        <f t="shared" si="4"/>
        <v>105.98</v>
      </c>
      <c r="AI6" s="35" t="str">
        <f>IF(AI7="","",IF(AI7="-","【-】","【"&amp;SUBSTITUTE(TEXT(AI7,"#,##0.00"),"-","△")&amp;"】"))</f>
        <v>【108.57】</v>
      </c>
      <c r="AJ6" s="36">
        <f>IF(AJ7="",NA(),AJ7)</f>
        <v>58.56</v>
      </c>
      <c r="AK6" s="36">
        <f t="shared" ref="AK6:AS6" si="5">IF(AK7="",NA(),AK7)</f>
        <v>85.33</v>
      </c>
      <c r="AL6" s="36">
        <f t="shared" si="5"/>
        <v>106.65</v>
      </c>
      <c r="AM6" s="36">
        <f t="shared" si="5"/>
        <v>128.33000000000001</v>
      </c>
      <c r="AN6" s="36">
        <f t="shared" si="5"/>
        <v>157.31</v>
      </c>
      <c r="AO6" s="36">
        <f t="shared" si="5"/>
        <v>146.78</v>
      </c>
      <c r="AP6" s="36">
        <f t="shared" si="5"/>
        <v>149.66</v>
      </c>
      <c r="AQ6" s="36">
        <f t="shared" si="5"/>
        <v>24.54</v>
      </c>
      <c r="AR6" s="36">
        <f t="shared" si="5"/>
        <v>19.440000000000001</v>
      </c>
      <c r="AS6" s="36">
        <f t="shared" si="5"/>
        <v>41.15</v>
      </c>
      <c r="AT6" s="35" t="str">
        <f>IF(AT7="","",IF(AT7="-","【-】","【"&amp;SUBSTITUTE(TEXT(AT7,"#,##0.00"),"-","△")&amp;"】"))</f>
        <v>【4.38】</v>
      </c>
      <c r="AU6" s="36">
        <f>IF(AU7="",NA(),AU7)</f>
        <v>130</v>
      </c>
      <c r="AV6" s="36">
        <f t="shared" ref="AV6:BD6" si="6">IF(AV7="",NA(),AV7)</f>
        <v>417.98</v>
      </c>
      <c r="AW6" s="36">
        <f t="shared" si="6"/>
        <v>26.91</v>
      </c>
      <c r="AX6" s="36">
        <f t="shared" si="6"/>
        <v>35.1</v>
      </c>
      <c r="AY6" s="36">
        <f t="shared" si="6"/>
        <v>35.65</v>
      </c>
      <c r="AZ6" s="36">
        <f t="shared" si="6"/>
        <v>151.6</v>
      </c>
      <c r="BA6" s="36">
        <f t="shared" si="6"/>
        <v>246.4</v>
      </c>
      <c r="BB6" s="36">
        <f t="shared" si="6"/>
        <v>56.94</v>
      </c>
      <c r="BC6" s="36">
        <f t="shared" si="6"/>
        <v>71.52</v>
      </c>
      <c r="BD6" s="36">
        <f t="shared" si="6"/>
        <v>88.12</v>
      </c>
      <c r="BE6" s="35" t="str">
        <f>IF(BE7="","",IF(BE7="-","【-】","【"&amp;SUBSTITUTE(TEXT(BE7,"#,##0.00"),"-","△")&amp;"】"))</f>
        <v>【59.95】</v>
      </c>
      <c r="BF6" s="36">
        <f>IF(BF7="",NA(),BF7)</f>
        <v>1224.53</v>
      </c>
      <c r="BG6" s="36">
        <f t="shared" ref="BG6:BO6" si="7">IF(BG7="",NA(),BG7)</f>
        <v>1189.29</v>
      </c>
      <c r="BH6" s="36">
        <f t="shared" si="7"/>
        <v>1096.17</v>
      </c>
      <c r="BI6" s="36">
        <f t="shared" si="7"/>
        <v>1085.6300000000001</v>
      </c>
      <c r="BJ6" s="36">
        <f t="shared" si="7"/>
        <v>961.72</v>
      </c>
      <c r="BK6" s="36">
        <f t="shared" si="7"/>
        <v>1273.52</v>
      </c>
      <c r="BL6" s="36">
        <f t="shared" si="7"/>
        <v>1209.95</v>
      </c>
      <c r="BM6" s="36">
        <f t="shared" si="7"/>
        <v>721.06</v>
      </c>
      <c r="BN6" s="36">
        <f t="shared" si="7"/>
        <v>862.87</v>
      </c>
      <c r="BO6" s="36">
        <f t="shared" si="7"/>
        <v>716.96</v>
      </c>
      <c r="BP6" s="35" t="str">
        <f>IF(BP7="","",IF(BP7="-","【-】","【"&amp;SUBSTITUTE(TEXT(BP7,"#,##0.00"),"-","△")&amp;"】"))</f>
        <v>【728.30】</v>
      </c>
      <c r="BQ6" s="36">
        <f>IF(BQ7="",NA(),BQ7)</f>
        <v>103.61</v>
      </c>
      <c r="BR6" s="36">
        <f t="shared" ref="BR6:BZ6" si="8">IF(BR7="",NA(),BR7)</f>
        <v>98</v>
      </c>
      <c r="BS6" s="36">
        <f t="shared" si="8"/>
        <v>96.34</v>
      </c>
      <c r="BT6" s="36">
        <f t="shared" si="8"/>
        <v>95.11</v>
      </c>
      <c r="BU6" s="36">
        <f t="shared" si="8"/>
        <v>100</v>
      </c>
      <c r="BV6" s="36">
        <f t="shared" si="8"/>
        <v>67.849999999999994</v>
      </c>
      <c r="BW6" s="36">
        <f t="shared" si="8"/>
        <v>69.48</v>
      </c>
      <c r="BX6" s="36">
        <f t="shared" si="8"/>
        <v>84.86</v>
      </c>
      <c r="BY6" s="36">
        <f t="shared" si="8"/>
        <v>85.39</v>
      </c>
      <c r="BZ6" s="36">
        <f t="shared" si="8"/>
        <v>88.09</v>
      </c>
      <c r="CA6" s="35" t="str">
        <f>IF(CA7="","",IF(CA7="-","【-】","【"&amp;SUBSTITUTE(TEXT(CA7,"#,##0.00"),"-","△")&amp;"】"))</f>
        <v>【100.04】</v>
      </c>
      <c r="CB6" s="36">
        <f>IF(CB7="",NA(),CB7)</f>
        <v>193.13</v>
      </c>
      <c r="CC6" s="36">
        <f t="shared" ref="CC6:CK6" si="9">IF(CC7="",NA(),CC7)</f>
        <v>206.95</v>
      </c>
      <c r="CD6" s="36">
        <f t="shared" si="9"/>
        <v>209.92</v>
      </c>
      <c r="CE6" s="36">
        <f t="shared" si="9"/>
        <v>210.56</v>
      </c>
      <c r="CF6" s="36">
        <f t="shared" si="9"/>
        <v>200.59</v>
      </c>
      <c r="CG6" s="36">
        <f t="shared" si="9"/>
        <v>224.94</v>
      </c>
      <c r="CH6" s="36">
        <f t="shared" si="9"/>
        <v>220.67</v>
      </c>
      <c r="CI6" s="36">
        <f t="shared" si="9"/>
        <v>188.14</v>
      </c>
      <c r="CJ6" s="36">
        <f t="shared" si="9"/>
        <v>188.79</v>
      </c>
      <c r="CK6" s="36">
        <f t="shared" si="9"/>
        <v>181.8</v>
      </c>
      <c r="CL6" s="35" t="str">
        <f>IF(CL7="","",IF(CL7="-","【-】","【"&amp;SUBSTITUTE(TEXT(CL7,"#,##0.00"),"-","△")&amp;"】"))</f>
        <v>【137.82】</v>
      </c>
      <c r="CM6" s="36">
        <f>IF(CM7="",NA(),CM7)</f>
        <v>59.25</v>
      </c>
      <c r="CN6" s="36">
        <f t="shared" ref="CN6:CV6" si="10">IF(CN7="",NA(),CN7)</f>
        <v>61.14</v>
      </c>
      <c r="CO6" s="36">
        <f t="shared" si="10"/>
        <v>58.51</v>
      </c>
      <c r="CP6" s="36">
        <f t="shared" si="10"/>
        <v>54.62</v>
      </c>
      <c r="CQ6" s="36">
        <f t="shared" si="10"/>
        <v>57.1</v>
      </c>
      <c r="CR6" s="36">
        <f t="shared" si="10"/>
        <v>55.41</v>
      </c>
      <c r="CS6" s="36">
        <f t="shared" si="10"/>
        <v>55.81</v>
      </c>
      <c r="CT6" s="36">
        <f t="shared" si="10"/>
        <v>64.23</v>
      </c>
      <c r="CU6" s="36">
        <f t="shared" si="10"/>
        <v>59.4</v>
      </c>
      <c r="CV6" s="36">
        <f t="shared" si="10"/>
        <v>59.35</v>
      </c>
      <c r="CW6" s="35" t="str">
        <f>IF(CW7="","",IF(CW7="-","【-】","【"&amp;SUBSTITUTE(TEXT(CW7,"#,##0.00"),"-","△")&amp;"】"))</f>
        <v>【60.09】</v>
      </c>
      <c r="CX6" s="36">
        <f>IF(CX7="",NA(),CX7)</f>
        <v>83.78</v>
      </c>
      <c r="CY6" s="36">
        <f t="shared" ref="CY6:DG6" si="11">IF(CY7="",NA(),CY7)</f>
        <v>84.2</v>
      </c>
      <c r="CZ6" s="36">
        <f t="shared" si="11"/>
        <v>84.24</v>
      </c>
      <c r="DA6" s="36">
        <f t="shared" si="11"/>
        <v>84.56</v>
      </c>
      <c r="DB6" s="36">
        <f t="shared" si="11"/>
        <v>85.14</v>
      </c>
      <c r="DC6" s="36">
        <f t="shared" si="11"/>
        <v>84.12</v>
      </c>
      <c r="DD6" s="36">
        <f t="shared" si="11"/>
        <v>84.41</v>
      </c>
      <c r="DE6" s="36">
        <f t="shared" si="11"/>
        <v>90.22</v>
      </c>
      <c r="DF6" s="36">
        <f t="shared" si="11"/>
        <v>89.81</v>
      </c>
      <c r="DG6" s="36">
        <f t="shared" si="11"/>
        <v>89.88</v>
      </c>
      <c r="DH6" s="35" t="str">
        <f>IF(DH7="","",IF(DH7="-","【-】","【"&amp;SUBSTITUTE(TEXT(DH7,"#,##0.00"),"-","△")&amp;"】"))</f>
        <v>【94.90】</v>
      </c>
      <c r="DI6" s="36">
        <f>IF(DI7="",NA(),DI7)</f>
        <v>2.59</v>
      </c>
      <c r="DJ6" s="36">
        <f t="shared" ref="DJ6:DR6" si="12">IF(DJ7="",NA(),DJ7)</f>
        <v>3.87</v>
      </c>
      <c r="DK6" s="36">
        <f t="shared" si="12"/>
        <v>29.79</v>
      </c>
      <c r="DL6" s="36">
        <f t="shared" si="12"/>
        <v>31.6</v>
      </c>
      <c r="DM6" s="36">
        <f t="shared" si="12"/>
        <v>32.369999999999997</v>
      </c>
      <c r="DN6" s="36">
        <f t="shared" si="12"/>
        <v>10.46</v>
      </c>
      <c r="DO6" s="36">
        <f t="shared" si="12"/>
        <v>11.39</v>
      </c>
      <c r="DP6" s="36">
        <f t="shared" si="12"/>
        <v>33.46</v>
      </c>
      <c r="DQ6" s="36">
        <f t="shared" si="12"/>
        <v>30.5</v>
      </c>
      <c r="DR6" s="36">
        <f t="shared" si="12"/>
        <v>27.12</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6">
        <f t="shared" si="13"/>
        <v>3.12</v>
      </c>
      <c r="EB6" s="36">
        <f t="shared" si="13"/>
        <v>3</v>
      </c>
      <c r="EC6" s="36">
        <f t="shared" si="13"/>
        <v>1.93</v>
      </c>
      <c r="ED6" s="35" t="str">
        <f>IF(ED7="","",IF(ED7="-","【-】","【"&amp;SUBSTITUTE(TEXT(ED7,"#,##0.00"),"-","△")&amp;"】"))</f>
        <v>【4.96】</v>
      </c>
      <c r="EE6" s="35">
        <f>IF(EE7="",NA(),EE7)</f>
        <v>0</v>
      </c>
      <c r="EF6" s="35">
        <f t="shared" ref="EF6:EN6" si="14">IF(EF7="",NA(),EF7)</f>
        <v>0</v>
      </c>
      <c r="EG6" s="35">
        <f t="shared" si="14"/>
        <v>0</v>
      </c>
      <c r="EH6" s="35">
        <f t="shared" si="14"/>
        <v>0</v>
      </c>
      <c r="EI6" s="36">
        <f t="shared" si="14"/>
        <v>0.03</v>
      </c>
      <c r="EJ6" s="36">
        <f t="shared" si="14"/>
        <v>0.1</v>
      </c>
      <c r="EK6" s="36">
        <f t="shared" si="14"/>
        <v>7.0000000000000007E-2</v>
      </c>
      <c r="EL6" s="36">
        <f t="shared" si="14"/>
        <v>0.11</v>
      </c>
      <c r="EM6" s="36">
        <f t="shared" si="14"/>
        <v>0.09</v>
      </c>
      <c r="EN6" s="36">
        <f t="shared" si="14"/>
        <v>0.19</v>
      </c>
      <c r="EO6" s="35" t="str">
        <f>IF(EO7="","",IF(EO7="-","【-】","【"&amp;SUBSTITUTE(TEXT(EO7,"#,##0.00"),"-","△")&amp;"】"))</f>
        <v>【0.27】</v>
      </c>
    </row>
    <row r="7" spans="1:148" s="37" customFormat="1">
      <c r="A7" s="29"/>
      <c r="B7" s="38">
        <v>2016</v>
      </c>
      <c r="C7" s="38">
        <v>22055</v>
      </c>
      <c r="D7" s="38">
        <v>46</v>
      </c>
      <c r="E7" s="38">
        <v>17</v>
      </c>
      <c r="F7" s="38">
        <v>1</v>
      </c>
      <c r="G7" s="38">
        <v>0</v>
      </c>
      <c r="H7" s="38" t="s">
        <v>108</v>
      </c>
      <c r="I7" s="38" t="s">
        <v>109</v>
      </c>
      <c r="J7" s="38" t="s">
        <v>110</v>
      </c>
      <c r="K7" s="38" t="s">
        <v>111</v>
      </c>
      <c r="L7" s="38" t="s">
        <v>112</v>
      </c>
      <c r="M7" s="38"/>
      <c r="N7" s="39" t="s">
        <v>113</v>
      </c>
      <c r="O7" s="39">
        <v>52.37</v>
      </c>
      <c r="P7" s="39">
        <v>34.89</v>
      </c>
      <c r="Q7" s="39">
        <v>65.819999999999993</v>
      </c>
      <c r="R7" s="39">
        <v>3240</v>
      </c>
      <c r="S7" s="39">
        <v>56575</v>
      </c>
      <c r="T7" s="39">
        <v>404.18</v>
      </c>
      <c r="U7" s="39">
        <v>139.97</v>
      </c>
      <c r="V7" s="39">
        <v>19591</v>
      </c>
      <c r="W7" s="39">
        <v>5.09</v>
      </c>
      <c r="X7" s="39">
        <v>3848.92</v>
      </c>
      <c r="Y7" s="39">
        <v>83.55</v>
      </c>
      <c r="Z7" s="39">
        <v>83.26</v>
      </c>
      <c r="AA7" s="39">
        <v>90.17</v>
      </c>
      <c r="AB7" s="39">
        <v>89.43</v>
      </c>
      <c r="AC7" s="39">
        <v>86.95</v>
      </c>
      <c r="AD7" s="39">
        <v>102.83</v>
      </c>
      <c r="AE7" s="39">
        <v>102.73</v>
      </c>
      <c r="AF7" s="39">
        <v>107.31</v>
      </c>
      <c r="AG7" s="39">
        <v>115.25</v>
      </c>
      <c r="AH7" s="39">
        <v>105.98</v>
      </c>
      <c r="AI7" s="39">
        <v>108.57</v>
      </c>
      <c r="AJ7" s="39">
        <v>58.56</v>
      </c>
      <c r="AK7" s="39">
        <v>85.33</v>
      </c>
      <c r="AL7" s="39">
        <v>106.65</v>
      </c>
      <c r="AM7" s="39">
        <v>128.33000000000001</v>
      </c>
      <c r="AN7" s="39">
        <v>157.31</v>
      </c>
      <c r="AO7" s="39">
        <v>146.78</v>
      </c>
      <c r="AP7" s="39">
        <v>149.66</v>
      </c>
      <c r="AQ7" s="39">
        <v>24.54</v>
      </c>
      <c r="AR7" s="39">
        <v>19.440000000000001</v>
      </c>
      <c r="AS7" s="39">
        <v>41.15</v>
      </c>
      <c r="AT7" s="39">
        <v>4.38</v>
      </c>
      <c r="AU7" s="39">
        <v>130</v>
      </c>
      <c r="AV7" s="39">
        <v>417.98</v>
      </c>
      <c r="AW7" s="39">
        <v>26.91</v>
      </c>
      <c r="AX7" s="39">
        <v>35.1</v>
      </c>
      <c r="AY7" s="39">
        <v>35.65</v>
      </c>
      <c r="AZ7" s="39">
        <v>151.6</v>
      </c>
      <c r="BA7" s="39">
        <v>246.4</v>
      </c>
      <c r="BB7" s="39">
        <v>56.94</v>
      </c>
      <c r="BC7" s="39">
        <v>71.52</v>
      </c>
      <c r="BD7" s="39">
        <v>88.12</v>
      </c>
      <c r="BE7" s="39">
        <v>59.95</v>
      </c>
      <c r="BF7" s="39">
        <v>1224.53</v>
      </c>
      <c r="BG7" s="39">
        <v>1189.29</v>
      </c>
      <c r="BH7" s="39">
        <v>1096.17</v>
      </c>
      <c r="BI7" s="39">
        <v>1085.6300000000001</v>
      </c>
      <c r="BJ7" s="39">
        <v>961.72</v>
      </c>
      <c r="BK7" s="39">
        <v>1273.52</v>
      </c>
      <c r="BL7" s="39">
        <v>1209.95</v>
      </c>
      <c r="BM7" s="39">
        <v>721.06</v>
      </c>
      <c r="BN7" s="39">
        <v>862.87</v>
      </c>
      <c r="BO7" s="39">
        <v>716.96</v>
      </c>
      <c r="BP7" s="39">
        <v>728.3</v>
      </c>
      <c r="BQ7" s="39">
        <v>103.61</v>
      </c>
      <c r="BR7" s="39">
        <v>98</v>
      </c>
      <c r="BS7" s="39">
        <v>96.34</v>
      </c>
      <c r="BT7" s="39">
        <v>95.11</v>
      </c>
      <c r="BU7" s="39">
        <v>100</v>
      </c>
      <c r="BV7" s="39">
        <v>67.849999999999994</v>
      </c>
      <c r="BW7" s="39">
        <v>69.48</v>
      </c>
      <c r="BX7" s="39">
        <v>84.86</v>
      </c>
      <c r="BY7" s="39">
        <v>85.39</v>
      </c>
      <c r="BZ7" s="39">
        <v>88.09</v>
      </c>
      <c r="CA7" s="39">
        <v>100.04</v>
      </c>
      <c r="CB7" s="39">
        <v>193.13</v>
      </c>
      <c r="CC7" s="39">
        <v>206.95</v>
      </c>
      <c r="CD7" s="39">
        <v>209.92</v>
      </c>
      <c r="CE7" s="39">
        <v>210.56</v>
      </c>
      <c r="CF7" s="39">
        <v>200.59</v>
      </c>
      <c r="CG7" s="39">
        <v>224.94</v>
      </c>
      <c r="CH7" s="39">
        <v>220.67</v>
      </c>
      <c r="CI7" s="39">
        <v>188.14</v>
      </c>
      <c r="CJ7" s="39">
        <v>188.79</v>
      </c>
      <c r="CK7" s="39">
        <v>181.8</v>
      </c>
      <c r="CL7" s="39">
        <v>137.82</v>
      </c>
      <c r="CM7" s="39">
        <v>59.25</v>
      </c>
      <c r="CN7" s="39">
        <v>61.14</v>
      </c>
      <c r="CO7" s="39">
        <v>58.51</v>
      </c>
      <c r="CP7" s="39">
        <v>54.62</v>
      </c>
      <c r="CQ7" s="39">
        <v>57.1</v>
      </c>
      <c r="CR7" s="39">
        <v>55.41</v>
      </c>
      <c r="CS7" s="39">
        <v>55.81</v>
      </c>
      <c r="CT7" s="39">
        <v>64.23</v>
      </c>
      <c r="CU7" s="39">
        <v>59.4</v>
      </c>
      <c r="CV7" s="39">
        <v>59.35</v>
      </c>
      <c r="CW7" s="39">
        <v>60.09</v>
      </c>
      <c r="CX7" s="39">
        <v>83.78</v>
      </c>
      <c r="CY7" s="39">
        <v>84.2</v>
      </c>
      <c r="CZ7" s="39">
        <v>84.24</v>
      </c>
      <c r="DA7" s="39">
        <v>84.56</v>
      </c>
      <c r="DB7" s="39">
        <v>85.14</v>
      </c>
      <c r="DC7" s="39">
        <v>84.12</v>
      </c>
      <c r="DD7" s="39">
        <v>84.41</v>
      </c>
      <c r="DE7" s="39">
        <v>90.22</v>
      </c>
      <c r="DF7" s="39">
        <v>89.81</v>
      </c>
      <c r="DG7" s="39">
        <v>89.88</v>
      </c>
      <c r="DH7" s="39">
        <v>94.9</v>
      </c>
      <c r="DI7" s="39">
        <v>2.59</v>
      </c>
      <c r="DJ7" s="39">
        <v>3.87</v>
      </c>
      <c r="DK7" s="39">
        <v>29.79</v>
      </c>
      <c r="DL7" s="39">
        <v>31.6</v>
      </c>
      <c r="DM7" s="39">
        <v>32.369999999999997</v>
      </c>
      <c r="DN7" s="39">
        <v>10.46</v>
      </c>
      <c r="DO7" s="39">
        <v>11.39</v>
      </c>
      <c r="DP7" s="39">
        <v>33.46</v>
      </c>
      <c r="DQ7" s="39">
        <v>30.5</v>
      </c>
      <c r="DR7" s="39">
        <v>27.12</v>
      </c>
      <c r="DS7" s="39">
        <v>37.36</v>
      </c>
      <c r="DT7" s="39">
        <v>0</v>
      </c>
      <c r="DU7" s="39">
        <v>0</v>
      </c>
      <c r="DV7" s="39">
        <v>0</v>
      </c>
      <c r="DW7" s="39">
        <v>0</v>
      </c>
      <c r="DX7" s="39">
        <v>0</v>
      </c>
      <c r="DY7" s="39">
        <v>0.66</v>
      </c>
      <c r="DZ7" s="39">
        <v>0.78</v>
      </c>
      <c r="EA7" s="39">
        <v>3.12</v>
      </c>
      <c r="EB7" s="39">
        <v>3</v>
      </c>
      <c r="EC7" s="39">
        <v>1.93</v>
      </c>
      <c r="ED7" s="39">
        <v>4.96</v>
      </c>
      <c r="EE7" s="39">
        <v>0</v>
      </c>
      <c r="EF7" s="39">
        <v>0</v>
      </c>
      <c r="EG7" s="39">
        <v>0</v>
      </c>
      <c r="EH7" s="39">
        <v>0</v>
      </c>
      <c r="EI7" s="39">
        <v>0.03</v>
      </c>
      <c r="EJ7" s="39">
        <v>0.1</v>
      </c>
      <c r="EK7" s="39">
        <v>7.0000000000000007E-2</v>
      </c>
      <c r="EL7" s="39">
        <v>0.11</v>
      </c>
      <c r="EM7" s="39">
        <v>0.09</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2018-02-02T00:12:48Z</cp:lastPrinted>
  <dcterms:created xsi:type="dcterms:W3CDTF">2017-12-25T01:49:40Z</dcterms:created>
  <dcterms:modified xsi:type="dcterms:W3CDTF">2018-02-08T07:42:54Z</dcterms:modified>
  <cp:category/>
</cp:coreProperties>
</file>