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BZ76" i="4" l="1"/>
  <c r="MI76" i="4"/>
  <c r="HJ51" i="4"/>
  <c r="MA30" i="4"/>
  <c r="MA51" i="4"/>
  <c r="IT76" i="4"/>
  <c r="CS51" i="4"/>
  <c r="HJ30" i="4"/>
  <c r="CS30" i="4"/>
  <c r="C11" i="5"/>
  <c r="D11" i="5"/>
  <c r="E11" i="5"/>
  <c r="B11" i="5"/>
  <c r="BK76" i="4" l="1"/>
  <c r="LH51" i="4"/>
  <c r="LT76" i="4"/>
  <c r="GQ51" i="4"/>
  <c r="LH30" i="4"/>
  <c r="IE76" i="4"/>
  <c r="BZ51" i="4"/>
  <c r="GQ30" i="4"/>
  <c r="BZ30" i="4"/>
  <c r="KP76" i="4"/>
  <c r="HA76" i="4"/>
  <c r="AN51" i="4"/>
  <c r="FE30" i="4"/>
  <c r="AN30" i="4"/>
  <c r="AG76" i="4"/>
  <c r="FE51" i="4"/>
  <c r="JV51" i="4"/>
  <c r="JV30" i="4"/>
  <c r="HP76" i="4"/>
  <c r="BG30" i="4"/>
  <c r="BG51" i="4"/>
  <c r="FX30" i="4"/>
  <c r="AV76" i="4"/>
  <c r="KO51" i="4"/>
  <c r="KO30" i="4"/>
  <c r="LE76" i="4"/>
  <c r="FX51"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<sst xmlns="http://schemas.openxmlformats.org/spreadsheetml/2006/main" count="286" uniqueCount="136">
  <si>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</si>
  <si>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</si>
  <si>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</si>
  <si>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</si>
  <si>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</si>
  <si>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</si>
  <si>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</si>
  <si>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</si>
  <si>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</si>
  <si>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</si>
  <si>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</si>
  <si>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</si>
  <si>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</si>
  <si>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</si>
  <si>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</si>
  <si>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</si>
  <si>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</si>
  <si>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</si>
  <si>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</si>
  <si>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</si>
  <si>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</si>
  <si>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</si>
  <si>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</si>
  <si>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</si>
  <si>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</si>
  <si>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</si>
  <si>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</si>
  <si>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</si>
  <si>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</si>
  <si>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</si>
  <si>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</si>
  <si>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</si>
  <si>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</si>
  <si>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</si>
  <si>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</si>
  <si>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</si>
  <si>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</si>
  <si>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</si>
  <si>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</si>
  <si>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</si>
  <si>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</si>
  <si>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</si>
  <si>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</si>
  <si>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</si>
  <si>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</si>
  <si>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</si>
  <si>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</si>
  <si>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</si>
  <si>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</si>
  <si>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</si>
  <si>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</si>
  <si>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</si>
  <si>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</si>
  <si>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</si>
  <si>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</si>
  <si>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</si>
  <si>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</si>
  <si>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</si>
  <si>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</si>
  <si>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</si>
  <si>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</si>
  <si>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</si>
  <si>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</si>
  <si>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</si>
  <si>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</si>
  <si>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</si>
  <si>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</si>
  <si>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</si>
  <si>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</si>
  <si>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</si>
  <si>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</si>
  <si>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</si>
  <si>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</si>
  <si>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</si>
  <si>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</si>
  <si>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</si>
  <si>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</si>
  <si>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</si>
  <si>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</si>
  <si>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</si>
  <si>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</si>
  <si>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</si>
  <si>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</si>
  <si>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</si>
  <si>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</si>
  <si>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</si>
  <si>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</si>
  <si>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</si>
  <si>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</si>
  <si>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</si>
  <si>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</si>
  <si>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</si>
  <si>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</si>
  <si>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</si>
  <si>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</si>
  <si>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</si>
  <si>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</si>
  <si>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</si>
  <si>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</si>
  <si>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</si>
  <si>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</si>
  <si>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</si>
  <si>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</si>
  <si>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</si>
  <si>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</si>
  <si>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</si>
  <si>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</si>
  <si>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</si>
  <si>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</si>
  <si>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</si>
  <si>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</si>
  <si>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</si>
  <si>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</si>
  <si>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</si>
  <si>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青森県　八戸市</t>
  </si>
  <si>
    <t>八戸駅西口広場駐車場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</si>
  <si>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</si>
  <si>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</si>
  <si>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</si>
  <si>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</si>
  <si>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</si>
  <si>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</si>
  <si>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</si>
  <si>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</si>
  <si>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</si>
  <si>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</si>
  <si>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</si>
  <si>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</si>
  <si>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</si>
  <si>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</si>
  <si>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</si>
  <si>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</si>
  <si>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⑪稼働率
・稼働率は、毎年度、増加傾向にあり、平成28年度は、過去5年間で最も高い値となっている。増加した要因としては、八戸駅東口広場駐車場が非常に混雑しており、混雑解消のため、当駐車場への利用促進を周知してきた結果が現れていると考えております。</t>
    <rPh sb="2" eb="4">
      <t>カドウ</t>
    </rPh>
    <rPh sb="4" eb="5">
      <t>リツ</t>
    </rPh>
    <rPh sb="7" eb="9">
      <t>カドウ</t>
    </rPh>
    <rPh sb="9" eb="10">
      <t>リツ</t>
    </rPh>
    <rPh sb="12" eb="15">
      <t>マイネンド</t>
    </rPh>
    <rPh sb="16" eb="18">
      <t>ゾウカ</t>
    </rPh>
    <rPh sb="18" eb="20">
      <t>ケイコウ</t>
    </rPh>
    <rPh sb="24" eb="26">
      <t>ヘイセイ</t>
    </rPh>
    <rPh sb="28" eb="30">
      <t>ネンド</t>
    </rPh>
    <rPh sb="32" eb="34">
      <t>カコ</t>
    </rPh>
    <rPh sb="35" eb="37">
      <t>ネンカン</t>
    </rPh>
    <rPh sb="38" eb="39">
      <t>モット</t>
    </rPh>
    <rPh sb="40" eb="41">
      <t>タカ</t>
    </rPh>
    <rPh sb="42" eb="43">
      <t>アタイ</t>
    </rPh>
    <rPh sb="50" eb="52">
      <t>ゾウカ</t>
    </rPh>
    <rPh sb="54" eb="56">
      <t>ヨウイン</t>
    </rPh>
    <rPh sb="61" eb="63">
      <t>ハチノヘ</t>
    </rPh>
    <rPh sb="63" eb="64">
      <t>エキ</t>
    </rPh>
    <rPh sb="64" eb="66">
      <t>ヒガシグチ</t>
    </rPh>
    <rPh sb="66" eb="68">
      <t>ヒロバ</t>
    </rPh>
    <rPh sb="68" eb="71">
      <t>チュウシャジョウ</t>
    </rPh>
    <rPh sb="72" eb="74">
      <t>ヒジョウ</t>
    </rPh>
    <rPh sb="75" eb="77">
      <t>コンザツ</t>
    </rPh>
    <rPh sb="82" eb="84">
      <t>コンザツ</t>
    </rPh>
    <rPh sb="84" eb="86">
      <t>カイショウ</t>
    </rPh>
    <rPh sb="90" eb="91">
      <t>トウ</t>
    </rPh>
    <rPh sb="91" eb="93">
      <t>チュウシャ</t>
    </rPh>
    <rPh sb="93" eb="94">
      <t>ジョウ</t>
    </rPh>
    <rPh sb="96" eb="98">
      <t>リヨウ</t>
    </rPh>
    <rPh sb="98" eb="100">
      <t>ソクシン</t>
    </rPh>
    <rPh sb="101" eb="103">
      <t>シュウチ</t>
    </rPh>
    <rPh sb="107" eb="109">
      <t>ケッカ</t>
    </rPh>
    <rPh sb="110" eb="111">
      <t>アラワ</t>
    </rPh>
    <rPh sb="116" eb="117">
      <t>カンガ</t>
    </rPh>
    <phoneticPr fontId="6"/>
  </si>
  <si>
    <t xml:space="preserve">
　当駐車場は八戸駅を利用する送迎用駐車場として設置したことから、駅利用者に対し当駐車場の利用を促すため、駐車料金を入庫から30分までは無料としています。これにより、当駐車場は、入庫から30分未満の利用者が当駐車場利用者の8割を占め、収益が少なく、毎年度、赤字となっています。
　当駐車場の収益を改善するには、入庫から30分未満まで無料化を廃止し有料化が必要不可欠ですが、有料化は政策的に困難であることから、少しでも収益が改善するよう指定管理料等の経費の削減に努めてまいります。</t>
    <rPh sb="38" eb="39">
      <t>タイ</t>
    </rPh>
    <rPh sb="83" eb="84">
      <t>トウ</t>
    </rPh>
    <rPh sb="84" eb="87">
      <t>チュウシャジョウ</t>
    </rPh>
    <rPh sb="117" eb="119">
      <t>シュウエキ</t>
    </rPh>
    <rPh sb="120" eb="121">
      <t>スク</t>
    </rPh>
    <rPh sb="140" eb="141">
      <t>トウ</t>
    </rPh>
    <rPh sb="141" eb="144">
      <t>チュウシャジョウ</t>
    </rPh>
    <rPh sb="145" eb="147">
      <t>シュウエキ</t>
    </rPh>
    <rPh sb="148" eb="150">
      <t>カイゼン</t>
    </rPh>
    <rPh sb="166" eb="169">
      <t>ムリョウカ</t>
    </rPh>
    <rPh sb="170" eb="172">
      <t>ハイシ</t>
    </rPh>
    <rPh sb="173" eb="175">
      <t>ユウリョウ</t>
    </rPh>
    <rPh sb="175" eb="176">
      <t>カ</t>
    </rPh>
    <rPh sb="177" eb="179">
      <t>ヒツヨウ</t>
    </rPh>
    <rPh sb="179" eb="182">
      <t>フカケツ</t>
    </rPh>
    <rPh sb="186" eb="189">
      <t>ユウリョウカ</t>
    </rPh>
    <rPh sb="190" eb="193">
      <t>セイサクテキ</t>
    </rPh>
    <rPh sb="194" eb="196">
      <t>コンナン</t>
    </rPh>
    <rPh sb="204" eb="205">
      <t>スコ</t>
    </rPh>
    <rPh sb="208" eb="210">
      <t>シュウエキ</t>
    </rPh>
    <rPh sb="211" eb="213">
      <t>カイゼン</t>
    </rPh>
    <rPh sb="217" eb="219">
      <t>シテイ</t>
    </rPh>
    <rPh sb="219" eb="222">
      <t>カンリリョウ</t>
    </rPh>
    <rPh sb="222" eb="223">
      <t>トウ</t>
    </rPh>
    <rPh sb="224" eb="226">
      <t>ケイヒ</t>
    </rPh>
    <rPh sb="227" eb="229">
      <t>サクゲン</t>
    </rPh>
    <rPh sb="230" eb="231">
      <t>ツト</t>
    </rPh>
    <phoneticPr fontId="6"/>
  </si>
  <si>
    <t xml:space="preserve">
⑦敷地の地価
・区画整理事業により八戸駅西地区の開発が進み地価は上昇傾向にありますので、当駐車場の地価も上がることが予想されます。
⑩企業債残高対料金収入比率
・八戸駅前西口広場の整備に伴い、当駐車場が移転となることが決まり、平成28年度、移転工事を行う財源として借り入れを行ったため、当該比率の値は発生しました。なお、平成29年度も引き続き工事を行い、工事費の財源として借り入れを実施し債務残高が増えることから当該比率は増加するものと予想されます。</t>
    <rPh sb="9" eb="11">
      <t>クカク</t>
    </rPh>
    <rPh sb="11" eb="13">
      <t>セイリ</t>
    </rPh>
    <rPh sb="13" eb="15">
      <t>ジギョウ</t>
    </rPh>
    <rPh sb="20" eb="21">
      <t>エキ</t>
    </rPh>
    <rPh sb="25" eb="27">
      <t>カイハツ</t>
    </rPh>
    <rPh sb="28" eb="29">
      <t>スス</t>
    </rPh>
    <rPh sb="33" eb="35">
      <t>ジョウショウ</t>
    </rPh>
    <rPh sb="35" eb="37">
      <t>ケイコウ</t>
    </rPh>
    <rPh sb="53" eb="54">
      <t>ア</t>
    </rPh>
    <rPh sb="83" eb="85">
      <t>ハチノヘ</t>
    </rPh>
    <rPh sb="85" eb="86">
      <t>エキ</t>
    </rPh>
    <rPh sb="89" eb="91">
      <t>ヒロバ</t>
    </rPh>
    <rPh sb="92" eb="94">
      <t>セイビ</t>
    </rPh>
    <rPh sb="95" eb="96">
      <t>トモナ</t>
    </rPh>
    <rPh sb="98" eb="99">
      <t>トウ</t>
    </rPh>
    <rPh sb="99" eb="102">
      <t>チュウシャジョウ</t>
    </rPh>
    <rPh sb="103" eb="105">
      <t>イテン</t>
    </rPh>
    <rPh sb="111" eb="112">
      <t>キ</t>
    </rPh>
    <rPh sb="115" eb="117">
      <t>ヘイセイ</t>
    </rPh>
    <rPh sb="119" eb="121">
      <t>ネンド</t>
    </rPh>
    <rPh sb="122" eb="124">
      <t>イテン</t>
    </rPh>
    <rPh sb="124" eb="126">
      <t>コウジ</t>
    </rPh>
    <rPh sb="127" eb="128">
      <t>オコナ</t>
    </rPh>
    <rPh sb="129" eb="131">
      <t>ザイゲン</t>
    </rPh>
    <rPh sb="134" eb="135">
      <t>カ</t>
    </rPh>
    <rPh sb="136" eb="137">
      <t>イ</t>
    </rPh>
    <rPh sb="139" eb="140">
      <t>オコナ</t>
    </rPh>
    <rPh sb="145" eb="147">
      <t>トウガイ</t>
    </rPh>
    <rPh sb="147" eb="149">
      <t>ヒリツ</t>
    </rPh>
    <rPh sb="150" eb="151">
      <t>アタイ</t>
    </rPh>
    <rPh sb="152" eb="154">
      <t>ハッセイ</t>
    </rPh>
    <rPh sb="162" eb="164">
      <t>ヘイセイ</t>
    </rPh>
    <rPh sb="166" eb="168">
      <t>ネンド</t>
    </rPh>
    <rPh sb="169" eb="170">
      <t>ヒ</t>
    </rPh>
    <rPh sb="171" eb="172">
      <t>ツヅ</t>
    </rPh>
    <rPh sb="173" eb="175">
      <t>コウジ</t>
    </rPh>
    <rPh sb="176" eb="177">
      <t>オコナ</t>
    </rPh>
    <rPh sb="179" eb="181">
      <t>コウジ</t>
    </rPh>
    <rPh sb="181" eb="182">
      <t>ヒ</t>
    </rPh>
    <rPh sb="183" eb="185">
      <t>ザイゲン</t>
    </rPh>
    <rPh sb="188" eb="189">
      <t>カ</t>
    </rPh>
    <rPh sb="190" eb="191">
      <t>イ</t>
    </rPh>
    <rPh sb="193" eb="195">
      <t>ジッシ</t>
    </rPh>
    <rPh sb="196" eb="198">
      <t>サイム</t>
    </rPh>
    <rPh sb="198" eb="199">
      <t>ザン</t>
    </rPh>
    <rPh sb="199" eb="200">
      <t>タカ</t>
    </rPh>
    <rPh sb="201" eb="202">
      <t>フ</t>
    </rPh>
    <rPh sb="208" eb="210">
      <t>トウガイ</t>
    </rPh>
    <rPh sb="210" eb="212">
      <t>ヒリツ</t>
    </rPh>
    <rPh sb="213" eb="215">
      <t>ゾウカ</t>
    </rPh>
    <rPh sb="220" eb="222">
      <t>ヨソウ</t>
    </rPh>
    <phoneticPr fontId="6"/>
  </si>
  <si>
    <t xml:space="preserve">
①収益的収支比率
・当駐車場は、八戸駅を利用する送迎用駐車場として設置したことから、駅利用者に対し当駐車場の利用を促すため、入庫から30分までは駐車料金を無料としています。このため、入庫から30分未満の利用者が当駐車場利用者の8割を占めており、利用に対する収益が少なく、毎年度、数値が100％を切る赤字が続いております。
④売上高GOP比率
・収益（料金収入）より費用（指定管理料）が高いため、当該比率は毎年度、マイナス値となっておりますが、平成24年度から毎年度、収入が増えているため、当該比率は、ゆるやかにプラスへ向かっております。</t>
    <rPh sb="11" eb="12">
      <t>トウ</t>
    </rPh>
    <rPh sb="12" eb="15">
      <t>チュウシャジョウ</t>
    </rPh>
    <rPh sb="17" eb="19">
      <t>ハチノヘ</t>
    </rPh>
    <rPh sb="19" eb="20">
      <t>エキ</t>
    </rPh>
    <rPh sb="21" eb="23">
      <t>リヨウ</t>
    </rPh>
    <rPh sb="25" eb="28">
      <t>ソウゲイヨウ</t>
    </rPh>
    <rPh sb="28" eb="31">
      <t>チュウシャジョウ</t>
    </rPh>
    <rPh sb="34" eb="36">
      <t>セッチ</t>
    </rPh>
    <rPh sb="48" eb="49">
      <t>タイ</t>
    </rPh>
    <rPh sb="58" eb="59">
      <t>ウナガ</t>
    </rPh>
    <rPh sb="73" eb="75">
      <t>チュウシャ</t>
    </rPh>
    <rPh sb="75" eb="77">
      <t>リョウキン</t>
    </rPh>
    <rPh sb="92" eb="94">
      <t>ニュウコ</t>
    </rPh>
    <rPh sb="98" eb="99">
      <t>フン</t>
    </rPh>
    <rPh sb="99" eb="101">
      <t>ミマン</t>
    </rPh>
    <rPh sb="102" eb="105">
      <t>リヨウシャ</t>
    </rPh>
    <rPh sb="117" eb="118">
      <t>シ</t>
    </rPh>
    <rPh sb="123" eb="125">
      <t>リヨウ</t>
    </rPh>
    <rPh sb="126" eb="127">
      <t>タイ</t>
    </rPh>
    <rPh sb="129" eb="131">
      <t>シュウエキ</t>
    </rPh>
    <rPh sb="132" eb="133">
      <t>スク</t>
    </rPh>
    <rPh sb="136" eb="139">
      <t>マイネンド</t>
    </rPh>
    <rPh sb="140" eb="142">
      <t>スウチ</t>
    </rPh>
    <rPh sb="148" eb="149">
      <t>キ</t>
    </rPh>
    <rPh sb="150" eb="152">
      <t>アカジ</t>
    </rPh>
    <rPh sb="153" eb="154">
      <t>ツヅ</t>
    </rPh>
    <rPh sb="174" eb="176">
      <t>シュウエキ</t>
    </rPh>
    <rPh sb="177" eb="179">
      <t>リョウキン</t>
    </rPh>
    <rPh sb="179" eb="181">
      <t>シュウニュウ</t>
    </rPh>
    <rPh sb="184" eb="186">
      <t>ヒヨウ</t>
    </rPh>
    <rPh sb="187" eb="189">
      <t>シテイ</t>
    </rPh>
    <rPh sb="189" eb="192">
      <t>カンリリョウ</t>
    </rPh>
    <rPh sb="194" eb="195">
      <t>タカ</t>
    </rPh>
    <rPh sb="204" eb="207">
      <t>マイネンド</t>
    </rPh>
    <rPh sb="212" eb="213">
      <t>アタイ</t>
    </rPh>
    <rPh sb="261" eb="262">
      <t>ム</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</si>
</sst>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63.3</c:v>
                </c:pt>
                <c:pt idx="1">
                  <c:v>64.2</c:v>
                </c:pt>
                <c:pt idx="2">
                  <c:v>59.5</c:v>
                </c:pt>
                <c:pt idx="3">
                  <c:v>68.7</c:v>
                </c:pt>
                <c:pt idx="4">
                  <c:v>78.7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7665280"/>
        <c:axId val="1091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7665280"/>
        <c:axId val="109117440"/>
      </c:lineChart>
      <c:dateAx>
        <c:axId val="107665280"/>
        <c:scaling>
          <c:orientation val="minMax"/>
        </c:scaling>
        <c:delete val="1"/>
        <c:axPos val="b"/>
        <c:numFmt formatCode="ge" sourceLinked="1"/>
        <c:majorTickMark val="none"/>
        <c:minorTickMark val="none"/>
        <c:tickLblPos val="none"/>
        <c:crossAx val="109117440"/>
        <c:crosses val="autoZero"/>
        <c:auto val="1"/>
        <c:lblOffset val="100"/>
        <c:baseTimeUnit val="years"/>
      </c:dateAx>
      <c:valAx>
        <c:axId val="1091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149.80000000000001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9229952"/>
        <c:axId val="10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9229952"/>
        <c:axId val="109240320"/>
      </c:lineChart>
      <c:dateAx>
        <c:axId val="109229952"/>
        <c:scaling>
          <c:orientation val="minMax"/>
        </c:scaling>
        <c:delete val="1"/>
        <c:axPos val="b"/>
        <c:numFmt formatCode="ge" sourceLinked="1"/>
        <c:majorTickMark val="none"/>
        <c:minorTickMark val="none"/>
        <c:tickLblPos val="none"/>
        <c:crossAx val="109240320"/>
        <c:crosses val="autoZero"/>
        <c:auto val="1"/>
        <c:lblOffset val="100"/>
        <c:baseTimeUnit val="years"/>
      </c:dateAx>
      <c:valAx>
        <c:axId val="1092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9340160"/>
        <c:axId val="1093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9340160"/>
        <c:axId val="109342080"/>
      </c:lineChart>
      <c:dateAx>
        <c:axId val="109340160"/>
        <c:scaling>
          <c:orientation val="minMax"/>
        </c:scaling>
        <c:delete val="1"/>
        <c:axPos val="b"/>
        <c:numFmt formatCode="ge" sourceLinked="1"/>
        <c:majorTickMark val="none"/>
        <c:minorTickMark val="none"/>
        <c:tickLblPos val="none"/>
        <c:crossAx val="109342080"/>
        <c:crosses val="autoZero"/>
        <c:auto val="1"/>
        <c:lblOffset val="100"/>
        <c:baseTimeUnit val="years"/>
      </c:dateAx>
      <c:valAx>
        <c:axId val="10934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4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9393024"/>
        <c:axId val="109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9393024"/>
        <c:axId val="109394944"/>
      </c:lineChart>
      <c:dateAx>
        <c:axId val="109393024"/>
        <c:scaling>
          <c:orientation val="minMax"/>
        </c:scaling>
        <c:delete val="1"/>
        <c:axPos val="b"/>
        <c:numFmt formatCode="ge" sourceLinked="1"/>
        <c:majorTickMark val="none"/>
        <c:minorTickMark val="none"/>
        <c:tickLblPos val="none"/>
        <c:crossAx val="109394944"/>
        <c:crosses val="autoZero"/>
        <c:auto val="1"/>
        <c:lblOffset val="100"/>
        <c:baseTimeUnit val="years"/>
      </c:dateAx>
      <c:valAx>
        <c:axId val="1093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9435136"/>
        <c:axId val="1095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9435136"/>
        <c:axId val="109519232"/>
      </c:lineChart>
      <c:dateAx>
        <c:axId val="109435136"/>
        <c:scaling>
          <c:orientation val="minMax"/>
        </c:scaling>
        <c:delete val="1"/>
        <c:axPos val="b"/>
        <c:numFmt formatCode="ge" sourceLinked="1"/>
        <c:majorTickMark val="none"/>
        <c:minorTickMark val="none"/>
        <c:tickLblPos val="none"/>
        <c:crossAx val="109519232"/>
        <c:crosses val="autoZero"/>
        <c:auto val="1"/>
        <c:lblOffset val="100"/>
        <c:baseTimeUnit val="years"/>
      </c:dateAx>
      <c:valAx>
        <c:axId val="1095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9549824"/>
        <c:axId val="1095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9549824"/>
        <c:axId val="109556096"/>
      </c:lineChart>
      <c:dateAx>
        <c:axId val="109549824"/>
        <c:scaling>
          <c:orientation val="minMax"/>
        </c:scaling>
        <c:delete val="1"/>
        <c:axPos val="b"/>
        <c:numFmt formatCode="ge" sourceLinked="1"/>
        <c:majorTickMark val="none"/>
        <c:minorTickMark val="none"/>
        <c:tickLblPos val="none"/>
        <c:crossAx val="109556096"/>
        <c:crosses val="autoZero"/>
        <c:auto val="1"/>
        <c:lblOffset val="100"/>
        <c:baseTimeUnit val="years"/>
      </c:dateAx>
      <c:valAx>
        <c:axId val="10955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4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590.9</c:v>
                </c:pt>
                <c:pt idx="1">
                  <c:v>649.1</c:v>
                </c:pt>
                <c:pt idx="2">
                  <c:v>674.5</c:v>
                </c:pt>
                <c:pt idx="3">
                  <c:v>710.9</c:v>
                </c:pt>
                <c:pt idx="4">
                  <c:v>992.5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9590016"/>
        <c:axId val="1095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9590016"/>
        <c:axId val="109591936"/>
      </c:lineChart>
      <c:dateAx>
        <c:axId val="109590016"/>
        <c:scaling>
          <c:orientation val="minMax"/>
        </c:scaling>
        <c:delete val="1"/>
        <c:axPos val="b"/>
        <c:numFmt formatCode="ge" sourceLinked="1"/>
        <c:majorTickMark val="none"/>
        <c:minorTickMark val="none"/>
        <c:tickLblPos val="none"/>
        <c:crossAx val="109591936"/>
        <c:crosses val="autoZero"/>
        <c:auto val="1"/>
        <c:lblOffset val="100"/>
        <c:baseTimeUnit val="years"/>
      </c:dateAx>
      <c:valAx>
        <c:axId val="10959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5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-58.1</c:v>
                </c:pt>
                <c:pt idx="1">
                  <c:v>-55.9</c:v>
                </c:pt>
                <c:pt idx="2">
                  <c:v>-68</c:v>
                </c:pt>
                <c:pt idx="3">
                  <c:v>-45.6</c:v>
                </c:pt>
                <c:pt idx="4">
                  <c:v>-27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9632896"/>
        <c:axId val="109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9632896"/>
        <c:axId val="109716992"/>
      </c:lineChart>
      <c:dateAx>
        <c:axId val="109632896"/>
        <c:scaling>
          <c:orientation val="minMax"/>
        </c:scaling>
        <c:delete val="1"/>
        <c:axPos val="b"/>
        <c:numFmt formatCode="ge" sourceLinked="1"/>
        <c:majorTickMark val="none"/>
        <c:minorTickMark val="none"/>
        <c:tickLblPos val="none"/>
        <c:crossAx val="109716992"/>
        <c:crosses val="autoZero"/>
        <c:auto val="1"/>
        <c:lblOffset val="100"/>
        <c:baseTimeUnit val="years"/>
      </c:dateAx>
      <c:valAx>
        <c:axId val="10971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-3506</c:v>
                </c:pt>
                <c:pt idx="1">
                  <c:v>-3482</c:v>
                </c:pt>
                <c:pt idx="2">
                  <c:v>-4355</c:v>
                </c:pt>
                <c:pt idx="3">
                  <c:v>-3265</c:v>
                </c:pt>
                <c:pt idx="4">
                  <c:v>-2221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9759104"/>
        <c:axId val="109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9759104"/>
        <c:axId val="109765376"/>
      </c:lineChart>
      <c:dateAx>
        <c:axId val="109759104"/>
        <c:scaling>
          <c:orientation val="minMax"/>
        </c:scaling>
        <c:delete val="1"/>
        <c:axPos val="b"/>
        <c:numFmt formatCode="ge" sourceLinked="1"/>
        <c:majorTickMark val="none"/>
        <c:minorTickMark val="none"/>
        <c:tickLblPos val="none"/>
        <c:crossAx val="109765376"/>
        <c:crosses val="autoZero"/>
        <c:auto val="1"/>
        <c:lblOffset val="100"/>
        <c:baseTimeUnit val="years"/>
      </c:dateAx>
      <c:valAx>
        <c:axId val="10976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7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青森県八戸市　八戸駅西口広場駐車場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1703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63.3</v>
      </c>
      <c r="V31" s="117"/>
      <c r="W31" s="117"/>
      <c r="X31" s="117"/>
      <c r="Y31" s="117"/>
      <c r="Z31" s="117"/>
      <c r="AA31" s="117"/>
      <c r="AB31" s="117"/>
      <c r="AC31" s="117"/>
      <c r="AD31" s="117"/>
      <c r="AE31" s="117"/>
      <c r="AF31" s="117"/>
      <c r="AG31" s="117"/>
      <c r="AH31" s="117"/>
      <c r="AI31" s="117"/>
      <c r="AJ31" s="117"/>
      <c r="AK31" s="117"/>
      <c r="AL31" s="117"/>
      <c r="AM31" s="117"/>
      <c r="AN31" s="117">
        <f>データ!Z7</f>
        <v>64.2</v>
      </c>
      <c r="AO31" s="117"/>
      <c r="AP31" s="117"/>
      <c r="AQ31" s="117"/>
      <c r="AR31" s="117"/>
      <c r="AS31" s="117"/>
      <c r="AT31" s="117"/>
      <c r="AU31" s="117"/>
      <c r="AV31" s="117"/>
      <c r="AW31" s="117"/>
      <c r="AX31" s="117"/>
      <c r="AY31" s="117"/>
      <c r="AZ31" s="117"/>
      <c r="BA31" s="117"/>
      <c r="BB31" s="117"/>
      <c r="BC31" s="117"/>
      <c r="BD31" s="117"/>
      <c r="BE31" s="117"/>
      <c r="BF31" s="117"/>
      <c r="BG31" s="117">
        <f>データ!AA7</f>
        <v>59.5</v>
      </c>
      <c r="BH31" s="117"/>
      <c r="BI31" s="117"/>
      <c r="BJ31" s="117"/>
      <c r="BK31" s="117"/>
      <c r="BL31" s="117"/>
      <c r="BM31" s="117"/>
      <c r="BN31" s="117"/>
      <c r="BO31" s="117"/>
      <c r="BP31" s="117"/>
      <c r="BQ31" s="117"/>
      <c r="BR31" s="117"/>
      <c r="BS31" s="117"/>
      <c r="BT31" s="117"/>
      <c r="BU31" s="117"/>
      <c r="BV31" s="117"/>
      <c r="BW31" s="117"/>
      <c r="BX31" s="117"/>
      <c r="BY31" s="117"/>
      <c r="BZ31" s="117">
        <f>データ!AB7</f>
        <v>68.7</v>
      </c>
      <c r="CA31" s="117"/>
      <c r="CB31" s="117"/>
      <c r="CC31" s="117"/>
      <c r="CD31" s="117"/>
      <c r="CE31" s="117"/>
      <c r="CF31" s="117"/>
      <c r="CG31" s="117"/>
      <c r="CH31" s="117"/>
      <c r="CI31" s="117"/>
      <c r="CJ31" s="117"/>
      <c r="CK31" s="117"/>
      <c r="CL31" s="117"/>
      <c r="CM31" s="117"/>
      <c r="CN31" s="117"/>
      <c r="CO31" s="117"/>
      <c r="CP31" s="117"/>
      <c r="CQ31" s="117"/>
      <c r="CR31" s="117"/>
      <c r="CS31" s="117">
        <f>データ!AC7</f>
        <v>78.7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590.9</v>
      </c>
      <c r="JD31" s="119"/>
      <c r="JE31" s="119"/>
      <c r="JF31" s="119"/>
      <c r="JG31" s="119"/>
      <c r="JH31" s="119"/>
      <c r="JI31" s="119"/>
      <c r="JJ31" s="119"/>
      <c r="JK31" s="119"/>
      <c r="JL31" s="119"/>
      <c r="JM31" s="119"/>
      <c r="JN31" s="119"/>
      <c r="JO31" s="119"/>
      <c r="JP31" s="119"/>
      <c r="JQ31" s="119"/>
      <c r="JR31" s="119"/>
      <c r="JS31" s="119"/>
      <c r="JT31" s="119"/>
      <c r="JU31" s="120"/>
      <c r="JV31" s="118">
        <f>データ!DL7</f>
        <v>649.1</v>
      </c>
      <c r="JW31" s="119"/>
      <c r="JX31" s="119"/>
      <c r="JY31" s="119"/>
      <c r="JZ31" s="119"/>
      <c r="KA31" s="119"/>
      <c r="KB31" s="119"/>
      <c r="KC31" s="119"/>
      <c r="KD31" s="119"/>
      <c r="KE31" s="119"/>
      <c r="KF31" s="119"/>
      <c r="KG31" s="119"/>
      <c r="KH31" s="119"/>
      <c r="KI31" s="119"/>
      <c r="KJ31" s="119"/>
      <c r="KK31" s="119"/>
      <c r="KL31" s="119"/>
      <c r="KM31" s="119"/>
      <c r="KN31" s="120"/>
      <c r="KO31" s="118">
        <f>データ!DM7</f>
        <v>674.5</v>
      </c>
      <c r="KP31" s="119"/>
      <c r="KQ31" s="119"/>
      <c r="KR31" s="119"/>
      <c r="KS31" s="119"/>
      <c r="KT31" s="119"/>
      <c r="KU31" s="119"/>
      <c r="KV31" s="119"/>
      <c r="KW31" s="119"/>
      <c r="KX31" s="119"/>
      <c r="KY31" s="119"/>
      <c r="KZ31" s="119"/>
      <c r="LA31" s="119"/>
      <c r="LB31" s="119"/>
      <c r="LC31" s="119"/>
      <c r="LD31" s="119"/>
      <c r="LE31" s="119"/>
      <c r="LF31" s="119"/>
      <c r="LG31" s="120"/>
      <c r="LH31" s="118">
        <f>データ!DN7</f>
        <v>710.9</v>
      </c>
      <c r="LI31" s="119"/>
      <c r="LJ31" s="119"/>
      <c r="LK31" s="119"/>
      <c r="LL31" s="119"/>
      <c r="LM31" s="119"/>
      <c r="LN31" s="119"/>
      <c r="LO31" s="119"/>
      <c r="LP31" s="119"/>
      <c r="LQ31" s="119"/>
      <c r="LR31" s="119"/>
      <c r="LS31" s="119"/>
      <c r="LT31" s="119"/>
      <c r="LU31" s="119"/>
      <c r="LV31" s="119"/>
      <c r="LW31" s="119"/>
      <c r="LX31" s="119"/>
      <c r="LY31" s="119"/>
      <c r="LZ31" s="120"/>
      <c r="MA31" s="118">
        <f>データ!DO7</f>
        <v>992.5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-58.1</v>
      </c>
      <c r="EM52" s="117"/>
      <c r="EN52" s="117"/>
      <c r="EO52" s="117"/>
      <c r="EP52" s="117"/>
      <c r="EQ52" s="117"/>
      <c r="ER52" s="117"/>
      <c r="ES52" s="117"/>
      <c r="ET52" s="117"/>
      <c r="EU52" s="117"/>
      <c r="EV52" s="117"/>
      <c r="EW52" s="117"/>
      <c r="EX52" s="117"/>
      <c r="EY52" s="117"/>
      <c r="EZ52" s="117"/>
      <c r="FA52" s="117"/>
      <c r="FB52" s="117"/>
      <c r="FC52" s="117"/>
      <c r="FD52" s="117"/>
      <c r="FE52" s="117">
        <f>データ!BG7</f>
        <v>-55.9</v>
      </c>
      <c r="FF52" s="117"/>
      <c r="FG52" s="117"/>
      <c r="FH52" s="117"/>
      <c r="FI52" s="117"/>
      <c r="FJ52" s="117"/>
      <c r="FK52" s="117"/>
      <c r="FL52" s="117"/>
      <c r="FM52" s="117"/>
      <c r="FN52" s="117"/>
      <c r="FO52" s="117"/>
      <c r="FP52" s="117"/>
      <c r="FQ52" s="117"/>
      <c r="FR52" s="117"/>
      <c r="FS52" s="117"/>
      <c r="FT52" s="117"/>
      <c r="FU52" s="117"/>
      <c r="FV52" s="117"/>
      <c r="FW52" s="117"/>
      <c r="FX52" s="117">
        <f>データ!BH7</f>
        <v>-68</v>
      </c>
      <c r="FY52" s="117"/>
      <c r="FZ52" s="117"/>
      <c r="GA52" s="117"/>
      <c r="GB52" s="117"/>
      <c r="GC52" s="117"/>
      <c r="GD52" s="117"/>
      <c r="GE52" s="117"/>
      <c r="GF52" s="117"/>
      <c r="GG52" s="117"/>
      <c r="GH52" s="117"/>
      <c r="GI52" s="117"/>
      <c r="GJ52" s="117"/>
      <c r="GK52" s="117"/>
      <c r="GL52" s="117"/>
      <c r="GM52" s="117"/>
      <c r="GN52" s="117"/>
      <c r="GO52" s="117"/>
      <c r="GP52" s="117"/>
      <c r="GQ52" s="117">
        <f>データ!BI7</f>
        <v>-45.6</v>
      </c>
      <c r="GR52" s="117"/>
      <c r="GS52" s="117"/>
      <c r="GT52" s="117"/>
      <c r="GU52" s="117"/>
      <c r="GV52" s="117"/>
      <c r="GW52" s="117"/>
      <c r="GX52" s="117"/>
      <c r="GY52" s="117"/>
      <c r="GZ52" s="117"/>
      <c r="HA52" s="117"/>
      <c r="HB52" s="117"/>
      <c r="HC52" s="117"/>
      <c r="HD52" s="117"/>
      <c r="HE52" s="117"/>
      <c r="HF52" s="117"/>
      <c r="HG52" s="117"/>
      <c r="HH52" s="117"/>
      <c r="HI52" s="117"/>
      <c r="HJ52" s="117">
        <f>データ!BJ7</f>
        <v>-27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-3506</v>
      </c>
      <c r="JD52" s="125"/>
      <c r="JE52" s="125"/>
      <c r="JF52" s="125"/>
      <c r="JG52" s="125"/>
      <c r="JH52" s="125"/>
      <c r="JI52" s="125"/>
      <c r="JJ52" s="125"/>
      <c r="JK52" s="125"/>
      <c r="JL52" s="125"/>
      <c r="JM52" s="125"/>
      <c r="JN52" s="125"/>
      <c r="JO52" s="125"/>
      <c r="JP52" s="125"/>
      <c r="JQ52" s="125"/>
      <c r="JR52" s="125"/>
      <c r="JS52" s="125"/>
      <c r="JT52" s="125"/>
      <c r="JU52" s="125"/>
      <c r="JV52" s="125">
        <f>データ!BR7</f>
        <v>-3482</v>
      </c>
      <c r="JW52" s="125"/>
      <c r="JX52" s="125"/>
      <c r="JY52" s="125"/>
      <c r="JZ52" s="125"/>
      <c r="KA52" s="125"/>
      <c r="KB52" s="125"/>
      <c r="KC52" s="125"/>
      <c r="KD52" s="125"/>
      <c r="KE52" s="125"/>
      <c r="KF52" s="125"/>
      <c r="KG52" s="125"/>
      <c r="KH52" s="125"/>
      <c r="KI52" s="125"/>
      <c r="KJ52" s="125"/>
      <c r="KK52" s="125"/>
      <c r="KL52" s="125"/>
      <c r="KM52" s="125"/>
      <c r="KN52" s="125"/>
      <c r="KO52" s="125">
        <f>データ!BS7</f>
        <v>-4355</v>
      </c>
      <c r="KP52" s="125"/>
      <c r="KQ52" s="125"/>
      <c r="KR52" s="125"/>
      <c r="KS52" s="125"/>
      <c r="KT52" s="125"/>
      <c r="KU52" s="125"/>
      <c r="KV52" s="125"/>
      <c r="KW52" s="125"/>
      <c r="KX52" s="125"/>
      <c r="KY52" s="125"/>
      <c r="KZ52" s="125"/>
      <c r="LA52" s="125"/>
      <c r="LB52" s="125"/>
      <c r="LC52" s="125"/>
      <c r="LD52" s="125"/>
      <c r="LE52" s="125"/>
      <c r="LF52" s="125"/>
      <c r="LG52" s="125"/>
      <c r="LH52" s="125">
        <f>データ!BT7</f>
        <v>-3265</v>
      </c>
      <c r="LI52" s="125"/>
      <c r="LJ52" s="125"/>
      <c r="LK52" s="125"/>
      <c r="LL52" s="125"/>
      <c r="LM52" s="125"/>
      <c r="LN52" s="125"/>
      <c r="LO52" s="125"/>
      <c r="LP52" s="125"/>
      <c r="LQ52" s="125"/>
      <c r="LR52" s="125"/>
      <c r="LS52" s="125"/>
      <c r="LT52" s="125"/>
      <c r="LU52" s="125"/>
      <c r="LV52" s="125"/>
      <c r="LW52" s="125"/>
      <c r="LX52" s="125"/>
      <c r="LY52" s="125"/>
      <c r="LZ52" s="125"/>
      <c r="MA52" s="125">
        <f>データ!BU7</f>
        <v>-2221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26219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149.80000000000001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22039</v>
      </c>
      <c r="D6" s="61">
        <f t="shared" si="1"/>
        <v>47</v>
      </c>
      <c r="E6" s="61">
        <f t="shared" si="1"/>
        <v>14</v>
      </c>
      <c r="F6" s="61">
        <f t="shared" si="1"/>
        <v>0</v>
      </c>
      <c r="G6" s="61">
        <f t="shared" si="1"/>
        <v>4</v>
      </c>
      <c r="H6" s="61" t="str">
        <f>SUBSTITUTE(H8,"　","")</f>
        <v>青森県八戸市</v>
      </c>
      <c r="I6" s="61" t="str">
        <f t="shared" si="1"/>
        <v>八戸駅西口広場駐車場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15</v>
      </c>
      <c r="S6" s="63" t="str">
        <f t="shared" si="1"/>
        <v>駅</v>
      </c>
      <c r="T6" s="63" t="str">
        <f t="shared" si="1"/>
        <v>無</v>
      </c>
      <c r="U6" s="64">
        <f t="shared" si="1"/>
        <v>1703</v>
      </c>
      <c r="V6" s="64">
        <f t="shared" si="1"/>
        <v>40</v>
      </c>
      <c r="W6" s="64">
        <f t="shared" si="1"/>
        <v>210</v>
      </c>
      <c r="X6" s="63" t="str">
        <f t="shared" si="1"/>
        <v>代行制</v>
      </c>
      <c r="Y6" s="65">
        <f>IF(Y8="-",NA(),Y8)</f>
        <v>63.3</v>
      </c>
      <c r="Z6" s="65">
        <f t="shared" ref="Z6:AH6" si="2">IF(Z8="-",NA(),Z8)</f>
        <v>64.2</v>
      </c>
      <c r="AA6" s="65">
        <f t="shared" si="2"/>
        <v>59.5</v>
      </c>
      <c r="AB6" s="65">
        <f t="shared" si="2"/>
        <v>68.7</v>
      </c>
      <c r="AC6" s="65">
        <f t="shared" si="2"/>
        <v>78.7</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-58.1</v>
      </c>
      <c r="BG6" s="65">
        <f t="shared" ref="BG6:BO6" si="5">IF(BG8="-",NA(),BG8)</f>
        <v>-55.9</v>
      </c>
      <c r="BH6" s="65">
        <f t="shared" si="5"/>
        <v>-68</v>
      </c>
      <c r="BI6" s="65">
        <f t="shared" si="5"/>
        <v>-45.6</v>
      </c>
      <c r="BJ6" s="65">
        <f t="shared" si="5"/>
        <v>-27</v>
      </c>
      <c r="BK6" s="65">
        <f t="shared" si="5"/>
        <v>51.9</v>
      </c>
      <c r="BL6" s="65">
        <f t="shared" si="5"/>
        <v>59.2</v>
      </c>
      <c r="BM6" s="65">
        <f t="shared" si="5"/>
        <v>64.5</v>
      </c>
      <c r="BN6" s="65">
        <f t="shared" si="5"/>
        <v>60</v>
      </c>
      <c r="BO6" s="65">
        <f t="shared" si="5"/>
        <v>52.8</v>
      </c>
      <c r="BP6" s="62" t="str">
        <f>IF(BP8="-","",IF(BP8="-","【-】","【"&amp;SUBSTITUTE(TEXT(BP8,"#,##0.0"),"-","△")&amp;"】"))</f>
        <v>【45.2】</v>
      </c>
      <c r="BQ6" s="66">
        <f>IF(BQ8="-",NA(),BQ8)</f>
        <v>-3506</v>
      </c>
      <c r="BR6" s="66">
        <f t="shared" ref="BR6:BZ6" si="6">IF(BR8="-",NA(),BR8)</f>
        <v>-3482</v>
      </c>
      <c r="BS6" s="66">
        <f t="shared" si="6"/>
        <v>-4355</v>
      </c>
      <c r="BT6" s="66">
        <f t="shared" si="6"/>
        <v>-3265</v>
      </c>
      <c r="BU6" s="66">
        <f t="shared" si="6"/>
        <v>-2221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26219</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149.80000000000001</v>
      </c>
      <c r="DE6" s="65">
        <f t="shared" si="8"/>
        <v>123.1</v>
      </c>
      <c r="DF6" s="65">
        <f t="shared" si="8"/>
        <v>92.3</v>
      </c>
      <c r="DG6" s="65">
        <f t="shared" si="8"/>
        <v>85.4</v>
      </c>
      <c r="DH6" s="65">
        <f t="shared" si="8"/>
        <v>76.3</v>
      </c>
      <c r="DI6" s="65">
        <f t="shared" si="8"/>
        <v>64.099999999999994</v>
      </c>
      <c r="DJ6" s="62" t="str">
        <f>IF(DJ8="-","",IF(DJ8="-","【-】","【"&amp;SUBSTITUTE(TEXT(DJ8,"#,##0.0"),"-","△")&amp;"】"))</f>
        <v>【122.6】</v>
      </c>
      <c r="DK6" s="65">
        <f>IF(DK8="-",NA(),DK8)</f>
        <v>590.9</v>
      </c>
      <c r="DL6" s="65">
        <f t="shared" ref="DL6:DT6" si="9">IF(DL8="-",NA(),DL8)</f>
        <v>649.1</v>
      </c>
      <c r="DM6" s="65">
        <f t="shared" si="9"/>
        <v>674.5</v>
      </c>
      <c r="DN6" s="65">
        <f t="shared" si="9"/>
        <v>710.9</v>
      </c>
      <c r="DO6" s="65">
        <f t="shared" si="9"/>
        <v>992.5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22039</v>
      </c>
      <c r="D7" s="61">
        <f t="shared" si="10"/>
        <v>47</v>
      </c>
      <c r="E7" s="61">
        <f t="shared" si="10"/>
        <v>14</v>
      </c>
      <c r="F7" s="61">
        <f t="shared" si="10"/>
        <v>0</v>
      </c>
      <c r="G7" s="61">
        <f t="shared" si="10"/>
        <v>4</v>
      </c>
      <c r="H7" s="61" t="str">
        <f t="shared" si="10"/>
        <v>青森県　八戸市</v>
      </c>
      <c r="I7" s="61" t="str">
        <f t="shared" si="10"/>
        <v>八戸駅西口広場駐車場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15</v>
      </c>
      <c r="S7" s="63" t="str">
        <f t="shared" si="10"/>
        <v>駅</v>
      </c>
      <c r="T7" s="63" t="str">
        <f t="shared" si="10"/>
        <v>無</v>
      </c>
      <c r="U7" s="64">
        <f t="shared" si="10"/>
        <v>1703</v>
      </c>
      <c r="V7" s="64">
        <f t="shared" si="10"/>
        <v>40</v>
      </c>
      <c r="W7" s="64">
        <f t="shared" si="10"/>
        <v>210</v>
      </c>
      <c r="X7" s="63" t="str">
        <f t="shared" si="10"/>
        <v>代行制</v>
      </c>
      <c r="Y7" s="65">
        <f>Y8</f>
        <v>63.3</v>
      </c>
      <c r="Z7" s="65">
        <f t="shared" ref="Z7:AH7" si="11">Z8</f>
        <v>64.2</v>
      </c>
      <c r="AA7" s="65">
        <f t="shared" si="11"/>
        <v>59.5</v>
      </c>
      <c r="AB7" s="65">
        <f t="shared" si="11"/>
        <v>68.7</v>
      </c>
      <c r="AC7" s="65">
        <f t="shared" si="11"/>
        <v>78.7</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-58.1</v>
      </c>
      <c r="BG7" s="65">
        <f t="shared" ref="BG7:BO7" si="14">BG8</f>
        <v>-55.9</v>
      </c>
      <c r="BH7" s="65">
        <f t="shared" si="14"/>
        <v>-68</v>
      </c>
      <c r="BI7" s="65">
        <f t="shared" si="14"/>
        <v>-45.6</v>
      </c>
      <c r="BJ7" s="65">
        <f t="shared" si="14"/>
        <v>-27</v>
      </c>
      <c r="BK7" s="65">
        <f t="shared" si="14"/>
        <v>51.9</v>
      </c>
      <c r="BL7" s="65">
        <f t="shared" si="14"/>
        <v>59.2</v>
      </c>
      <c r="BM7" s="65">
        <f t="shared" si="14"/>
        <v>64.5</v>
      </c>
      <c r="BN7" s="65">
        <f t="shared" si="14"/>
        <v>60</v>
      </c>
      <c r="BO7" s="65">
        <f t="shared" si="14"/>
        <v>52.8</v>
      </c>
      <c r="BP7" s="62"/>
      <c r="BQ7" s="66">
        <f>BQ8</f>
        <v>-3506</v>
      </c>
      <c r="BR7" s="66">
        <f t="shared" ref="BR7:BZ7" si="15">BR8</f>
        <v>-3482</v>
      </c>
      <c r="BS7" s="66">
        <f t="shared" si="15"/>
        <v>-4355</v>
      </c>
      <c r="BT7" s="66">
        <f t="shared" si="15"/>
        <v>-3265</v>
      </c>
      <c r="BU7" s="66">
        <f t="shared" si="15"/>
        <v>-2221</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26219</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149.80000000000001</v>
      </c>
      <c r="DE7" s="65">
        <f t="shared" si="16"/>
        <v>123.1</v>
      </c>
      <c r="DF7" s="65">
        <f t="shared" si="16"/>
        <v>92.3</v>
      </c>
      <c r="DG7" s="65">
        <f t="shared" si="16"/>
        <v>85.4</v>
      </c>
      <c r="DH7" s="65">
        <f t="shared" si="16"/>
        <v>76.3</v>
      </c>
      <c r="DI7" s="65">
        <f t="shared" si="16"/>
        <v>64.099999999999994</v>
      </c>
      <c r="DJ7" s="62"/>
      <c r="DK7" s="65">
        <f>DK8</f>
        <v>590.9</v>
      </c>
      <c r="DL7" s="65">
        <f t="shared" ref="DL7:DT7" si="17">DL8</f>
        <v>649.1</v>
      </c>
      <c r="DM7" s="65">
        <f t="shared" si="17"/>
        <v>674.5</v>
      </c>
      <c r="DN7" s="65">
        <f t="shared" si="17"/>
        <v>710.9</v>
      </c>
      <c r="DO7" s="65">
        <f t="shared" si="17"/>
        <v>992.5</v>
      </c>
      <c r="DP7" s="65">
        <f t="shared" si="17"/>
        <v>230</v>
      </c>
      <c r="DQ7" s="65">
        <f t="shared" si="17"/>
        <v>244.3</v>
      </c>
      <c r="DR7" s="65">
        <f t="shared" si="17"/>
        <v>238.1</v>
      </c>
      <c r="DS7" s="65">
        <f t="shared" si="17"/>
        <v>261.8</v>
      </c>
      <c r="DT7" s="65">
        <f t="shared" si="17"/>
        <v>268.7</v>
      </c>
      <c r="DU7" s="62"/>
    </row>
    <row r="8" spans="1:125" s="67" customFormat="1">
      <c r="A8" s="50"/>
      <c r="B8" s="68">
        <v>2016</v>
      </c>
      <c r="C8" s="68">
        <v>22039</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15</v>
      </c>
      <c r="S8" s="70" t="s">
        <v>123</v>
      </c>
      <c r="T8" s="70" t="s">
        <v>124</v>
      </c>
      <c r="U8" s="71">
        <v>1703</v>
      </c>
      <c r="V8" s="71">
        <v>40</v>
      </c>
      <c r="W8" s="71">
        <v>210</v>
      </c>
      <c r="X8" s="70" t="s">
        <v>125</v>
      </c>
      <c r="Y8" s="72">
        <v>63.3</v>
      </c>
      <c r="Z8" s="72">
        <v>64.2</v>
      </c>
      <c r="AA8" s="72">
        <v>59.5</v>
      </c>
      <c r="AB8" s="72">
        <v>68.7</v>
      </c>
      <c r="AC8" s="72">
        <v>78.7</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-58.1</v>
      </c>
      <c r="BG8" s="72">
        <v>-55.9</v>
      </c>
      <c r="BH8" s="72">
        <v>-68</v>
      </c>
      <c r="BI8" s="72">
        <v>-45.6</v>
      </c>
      <c r="BJ8" s="72">
        <v>-27</v>
      </c>
      <c r="BK8" s="72">
        <v>51.9</v>
      </c>
      <c r="BL8" s="72">
        <v>59.2</v>
      </c>
      <c r="BM8" s="72">
        <v>64.5</v>
      </c>
      <c r="BN8" s="72">
        <v>60</v>
      </c>
      <c r="BO8" s="72">
        <v>52.8</v>
      </c>
      <c r="BP8" s="69">
        <v>45.2</v>
      </c>
      <c r="BQ8" s="73">
        <v>-3506</v>
      </c>
      <c r="BR8" s="73">
        <v>-3482</v>
      </c>
      <c r="BS8" s="73">
        <v>-4355</v>
      </c>
      <c r="BT8" s="74">
        <v>-3265</v>
      </c>
      <c r="BU8" s="74">
        <v>-2221</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26219</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149.80000000000001</v>
      </c>
      <c r="DE8" s="72">
        <v>123.1</v>
      </c>
      <c r="DF8" s="72">
        <v>92.3</v>
      </c>
      <c r="DG8" s="72">
        <v>85.4</v>
      </c>
      <c r="DH8" s="72">
        <v>76.3</v>
      </c>
      <c r="DI8" s="72">
        <v>64.099999999999994</v>
      </c>
      <c r="DJ8" s="69">
        <v>122.6</v>
      </c>
      <c r="DK8" s="72">
        <v>590.9</v>
      </c>
      <c r="DL8" s="72">
        <v>649.1</v>
      </c>
      <c r="DM8" s="72">
        <v>674.5</v>
      </c>
      <c r="DN8" s="72">
        <v>710.9</v>
      </c>
      <c r="DO8" s="72">
        <v>992.5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2018-03-13T09:42:55Z</cp:lastPrinted>
  <dcterms:created xsi:type="dcterms:W3CDTF">2018-02-09T01:44:07Z</dcterms:created>
  <dcterms:modified xsi:type="dcterms:W3CDTF">2018-03-13T09:59:52Z</dcterms:modified>
  <cp:category/>
</cp:coreProperties>
</file>