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op\Desktop\経営比較分析表（下水道）田中作業場所\法非適\25_七戸町\"/>
    </mc:Choice>
  </mc:AlternateContent>
  <workbookProtection workbookAlgorithmName="SHA-512" workbookHashValue="kH7jgyqRW76T+o/4pq+NE/QonigTOp7oV+Mn3/r4A9Cjq40wsAOEyI8a127F8zKR+/eDJL5gsAGttHaRjREfyw==" workbookSaltValue="mpPQ+fDIiSHngpe4OPYsCw==" workbookSpinCount="100000" lockStructure="1"/>
  <bookViews>
    <workbookView xWindow="-120" yWindow="-120" windowWidth="29040" windowHeight="158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<sst xmlns="http://schemas.openxmlformats.org/spreadsheetml/2006/main" count="228" uniqueCount="114">
  <si>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</si>
  <si>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</si>
  <si>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</si>
  <si>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</si>
  <si>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</si>
  <si>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</si>
  <si>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</si>
  <si>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</si>
  <si>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</si>
  <si>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</si>
  <si>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</si>
  <si>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</si>
  <si>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</si>
  <si>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</si>
  <si>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</si>
  <si>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</si>
  <si>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</si>
  <si>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</si>
  <si>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</si>
  <si>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</si>
  <si>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</si>
  <si>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</si>
  <si>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</si>
  <si>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</si>
  <si>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</si>
  <si>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</si>
  <si>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</si>
  <si>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</si>
  <si>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</si>
  <si>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</si>
  <si>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</si>
  <si>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</si>
  <si>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</si>
  <si>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</si>
  <si>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</si>
  <si>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</si>
  <si>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</si>
  <si>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</si>
  <si>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</si>
  <si>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</si>
  <si>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</si>
  <si>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</si>
  <si>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</si>
  <si>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</si>
  <si>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</si>
  <si>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</si>
  <si>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</si>
  <si>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</si>
  <si>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</si>
  <si>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</si>
  <si>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</si>
  <si>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</si>
  <si>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</si>
  <si>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</si>
  <si>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</si>
  <si>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</si>
  <si>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</si>
  <si>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</si>
  <si>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</si>
  <si>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</si>
  <si>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</si>
  <si>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</si>
  <si>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</si>
  <si>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</si>
  <si>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</si>
  <si>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</si>
  <si>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</si>
  <si>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</si>
  <si>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</si>
  <si>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</si>
  <si>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</si>
  <si>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</si>
  <si>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</si>
  <si>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</si>
  <si>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</si>
  <si>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</si>
  <si>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</si>
  <si>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</si>
  <si>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</si>
  <si>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</si>
  <si>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</si>
  <si>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</si>
  <si>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</si>
  <si>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</si>
  <si>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</si>
  <si>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</si>
  <si>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</si>
  <si>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</si>
  <si>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</si>
  <si>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</si>
  <si>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</si>
  <si>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</si>
  <si>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</si>
  <si>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</si>
  <si>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</si>
  <si>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</si>
  <si>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</si>
  <si>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</si>
  <si>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七戸町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</si>
  <si>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</si>
  <si>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</si>
  <si>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</si>
  <si>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</si>
  <si>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</si>
  <si>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</si>
  <si>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</si>
  <si>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</si>
  <si>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</si>
  <si>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</si>
  <si>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</si>
  <si>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</si>
  <si>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農業集落排水は、四ヶ村地区（平成18年供用開始）中野西地区（平成15年供用開始）をして、平成30年で12年と15年の事業になる。
　処理施設の土木建築・付帯設備に関しては、標準耐用年数まで十分な年数はあるが、施設内の電気機器設備において標準耐用年数を超過しているものあり、故障すれば修繕する現状になっている。今後は機能診断調査や最適化整備構想を基に、中長期的な施設の状態を把握し計画的な維持管理に努める。また国の交付金などを活用し町の財政負担を軽減する健全化の経営を図る必要がある。</t>
    <rPh sb="1" eb="3">
      <t>ノウギョウ</t>
    </rPh>
    <rPh sb="3" eb="5">
      <t>シュウラク</t>
    </rPh>
    <rPh sb="5" eb="7">
      <t>ハイスイ</t>
    </rPh>
    <rPh sb="9" eb="10">
      <t>シ</t>
    </rPh>
    <rPh sb="11" eb="12">
      <t>ムラ</t>
    </rPh>
    <rPh sb="12" eb="14">
      <t>チク</t>
    </rPh>
    <rPh sb="15" eb="17">
      <t>ヘイセイ</t>
    </rPh>
    <rPh sb="19" eb="20">
      <t>ネン</t>
    </rPh>
    <rPh sb="20" eb="22">
      <t>キョウヨウ</t>
    </rPh>
    <rPh sb="22" eb="24">
      <t>カイシ</t>
    </rPh>
    <rPh sb="25" eb="27">
      <t>ナカノ</t>
    </rPh>
    <rPh sb="27" eb="28">
      <t>ニシ</t>
    </rPh>
    <rPh sb="28" eb="30">
      <t>チク</t>
    </rPh>
    <rPh sb="31" eb="33">
      <t>ヘイセイ</t>
    </rPh>
    <rPh sb="35" eb="36">
      <t>ネン</t>
    </rPh>
    <rPh sb="36" eb="38">
      <t>キョウヨウ</t>
    </rPh>
    <rPh sb="38" eb="40">
      <t>カイシ</t>
    </rPh>
    <rPh sb="53" eb="54">
      <t>ネン</t>
    </rPh>
    <rPh sb="59" eb="61">
      <t>ジギョウ</t>
    </rPh>
    <rPh sb="67" eb="69">
      <t>ショリ</t>
    </rPh>
    <rPh sb="69" eb="71">
      <t>シセツ</t>
    </rPh>
    <rPh sb="72" eb="74">
      <t>ドボク</t>
    </rPh>
    <rPh sb="74" eb="76">
      <t>ケンチク</t>
    </rPh>
    <rPh sb="77" eb="79">
      <t>フタイ</t>
    </rPh>
    <rPh sb="79" eb="81">
      <t>セツビ</t>
    </rPh>
    <rPh sb="82" eb="83">
      <t>カン</t>
    </rPh>
    <rPh sb="87" eb="89">
      <t>ヒョウジュン</t>
    </rPh>
    <rPh sb="89" eb="91">
      <t>タイヨウ</t>
    </rPh>
    <rPh sb="91" eb="93">
      <t>ネンスウ</t>
    </rPh>
    <rPh sb="95" eb="97">
      <t>ジュウブン</t>
    </rPh>
    <rPh sb="98" eb="100">
      <t>ネンスウ</t>
    </rPh>
    <rPh sb="105" eb="107">
      <t>シセツ</t>
    </rPh>
    <rPh sb="107" eb="108">
      <t>ナイ</t>
    </rPh>
    <rPh sb="109" eb="111">
      <t>デンキ</t>
    </rPh>
    <rPh sb="111" eb="113">
      <t>キキ</t>
    </rPh>
    <rPh sb="113" eb="115">
      <t>セツビ</t>
    </rPh>
    <rPh sb="119" eb="121">
      <t>ヒョウジュン</t>
    </rPh>
    <rPh sb="121" eb="123">
      <t>タイヨウ</t>
    </rPh>
    <rPh sb="123" eb="125">
      <t>ネンスウ</t>
    </rPh>
    <rPh sb="126" eb="128">
      <t>チョウカ</t>
    </rPh>
    <rPh sb="137" eb="139">
      <t>コショウ</t>
    </rPh>
    <rPh sb="142" eb="144">
      <t>シュウゼン</t>
    </rPh>
    <rPh sb="146" eb="148">
      <t>ゲンジョウ</t>
    </rPh>
    <rPh sb="155" eb="157">
      <t>コンゴ</t>
    </rPh>
    <rPh sb="158" eb="160">
      <t>キノウ</t>
    </rPh>
    <rPh sb="160" eb="162">
      <t>シンダン</t>
    </rPh>
    <rPh sb="162" eb="164">
      <t>チョウサ</t>
    </rPh>
    <rPh sb="165" eb="168">
      <t>サイテキカ</t>
    </rPh>
    <rPh sb="168" eb="170">
      <t>セイビ</t>
    </rPh>
    <rPh sb="170" eb="172">
      <t>コウソウ</t>
    </rPh>
    <rPh sb="173" eb="174">
      <t>モト</t>
    </rPh>
    <rPh sb="176" eb="180">
      <t>チュウチョウキテキ</t>
    </rPh>
    <rPh sb="181" eb="183">
      <t>シセツ</t>
    </rPh>
    <rPh sb="184" eb="186">
      <t>ジョウタイ</t>
    </rPh>
    <rPh sb="187" eb="189">
      <t>ハアク</t>
    </rPh>
    <rPh sb="190" eb="193">
      <t>ケイカクテキ</t>
    </rPh>
    <rPh sb="194" eb="196">
      <t>イジ</t>
    </rPh>
    <rPh sb="196" eb="198">
      <t>カンリ</t>
    </rPh>
    <rPh sb="199" eb="200">
      <t>ツト</t>
    </rPh>
    <rPh sb="205" eb="206">
      <t>クニ</t>
    </rPh>
    <rPh sb="207" eb="210">
      <t>コウフキン</t>
    </rPh>
    <rPh sb="213" eb="215">
      <t>カツヨウ</t>
    </rPh>
    <rPh sb="216" eb="217">
      <t>マチ</t>
    </rPh>
    <rPh sb="218" eb="220">
      <t>ザイセイ</t>
    </rPh>
    <rPh sb="220" eb="222">
      <t>フタン</t>
    </rPh>
    <rPh sb="223" eb="225">
      <t>ケイゲン</t>
    </rPh>
    <rPh sb="227" eb="230">
      <t>ケンゼンカ</t>
    </rPh>
    <rPh sb="231" eb="233">
      <t>ケイエイ</t>
    </rPh>
    <rPh sb="234" eb="235">
      <t>ハカ</t>
    </rPh>
    <rPh sb="236" eb="238">
      <t>ヒツヨウ</t>
    </rPh>
    <phoneticPr fontId="4"/>
  </si>
  <si>
    <t>　経営は、依然として多額の一般会計繰入金によって賄われているため良い経営状況とは言えない。また、県内においても使用料設定の低さにより使用料収入の経費回収率も類似団体平均値より低い。
　汚水処理原価については、決算状況調査の費用項目等の整理見直しにより経営が改善したように見えるが経費を控除する前で比較すると実質的な赤字経営は変わってはいない。今後も計画的な管渠整備の進捗と水洗化率に伴い減少傾向になると思われるが、本質的な経費回収率が低いことには変わらないことから、経費削減や使用料の適正化等の対策を図ることが早急の課題と思われる。
　水洗化率については、処理区内における水洗化が類似団体と比較しても低い状況である。水洗化について、下水道整備区域における接続率について伸び悩んでいるところだが、高齢世帯や低所得世帯など、また空き家などといった未加入者が要因と考えられる。接続率は、公共用水域の水質保全に直結する問題でもあるため、接続率の増加に向けた取り組みが重要である。</t>
    <rPh sb="1" eb="3">
      <t>ケイエイ</t>
    </rPh>
    <rPh sb="5" eb="7">
      <t>イゼン</t>
    </rPh>
    <rPh sb="10" eb="12">
      <t>タガク</t>
    </rPh>
    <rPh sb="13" eb="15">
      <t>イッパン</t>
    </rPh>
    <rPh sb="15" eb="17">
      <t>カイケイ</t>
    </rPh>
    <rPh sb="17" eb="19">
      <t>クリイレ</t>
    </rPh>
    <rPh sb="19" eb="20">
      <t>キン</t>
    </rPh>
    <rPh sb="24" eb="25">
      <t>マカナ</t>
    </rPh>
    <rPh sb="32" eb="33">
      <t>ヨ</t>
    </rPh>
    <rPh sb="34" eb="36">
      <t>ケイエイ</t>
    </rPh>
    <rPh sb="36" eb="38">
      <t>ジョウキョウ</t>
    </rPh>
    <rPh sb="40" eb="41">
      <t>イ</t>
    </rPh>
    <rPh sb="48" eb="50">
      <t>ケンナイ</t>
    </rPh>
    <rPh sb="55" eb="58">
      <t>シヨウリョウ</t>
    </rPh>
    <rPh sb="58" eb="60">
      <t>セッテイ</t>
    </rPh>
    <rPh sb="61" eb="62">
      <t>ヒク</t>
    </rPh>
    <rPh sb="66" eb="69">
      <t>シヨウリョウ</t>
    </rPh>
    <rPh sb="69" eb="71">
      <t>シュウニュウ</t>
    </rPh>
    <rPh sb="72" eb="74">
      <t>ケイヒ</t>
    </rPh>
    <rPh sb="74" eb="76">
      <t>カイシュウ</t>
    </rPh>
    <rPh sb="76" eb="77">
      <t>リツ</t>
    </rPh>
    <rPh sb="78" eb="80">
      <t>ルイジ</t>
    </rPh>
    <rPh sb="80" eb="82">
      <t>ダンタイ</t>
    </rPh>
    <rPh sb="82" eb="85">
      <t>ヘイキンチ</t>
    </rPh>
    <rPh sb="87" eb="88">
      <t>ヒク</t>
    </rPh>
    <rPh sb="92" eb="94">
      <t>オスイ</t>
    </rPh>
    <rPh sb="94" eb="96">
      <t>ショリ</t>
    </rPh>
    <rPh sb="96" eb="98">
      <t>ゲンカ</t>
    </rPh>
    <rPh sb="104" eb="106">
      <t>ケッサン</t>
    </rPh>
    <rPh sb="106" eb="108">
      <t>ジョウキョウ</t>
    </rPh>
    <rPh sb="108" eb="110">
      <t>チョウサ</t>
    </rPh>
    <rPh sb="111" eb="113">
      <t>ヒヨウ</t>
    </rPh>
    <rPh sb="113" eb="115">
      <t>コウモク</t>
    </rPh>
    <rPh sb="115" eb="116">
      <t>トウ</t>
    </rPh>
    <rPh sb="117" eb="119">
      <t>セイリ</t>
    </rPh>
    <rPh sb="119" eb="121">
      <t>ミナオ</t>
    </rPh>
    <rPh sb="125" eb="127">
      <t>ケイエイ</t>
    </rPh>
    <rPh sb="128" eb="130">
      <t>カイゼン</t>
    </rPh>
    <rPh sb="135" eb="136">
      <t>ミ</t>
    </rPh>
    <rPh sb="139" eb="141">
      <t>ケイヒ</t>
    </rPh>
    <rPh sb="142" eb="144">
      <t>コウジョ</t>
    </rPh>
    <rPh sb="146" eb="147">
      <t>マエ</t>
    </rPh>
    <rPh sb="148" eb="150">
      <t>ヒカク</t>
    </rPh>
    <rPh sb="153" eb="156">
      <t>ジッシツテキ</t>
    </rPh>
    <rPh sb="157" eb="159">
      <t>アカジ</t>
    </rPh>
    <rPh sb="159" eb="161">
      <t>ケイエイ</t>
    </rPh>
    <rPh sb="162" eb="163">
      <t>カ</t>
    </rPh>
    <rPh sb="171" eb="173">
      <t>コンゴ</t>
    </rPh>
    <rPh sb="174" eb="177">
      <t>ケイカクテキ</t>
    </rPh>
    <rPh sb="178" eb="180">
      <t>カンキョ</t>
    </rPh>
    <rPh sb="180" eb="182">
      <t>セイビ</t>
    </rPh>
    <rPh sb="183" eb="185">
      <t>シンチョク</t>
    </rPh>
    <rPh sb="186" eb="189">
      <t>スイセンカ</t>
    </rPh>
    <rPh sb="189" eb="190">
      <t>リツ</t>
    </rPh>
    <rPh sb="191" eb="192">
      <t>トモナ</t>
    </rPh>
    <rPh sb="193" eb="195">
      <t>ゲンショウ</t>
    </rPh>
    <rPh sb="195" eb="197">
      <t>ケイコウ</t>
    </rPh>
    <rPh sb="201" eb="202">
      <t>オモ</t>
    </rPh>
    <rPh sb="207" eb="210">
      <t>ホンシツテキ</t>
    </rPh>
    <rPh sb="211" eb="213">
      <t>ケイヒ</t>
    </rPh>
    <rPh sb="213" eb="215">
      <t>カイシュウ</t>
    </rPh>
    <rPh sb="215" eb="216">
      <t>リツ</t>
    </rPh>
    <rPh sb="217" eb="218">
      <t>ヒク</t>
    </rPh>
    <rPh sb="223" eb="224">
      <t>カ</t>
    </rPh>
    <rPh sb="233" eb="235">
      <t>ケイヒ</t>
    </rPh>
    <rPh sb="235" eb="237">
      <t>サクゲン</t>
    </rPh>
    <rPh sb="238" eb="241">
      <t>シヨウリョウ</t>
    </rPh>
    <rPh sb="242" eb="245">
      <t>テキセイカ</t>
    </rPh>
    <rPh sb="245" eb="246">
      <t>トウ</t>
    </rPh>
    <rPh sb="247" eb="249">
      <t>タイサク</t>
    </rPh>
    <rPh sb="250" eb="251">
      <t>ハカ</t>
    </rPh>
    <rPh sb="255" eb="257">
      <t>サッキュウ</t>
    </rPh>
    <rPh sb="258" eb="260">
      <t>カダイ</t>
    </rPh>
    <rPh sb="261" eb="262">
      <t>オモ</t>
    </rPh>
    <rPh sb="268" eb="271">
      <t>スイセンカ</t>
    </rPh>
    <rPh sb="271" eb="272">
      <t>リツ</t>
    </rPh>
    <rPh sb="278" eb="280">
      <t>ショリ</t>
    </rPh>
    <rPh sb="280" eb="281">
      <t>ク</t>
    </rPh>
    <rPh sb="281" eb="282">
      <t>ナイ</t>
    </rPh>
    <rPh sb="286" eb="289">
      <t>スイセンカ</t>
    </rPh>
    <rPh sb="290" eb="292">
      <t>ルイジ</t>
    </rPh>
    <rPh sb="292" eb="294">
      <t>ダンタイ</t>
    </rPh>
    <rPh sb="295" eb="297">
      <t>ヒカク</t>
    </rPh>
    <rPh sb="300" eb="301">
      <t>ヒク</t>
    </rPh>
    <rPh sb="302" eb="304">
      <t>ジョウキョウ</t>
    </rPh>
    <rPh sb="308" eb="311">
      <t>スイセンカ</t>
    </rPh>
    <rPh sb="316" eb="319">
      <t>ゲスイドウ</t>
    </rPh>
    <rPh sb="319" eb="321">
      <t>セイビ</t>
    </rPh>
    <rPh sb="321" eb="323">
      <t>クイキ</t>
    </rPh>
    <rPh sb="327" eb="329">
      <t>セツゾク</t>
    </rPh>
    <rPh sb="329" eb="330">
      <t>リツ</t>
    </rPh>
    <rPh sb="334" eb="335">
      <t>ノ</t>
    </rPh>
    <rPh sb="336" eb="337">
      <t>ナヤ</t>
    </rPh>
    <rPh sb="355" eb="357">
      <t>セタイ</t>
    </rPh>
    <rPh sb="362" eb="363">
      <t>ア</t>
    </rPh>
    <rPh sb="364" eb="365">
      <t>ヤ</t>
    </rPh>
    <rPh sb="371" eb="375">
      <t>ミカニュウシャ</t>
    </rPh>
    <rPh sb="376" eb="378">
      <t>ヨウイン</t>
    </rPh>
    <rPh sb="379" eb="380">
      <t>カンガ</t>
    </rPh>
    <rPh sb="385" eb="387">
      <t>セツゾク</t>
    </rPh>
    <rPh sb="387" eb="388">
      <t>リツ</t>
    </rPh>
    <rPh sb="390" eb="392">
      <t>コウキョウ</t>
    </rPh>
    <rPh sb="392" eb="393">
      <t>ヨウ</t>
    </rPh>
    <rPh sb="393" eb="395">
      <t>スイイキ</t>
    </rPh>
    <rPh sb="396" eb="398">
      <t>スイシツ</t>
    </rPh>
    <rPh sb="398" eb="400">
      <t>ホゼン</t>
    </rPh>
    <rPh sb="401" eb="403">
      <t>チョッケツ</t>
    </rPh>
    <rPh sb="405" eb="407">
      <t>モンダイ</t>
    </rPh>
    <rPh sb="414" eb="416">
      <t>セツゾク</t>
    </rPh>
    <rPh sb="416" eb="417">
      <t>リツ</t>
    </rPh>
    <rPh sb="418" eb="420">
      <t>ゾウカ</t>
    </rPh>
    <rPh sb="421" eb="422">
      <t>ム</t>
    </rPh>
    <rPh sb="424" eb="425">
      <t>ト</t>
    </rPh>
    <rPh sb="426" eb="427">
      <t>ク</t>
    </rPh>
    <rPh sb="429" eb="431">
      <t>ジュウヨウ</t>
    </rPh>
    <phoneticPr fontId="4"/>
  </si>
  <si>
    <t>　農業集落排水の経営健全化・効率化に向けての取組等については、経費回収率が類似団体平均値から大きく下回っている状況なので、経営戦略の策定や使用料の改定に向けた議論をし、維持管理経費の削減等の取り組みを行いながら経営改善を図っていく必要がある。</t>
    <rPh sb="1" eb="3">
      <t>ノウギョウ</t>
    </rPh>
    <rPh sb="3" eb="5">
      <t>シュウラク</t>
    </rPh>
    <rPh sb="5" eb="7">
      <t>ハイスイ</t>
    </rPh>
    <rPh sb="24" eb="25">
      <t>トウ</t>
    </rPh>
    <rPh sb="31" eb="33">
      <t>ケイヒ</t>
    </rPh>
    <rPh sb="33" eb="35">
      <t>カイシュウ</t>
    </rPh>
    <rPh sb="35" eb="36">
      <t>リツ</t>
    </rPh>
    <rPh sb="37" eb="39">
      <t>ルイジ</t>
    </rPh>
    <rPh sb="39" eb="41">
      <t>ダンタイ</t>
    </rPh>
    <rPh sb="41" eb="44">
      <t>ヘイキンチ</t>
    </rPh>
    <rPh sb="46" eb="47">
      <t>オオ</t>
    </rPh>
    <rPh sb="49" eb="51">
      <t>シタマワ</t>
    </rPh>
    <rPh sb="55" eb="57">
      <t>ジョウキョウ</t>
    </rPh>
    <rPh sb="61" eb="63">
      <t>ケイエイ</t>
    </rPh>
    <rPh sb="63" eb="65">
      <t>センリャク</t>
    </rPh>
    <rPh sb="66" eb="68">
      <t>サクテイ</t>
    </rPh>
    <rPh sb="69" eb="72">
      <t>シヨウリョウ</t>
    </rPh>
    <rPh sb="73" eb="75">
      <t>カイテイ</t>
    </rPh>
    <rPh sb="76" eb="77">
      <t>ム</t>
    </rPh>
    <rPh sb="79" eb="81">
      <t>ギロン</t>
    </rPh>
    <rPh sb="84" eb="86">
      <t>イジ</t>
    </rPh>
    <rPh sb="86" eb="88">
      <t>カンリ</t>
    </rPh>
    <rPh sb="88" eb="90">
      <t>ケイヒ</t>
    </rPh>
    <rPh sb="91" eb="93">
      <t>サクゲン</t>
    </rPh>
    <rPh sb="93" eb="94">
      <t>トウ</t>
    </rPh>
    <rPh sb="95" eb="96">
      <t>ト</t>
    </rPh>
    <rPh sb="97" eb="98">
      <t>ク</t>
    </rPh>
    <rPh sb="100" eb="101">
      <t>オコナ</t>
    </rPh>
    <rPh sb="105" eb="107">
      <t>ケイエイ</t>
    </rPh>
    <rPh sb="107" eb="109">
      <t>カイゼン</t>
    </rPh>
    <rPh sb="110" eb="111">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</si>
</sst>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游ゴシック"/>
      <family val="3"/>
      <charset val="128"/>
      <scheme val="minor"/>
    </font>
    <font>
      <sz val="10"/>
      <color rgb="FF000000"/>
      <name val="游ゴシック"/>
      <family val="3"/>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000000"/>
      </right>
      <top/>
      <bottom/>
      <diagonal/>
    </border>
    <border>
      <left/>
      <right style="thin">
        <color rgb="FF000000"/>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3"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4"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139-431C-88CA-FD299139BE9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0.02</c:v>
                </c:pt>
                <c:pt idx="2">
                  <c:v>0.03</c:v>
                </c:pt>
                <c:pt idx="3" formatCode="#,##0.00;&quot;△&quot;#,##0.00">
                  <c:v>0</c:v>
                </c:pt>
                <c:pt idx="4">
                  <c:v>0.01</c:v>
                </c:pt>
              </c:numCache>
            </c:numRef>
          </c:val>
          <c:smooth val="0"/>
          <c:extLst>
            <c:ext xmlns:c16="http://schemas.microsoft.com/office/drawing/2014/chart" uri="{C3380CC4-5D6E-409C-BE32-E72D297353CC}">
              <c16:uniqueId val="{00000001-5139-431C-88CA-FD299139BE9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57.44</c:v>
                </c:pt>
                <c:pt idx="1">
                  <c:v>53.57</c:v>
                </c:pt>
                <c:pt idx="2">
                  <c:v>35.71</c:v>
                </c:pt>
                <c:pt idx="3">
                  <c:v>35.71</c:v>
                </c:pt>
                <c:pt idx="4">
                  <c:v>36.61</c:v>
                </c:pt>
              </c:numCache>
            </c:numRef>
          </c:val>
          <c:extLst>
            <c:ext xmlns:c16="http://schemas.microsoft.com/office/drawing/2014/chart" uri="{C3380CC4-5D6E-409C-BE32-E72D297353CC}">
              <c16:uniqueId val="{00000000-F083-40D0-989E-B01B751C1A6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44.69</c:v>
                </c:pt>
                <c:pt idx="2">
                  <c:v>42.84</c:v>
                </c:pt>
                <c:pt idx="3">
                  <c:v>40.93</c:v>
                </c:pt>
                <c:pt idx="4">
                  <c:v>50.68</c:v>
                </c:pt>
              </c:numCache>
            </c:numRef>
          </c:val>
          <c:smooth val="0"/>
          <c:extLst>
            <c:ext xmlns:c16="http://schemas.microsoft.com/office/drawing/2014/chart" uri="{C3380CC4-5D6E-409C-BE32-E72D297353CC}">
              <c16:uniqueId val="{00000001-F083-40D0-989E-B01B751C1A6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75.16</c:v>
                </c:pt>
                <c:pt idx="1">
                  <c:v>75.59</c:v>
                </c:pt>
                <c:pt idx="2">
                  <c:v>75.75</c:v>
                </c:pt>
                <c:pt idx="3">
                  <c:v>76.64</c:v>
                </c:pt>
                <c:pt idx="4">
                  <c:v>78.180000000000007</c:v>
                </c:pt>
              </c:numCache>
            </c:numRef>
          </c:val>
          <c:extLst>
            <c:ext xmlns:c16="http://schemas.microsoft.com/office/drawing/2014/chart" uri="{C3380CC4-5D6E-409C-BE32-E72D297353CC}">
              <c16:uniqueId val="{00000000-6FC7-4275-AF39-21BD20A3108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69.67</c:v>
                </c:pt>
                <c:pt idx="2">
                  <c:v>66.3</c:v>
                </c:pt>
                <c:pt idx="3">
                  <c:v>62.73</c:v>
                </c:pt>
                <c:pt idx="4">
                  <c:v>84.86</c:v>
                </c:pt>
              </c:numCache>
            </c:numRef>
          </c:val>
          <c:smooth val="0"/>
          <c:extLst>
            <c:ext xmlns:c16="http://schemas.microsoft.com/office/drawing/2014/chart" uri="{C3380CC4-5D6E-409C-BE32-E72D297353CC}">
              <c16:uniqueId val="{00000001-6FC7-4275-AF39-21BD20A3108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49.56</c:v>
                </c:pt>
                <c:pt idx="1">
                  <c:v>48.17</c:v>
                </c:pt>
                <c:pt idx="2">
                  <c:v>49.92</c:v>
                </c:pt>
                <c:pt idx="3">
                  <c:v>100.04</c:v>
                </c:pt>
                <c:pt idx="4">
                  <c:v>99.94</c:v>
                </c:pt>
              </c:numCache>
            </c:numRef>
          </c:val>
          <c:extLst>
            <c:ext xmlns:c16="http://schemas.microsoft.com/office/drawing/2014/chart" uri="{C3380CC4-5D6E-409C-BE32-E72D297353CC}">
              <c16:uniqueId val="{00000000-3EC5-466B-A123-392492B406C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C5-466B-A123-392492B406C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A7-4B2F-9D3E-421121FE398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A7-4B2F-9D3E-421121FE398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5C-49E9-B0B7-95FD841E900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5C-49E9-B0B7-95FD841E900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5C-4BB2-94D9-2FFE5B6F34B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5C-4BB2-94D9-2FFE5B6F34B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F3-47B4-97D4-2BC9C92440A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F3-47B4-97D4-2BC9C92440A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7683.81</c:v>
                </c:pt>
                <c:pt idx="1">
                  <c:v>7498.54</c:v>
                </c:pt>
                <c:pt idx="2">
                  <c:v>6665.57</c:v>
                </c:pt>
                <c:pt idx="3">
                  <c:v>6204.54</c:v>
                </c:pt>
                <c:pt idx="4">
                  <c:v>5930.23</c:v>
                </c:pt>
              </c:numCache>
            </c:numRef>
          </c:val>
          <c:extLst>
            <c:ext xmlns:c16="http://schemas.microsoft.com/office/drawing/2014/chart" uri="{C3380CC4-5D6E-409C-BE32-E72D297353CC}">
              <c16:uniqueId val="{00000000-6C6F-4377-BC1A-F2E764E1A7E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979.89</c:v>
                </c:pt>
                <c:pt idx="2">
                  <c:v>1051.43</c:v>
                </c:pt>
                <c:pt idx="3">
                  <c:v>982.29</c:v>
                </c:pt>
                <c:pt idx="4">
                  <c:v>789.46</c:v>
                </c:pt>
              </c:numCache>
            </c:numRef>
          </c:val>
          <c:smooth val="0"/>
          <c:extLst>
            <c:ext xmlns:c16="http://schemas.microsoft.com/office/drawing/2014/chart" uri="{C3380CC4-5D6E-409C-BE32-E72D297353CC}">
              <c16:uniqueId val="{00000001-6C6F-4377-BC1A-F2E764E1A7E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11.16</c:v>
                </c:pt>
                <c:pt idx="1">
                  <c:v>11.49</c:v>
                </c:pt>
                <c:pt idx="2">
                  <c:v>10.78</c:v>
                </c:pt>
                <c:pt idx="3">
                  <c:v>29.82</c:v>
                </c:pt>
                <c:pt idx="4">
                  <c:v>26.52</c:v>
                </c:pt>
              </c:numCache>
            </c:numRef>
          </c:val>
          <c:extLst>
            <c:ext xmlns:c16="http://schemas.microsoft.com/office/drawing/2014/chart" uri="{C3380CC4-5D6E-409C-BE32-E72D297353CC}">
              <c16:uniqueId val="{00000000-D7DF-4BDA-9F51-0051BCF1DB0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41.34</c:v>
                </c:pt>
                <c:pt idx="2">
                  <c:v>40.06</c:v>
                </c:pt>
                <c:pt idx="3">
                  <c:v>41.25</c:v>
                </c:pt>
                <c:pt idx="4">
                  <c:v>57.77</c:v>
                </c:pt>
              </c:numCache>
            </c:numRef>
          </c:val>
          <c:smooth val="0"/>
          <c:extLst>
            <c:ext xmlns:c16="http://schemas.microsoft.com/office/drawing/2014/chart" uri="{C3380CC4-5D6E-409C-BE32-E72D297353CC}">
              <c16:uniqueId val="{00000001-D7DF-4BDA-9F51-0051BCF1DB0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1215.8</c:v>
                </c:pt>
                <c:pt idx="1">
                  <c:v>1202.53</c:v>
                </c:pt>
                <c:pt idx="2">
                  <c:v>1284.3499999999999</c:v>
                </c:pt>
                <c:pt idx="3">
                  <c:v>463.35</c:v>
                </c:pt>
                <c:pt idx="4">
                  <c:v>521.05999999999995</c:v>
                </c:pt>
              </c:numCache>
            </c:numRef>
          </c:val>
          <c:extLst>
            <c:ext xmlns:c16="http://schemas.microsoft.com/office/drawing/2014/chart" uri="{C3380CC4-5D6E-409C-BE32-E72D297353CC}">
              <c16:uniqueId val="{00000000-9751-42FA-A813-7E858D3EA07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357.49</c:v>
                </c:pt>
                <c:pt idx="2">
                  <c:v>355.22</c:v>
                </c:pt>
                <c:pt idx="3">
                  <c:v>334.48</c:v>
                </c:pt>
                <c:pt idx="4">
                  <c:v>274.35000000000002</c:v>
                </c:pt>
              </c:numCache>
            </c:numRef>
          </c:val>
          <c:smooth val="0"/>
          <c:extLst>
            <c:ext xmlns:c16="http://schemas.microsoft.com/office/drawing/2014/chart" uri="{C3380CC4-5D6E-409C-BE32-E72D297353CC}">
              <c16:uniqueId val="{00000001-9751-42FA-A813-7E858D3EA07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59"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青森県　七戸町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農業集落排水</v>
      </c>
      <c r="Q8" s="77"/>
      <c r="R8" s="77"/>
      <c r="S8" s="77"/>
      <c r="T8" s="77"/>
      <c r="U8" s="77"/>
      <c r="V8" s="77"/>
      <c r="W8" s="77" t="str">
        <f>データ!L6</f>
        <v>F2</v>
      </c>
      <c r="X8" s="77"/>
      <c r="Y8" s="77"/>
      <c r="Z8" s="77"/>
      <c r="AA8" s="77"/>
      <c r="AB8" s="77"/>
      <c r="AC8" s="77"/>
      <c r="AD8" s="78" t="str">
        <f>データ!$M$6</f>
        <v>非設置</v>
      </c>
      <c r="AE8" s="78"/>
      <c r="AF8" s="78"/>
      <c r="AG8" s="78"/>
      <c r="AH8" s="78"/>
      <c r="AI8" s="78"/>
      <c r="AJ8" s="78"/>
      <c r="AK8" s="3"/>
      <c r="AL8" s="74">
        <f>データ!S6</f>
        <v>15825</v>
      </c>
      <c r="AM8" s="74"/>
      <c r="AN8" s="74"/>
      <c r="AO8" s="74"/>
      <c r="AP8" s="74"/>
      <c r="AQ8" s="74"/>
      <c r="AR8" s="74"/>
      <c r="AS8" s="74"/>
      <c r="AT8" s="73">
        <f>データ!T6</f>
        <v>337.23</v>
      </c>
      <c r="AU8" s="73"/>
      <c r="AV8" s="73"/>
      <c r="AW8" s="73"/>
      <c r="AX8" s="73"/>
      <c r="AY8" s="73"/>
      <c r="AZ8" s="73"/>
      <c r="BA8" s="73"/>
      <c r="BB8" s="73">
        <f>データ!U6</f>
        <v>46.93</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5.7</v>
      </c>
      <c r="Q10" s="73"/>
      <c r="R10" s="73"/>
      <c r="S10" s="73"/>
      <c r="T10" s="73"/>
      <c r="U10" s="73"/>
      <c r="V10" s="73"/>
      <c r="W10" s="73">
        <f>データ!Q6</f>
        <v>109.34</v>
      </c>
      <c r="X10" s="73"/>
      <c r="Y10" s="73"/>
      <c r="Z10" s="73"/>
      <c r="AA10" s="73"/>
      <c r="AB10" s="73"/>
      <c r="AC10" s="73"/>
      <c r="AD10" s="74">
        <f>データ!R6</f>
        <v>2592</v>
      </c>
      <c r="AE10" s="74"/>
      <c r="AF10" s="74"/>
      <c r="AG10" s="74"/>
      <c r="AH10" s="74"/>
      <c r="AI10" s="74"/>
      <c r="AJ10" s="74"/>
      <c r="AK10" s="2"/>
      <c r="AL10" s="74">
        <f>データ!V6</f>
        <v>889</v>
      </c>
      <c r="AM10" s="74"/>
      <c r="AN10" s="74"/>
      <c r="AO10" s="74"/>
      <c r="AP10" s="74"/>
      <c r="AQ10" s="74"/>
      <c r="AR10" s="74"/>
      <c r="AS10" s="74"/>
      <c r="AT10" s="73">
        <f>データ!W6</f>
        <v>1.21</v>
      </c>
      <c r="AU10" s="73"/>
      <c r="AV10" s="73"/>
      <c r="AW10" s="73"/>
      <c r="AX10" s="73"/>
      <c r="AY10" s="73"/>
      <c r="AZ10" s="73"/>
      <c r="BA10" s="73"/>
      <c r="BB10" s="73">
        <f>データ!X6</f>
        <v>734.71</v>
      </c>
      <c r="BC10" s="73"/>
      <c r="BD10" s="73"/>
      <c r="BE10" s="73"/>
      <c r="BF10" s="73"/>
      <c r="BG10" s="73"/>
      <c r="BH10" s="73"/>
      <c r="BI10" s="73"/>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7"/>
      <c r="BM34" s="58"/>
      <c r="BN34" s="58"/>
      <c r="BO34" s="58"/>
      <c r="BP34" s="58"/>
      <c r="BQ34" s="58"/>
      <c r="BR34" s="58"/>
      <c r="BS34" s="58"/>
      <c r="BT34" s="58"/>
      <c r="BU34" s="58"/>
      <c r="BV34" s="58"/>
      <c r="BW34" s="58"/>
      <c r="BX34" s="58"/>
      <c r="BY34" s="58"/>
      <c r="BZ34" s="59"/>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7"/>
      <c r="BM35" s="58"/>
      <c r="BN35" s="58"/>
      <c r="BO35" s="58"/>
      <c r="BP35" s="58"/>
      <c r="BQ35" s="58"/>
      <c r="BR35" s="58"/>
      <c r="BS35" s="58"/>
      <c r="BT35" s="58"/>
      <c r="BU35" s="58"/>
      <c r="BV35" s="58"/>
      <c r="BW35" s="58"/>
      <c r="BX35" s="58"/>
      <c r="BY35" s="58"/>
      <c r="BZ35" s="5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7"/>
      <c r="BM79" s="58"/>
      <c r="BN79" s="58"/>
      <c r="BO79" s="58"/>
      <c r="BP79" s="58"/>
      <c r="BQ79" s="58"/>
      <c r="BR79" s="58"/>
      <c r="BS79" s="58"/>
      <c r="BT79" s="58"/>
      <c r="BU79" s="58"/>
      <c r="BV79" s="58"/>
      <c r="BW79" s="58"/>
      <c r="BX79" s="58"/>
      <c r="BY79" s="58"/>
      <c r="BZ79" s="5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7"/>
      <c r="BM80" s="58"/>
      <c r="BN80" s="58"/>
      <c r="BO80" s="58"/>
      <c r="BP80" s="58"/>
      <c r="BQ80" s="58"/>
      <c r="BR80" s="58"/>
      <c r="BS80" s="58"/>
      <c r="BT80" s="58"/>
      <c r="BU80" s="58"/>
      <c r="BV80" s="58"/>
      <c r="BW80" s="58"/>
      <c r="BX80" s="58"/>
      <c r="BY80" s="58"/>
      <c r="BZ80" s="5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7"/>
      <c r="BM81" s="58"/>
      <c r="BN81" s="58"/>
      <c r="BO81" s="58"/>
      <c r="BP81" s="58"/>
      <c r="BQ81" s="58"/>
      <c r="BR81" s="58"/>
      <c r="BS81" s="58"/>
      <c r="BT81" s="58"/>
      <c r="BU81" s="58"/>
      <c r="BV81" s="58"/>
      <c r="BW81" s="58"/>
      <c r="BX81" s="58"/>
      <c r="BY81" s="58"/>
      <c r="BZ81" s="5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0"/>
      <c r="BM82" s="61"/>
      <c r="BN82" s="61"/>
      <c r="BO82" s="61"/>
      <c r="BP82" s="61"/>
      <c r="BQ82" s="61"/>
      <c r="BR82" s="61"/>
      <c r="BS82" s="61"/>
      <c r="BT82" s="61"/>
      <c r="BU82" s="61"/>
      <c r="BV82" s="61"/>
      <c r="BW82" s="61"/>
      <c r="BX82" s="61"/>
      <c r="BY82" s="61"/>
      <c r="BZ82" s="62"/>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3ggHx34lrGhc+g7aICw9XHhp1SC+ACUbwlyN0YEfmI1MI4jsxzG8TkueYXmjN4I+B9W/vVVquhH2Oanr0R8iAw==" saltValue="l4uSFrVbD/dJgFjukHxw8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24023</v>
      </c>
      <c r="D6" s="33">
        <f t="shared" si="3"/>
        <v>47</v>
      </c>
      <c r="E6" s="33">
        <f t="shared" si="3"/>
        <v>17</v>
      </c>
      <c r="F6" s="33">
        <f t="shared" si="3"/>
        <v>5</v>
      </c>
      <c r="G6" s="33">
        <f t="shared" si="3"/>
        <v>0</v>
      </c>
      <c r="H6" s="33" t="str">
        <f t="shared" si="3"/>
        <v>青森県　七戸町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5.7</v>
      </c>
      <c r="Q6" s="34">
        <f t="shared" si="3"/>
        <v>109.34</v>
      </c>
      <c r="R6" s="34">
        <f t="shared" si="3"/>
        <v>2592</v>
      </c>
      <c r="S6" s="34">
        <f t="shared" si="3"/>
        <v>15825</v>
      </c>
      <c r="T6" s="34">
        <f t="shared" si="3"/>
        <v>337.23</v>
      </c>
      <c r="U6" s="34">
        <f t="shared" si="3"/>
        <v>46.93</v>
      </c>
      <c r="V6" s="34">
        <f t="shared" si="3"/>
        <v>889</v>
      </c>
      <c r="W6" s="34">
        <f t="shared" si="3"/>
        <v>1.21</v>
      </c>
      <c r="X6" s="34">
        <f t="shared" si="3"/>
        <v>734.71</v>
      </c>
      <c r="Y6" s="35">
        <f>IF(Y7="",NA(),Y7)</f>
        <v>49.56</v>
      </c>
      <c r="Z6" s="35">
        <f t="shared" ref="Z6:AH6" si="4">IF(Z7="",NA(),Z7)</f>
        <v>48.17</v>
      </c>
      <c r="AA6" s="35">
        <f t="shared" si="4"/>
        <v>49.92</v>
      </c>
      <c r="AB6" s="35">
        <f t="shared" si="4"/>
        <v>100.04</v>
      </c>
      <c r="AC6" s="35">
        <f t="shared" si="4"/>
        <v>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7683.81</v>
      </c>
      <c r="BG6" s="35">
        <f t="shared" ref="BG6:BO6" si="7">IF(BG7="",NA(),BG7)</f>
        <v>7498.54</v>
      </c>
      <c r="BH6" s="35">
        <f t="shared" si="7"/>
        <v>6665.57</v>
      </c>
      <c r="BI6" s="35">
        <f t="shared" si="7"/>
        <v>6204.54</v>
      </c>
      <c r="BJ6" s="35">
        <f t="shared" si="7"/>
        <v>5930.23</v>
      </c>
      <c r="BK6" s="35">
        <f t="shared" si="7"/>
        <v>1161.05</v>
      </c>
      <c r="BL6" s="35">
        <f t="shared" si="7"/>
        <v>979.89</v>
      </c>
      <c r="BM6" s="35">
        <f t="shared" si="7"/>
        <v>1051.43</v>
      </c>
      <c r="BN6" s="35">
        <f t="shared" si="7"/>
        <v>982.29</v>
      </c>
      <c r="BO6" s="35">
        <f t="shared" si="7"/>
        <v>789.46</v>
      </c>
      <c r="BP6" s="34" t="str">
        <f>IF(BP7="","",IF(BP7="-","【-】","【"&amp;SUBSTITUTE(TEXT(BP7,"#,##0.00"),"-","△")&amp;"】"))</f>
        <v>【747.76】</v>
      </c>
      <c r="BQ6" s="35">
        <f>IF(BQ7="",NA(),BQ7)</f>
        <v>11.16</v>
      </c>
      <c r="BR6" s="35">
        <f t="shared" ref="BR6:BZ6" si="8">IF(BR7="",NA(),BR7)</f>
        <v>11.49</v>
      </c>
      <c r="BS6" s="35">
        <f t="shared" si="8"/>
        <v>10.78</v>
      </c>
      <c r="BT6" s="35">
        <f t="shared" si="8"/>
        <v>29.82</v>
      </c>
      <c r="BU6" s="35">
        <f t="shared" si="8"/>
        <v>26.52</v>
      </c>
      <c r="BV6" s="35">
        <f t="shared" si="8"/>
        <v>41.08</v>
      </c>
      <c r="BW6" s="35">
        <f t="shared" si="8"/>
        <v>41.34</v>
      </c>
      <c r="BX6" s="35">
        <f t="shared" si="8"/>
        <v>40.06</v>
      </c>
      <c r="BY6" s="35">
        <f t="shared" si="8"/>
        <v>41.25</v>
      </c>
      <c r="BZ6" s="35">
        <f t="shared" si="8"/>
        <v>57.77</v>
      </c>
      <c r="CA6" s="34" t="str">
        <f>IF(CA7="","",IF(CA7="-","【-】","【"&amp;SUBSTITUTE(TEXT(CA7,"#,##0.00"),"-","△")&amp;"】"))</f>
        <v>【59.51】</v>
      </c>
      <c r="CB6" s="35">
        <f>IF(CB7="",NA(),CB7)</f>
        <v>1215.8</v>
      </c>
      <c r="CC6" s="35">
        <f t="shared" ref="CC6:CK6" si="9">IF(CC7="",NA(),CC7)</f>
        <v>1202.53</v>
      </c>
      <c r="CD6" s="35">
        <f t="shared" si="9"/>
        <v>1284.3499999999999</v>
      </c>
      <c r="CE6" s="35">
        <f t="shared" si="9"/>
        <v>463.35</v>
      </c>
      <c r="CF6" s="35">
        <f t="shared" si="9"/>
        <v>521.05999999999995</v>
      </c>
      <c r="CG6" s="35">
        <f t="shared" si="9"/>
        <v>378.08</v>
      </c>
      <c r="CH6" s="35">
        <f t="shared" si="9"/>
        <v>357.49</v>
      </c>
      <c r="CI6" s="35">
        <f t="shared" si="9"/>
        <v>355.22</v>
      </c>
      <c r="CJ6" s="35">
        <f t="shared" si="9"/>
        <v>334.48</v>
      </c>
      <c r="CK6" s="35">
        <f t="shared" si="9"/>
        <v>274.35000000000002</v>
      </c>
      <c r="CL6" s="34" t="str">
        <f>IF(CL7="","",IF(CL7="-","【-】","【"&amp;SUBSTITUTE(TEXT(CL7,"#,##0.00"),"-","△")&amp;"】"))</f>
        <v>【261.46】</v>
      </c>
      <c r="CM6" s="35">
        <f>IF(CM7="",NA(),CM7)</f>
        <v>57.44</v>
      </c>
      <c r="CN6" s="35">
        <f t="shared" ref="CN6:CV6" si="10">IF(CN7="",NA(),CN7)</f>
        <v>53.57</v>
      </c>
      <c r="CO6" s="35">
        <f t="shared" si="10"/>
        <v>35.71</v>
      </c>
      <c r="CP6" s="35">
        <f t="shared" si="10"/>
        <v>35.71</v>
      </c>
      <c r="CQ6" s="35">
        <f t="shared" si="10"/>
        <v>36.61</v>
      </c>
      <c r="CR6" s="35">
        <f t="shared" si="10"/>
        <v>44.69</v>
      </c>
      <c r="CS6" s="35">
        <f t="shared" si="10"/>
        <v>44.69</v>
      </c>
      <c r="CT6" s="35">
        <f t="shared" si="10"/>
        <v>42.84</v>
      </c>
      <c r="CU6" s="35">
        <f t="shared" si="10"/>
        <v>40.93</v>
      </c>
      <c r="CV6" s="35">
        <f t="shared" si="10"/>
        <v>50.68</v>
      </c>
      <c r="CW6" s="34" t="str">
        <f>IF(CW7="","",IF(CW7="-","【-】","【"&amp;SUBSTITUTE(TEXT(CW7,"#,##0.00"),"-","△")&amp;"】"))</f>
        <v>【52.23】</v>
      </c>
      <c r="CX6" s="35">
        <f>IF(CX7="",NA(),CX7)</f>
        <v>75.16</v>
      </c>
      <c r="CY6" s="35">
        <f t="shared" ref="CY6:DG6" si="11">IF(CY7="",NA(),CY7)</f>
        <v>75.59</v>
      </c>
      <c r="CZ6" s="35">
        <f t="shared" si="11"/>
        <v>75.75</v>
      </c>
      <c r="DA6" s="35">
        <f t="shared" si="11"/>
        <v>76.64</v>
      </c>
      <c r="DB6" s="35">
        <f t="shared" si="11"/>
        <v>78.180000000000007</v>
      </c>
      <c r="DC6" s="35">
        <f t="shared" si="11"/>
        <v>70.59</v>
      </c>
      <c r="DD6" s="35">
        <f t="shared" si="11"/>
        <v>69.67</v>
      </c>
      <c r="DE6" s="35">
        <f t="shared" si="11"/>
        <v>66.3</v>
      </c>
      <c r="DF6" s="35">
        <f t="shared" si="11"/>
        <v>62.73</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0.02</v>
      </c>
      <c r="EL6" s="35">
        <f t="shared" si="14"/>
        <v>0.03</v>
      </c>
      <c r="EM6" s="34">
        <f t="shared" si="14"/>
        <v>0</v>
      </c>
      <c r="EN6" s="35">
        <f t="shared" si="14"/>
        <v>0.01</v>
      </c>
      <c r="EO6" s="34" t="str">
        <f>IF(EO7="","",IF(EO7="-","【-】","【"&amp;SUBSTITUTE(TEXT(EO7,"#,##0.00"),"-","△")&amp;"】"))</f>
        <v>【0.02】</v>
      </c>
    </row>
    <row r="7" spans="1:145" s="36" customFormat="1" x14ac:dyDescent="0.15">
      <c r="A7" s="28"/>
      <c r="B7" s="37">
        <v>2018</v>
      </c>
      <c r="C7" s="37">
        <v>24023</v>
      </c>
      <c r="D7" s="37">
        <v>47</v>
      </c>
      <c r="E7" s="37">
        <v>17</v>
      </c>
      <c r="F7" s="37">
        <v>5</v>
      </c>
      <c r="G7" s="37">
        <v>0</v>
      </c>
      <c r="H7" s="37" t="s">
        <v>98</v>
      </c>
      <c r="I7" s="37" t="s">
        <v>99</v>
      </c>
      <c r="J7" s="37" t="s">
        <v>100</v>
      </c>
      <c r="K7" s="37" t="s">
        <v>101</v>
      </c>
      <c r="L7" s="37" t="s">
        <v>102</v>
      </c>
      <c r="M7" s="37" t="s">
        <v>103</v>
      </c>
      <c r="N7" s="38" t="s">
        <v>104</v>
      </c>
      <c r="O7" s="38" t="s">
        <v>105</v>
      </c>
      <c r="P7" s="38">
        <v>5.7</v>
      </c>
      <c r="Q7" s="38">
        <v>109.34</v>
      </c>
      <c r="R7" s="38">
        <v>2592</v>
      </c>
      <c r="S7" s="38">
        <v>15825</v>
      </c>
      <c r="T7" s="38">
        <v>337.23</v>
      </c>
      <c r="U7" s="38">
        <v>46.93</v>
      </c>
      <c r="V7" s="38">
        <v>889</v>
      </c>
      <c r="W7" s="38">
        <v>1.21</v>
      </c>
      <c r="X7" s="38">
        <v>734.71</v>
      </c>
      <c r="Y7" s="38">
        <v>49.56</v>
      </c>
      <c r="Z7" s="38">
        <v>48.17</v>
      </c>
      <c r="AA7" s="38">
        <v>49.92</v>
      </c>
      <c r="AB7" s="38">
        <v>100.04</v>
      </c>
      <c r="AC7" s="38">
        <v>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7683.81</v>
      </c>
      <c r="BG7" s="38">
        <v>7498.54</v>
      </c>
      <c r="BH7" s="38">
        <v>6665.57</v>
      </c>
      <c r="BI7" s="38">
        <v>6204.54</v>
      </c>
      <c r="BJ7" s="38">
        <v>5930.23</v>
      </c>
      <c r="BK7" s="38">
        <v>1161.05</v>
      </c>
      <c r="BL7" s="38">
        <v>979.89</v>
      </c>
      <c r="BM7" s="38">
        <v>1051.43</v>
      </c>
      <c r="BN7" s="38">
        <v>982.29</v>
      </c>
      <c r="BO7" s="38">
        <v>789.46</v>
      </c>
      <c r="BP7" s="38">
        <v>747.76</v>
      </c>
      <c r="BQ7" s="38">
        <v>11.16</v>
      </c>
      <c r="BR7" s="38">
        <v>11.49</v>
      </c>
      <c r="BS7" s="38">
        <v>10.78</v>
      </c>
      <c r="BT7" s="38">
        <v>29.82</v>
      </c>
      <c r="BU7" s="38">
        <v>26.52</v>
      </c>
      <c r="BV7" s="38">
        <v>41.08</v>
      </c>
      <c r="BW7" s="38">
        <v>41.34</v>
      </c>
      <c r="BX7" s="38">
        <v>40.06</v>
      </c>
      <c r="BY7" s="38">
        <v>41.25</v>
      </c>
      <c r="BZ7" s="38">
        <v>57.77</v>
      </c>
      <c r="CA7" s="38">
        <v>59.51</v>
      </c>
      <c r="CB7" s="38">
        <v>1215.8</v>
      </c>
      <c r="CC7" s="38">
        <v>1202.53</v>
      </c>
      <c r="CD7" s="38">
        <v>1284.3499999999999</v>
      </c>
      <c r="CE7" s="38">
        <v>463.35</v>
      </c>
      <c r="CF7" s="38">
        <v>521.05999999999995</v>
      </c>
      <c r="CG7" s="38">
        <v>378.08</v>
      </c>
      <c r="CH7" s="38">
        <v>357.49</v>
      </c>
      <c r="CI7" s="38">
        <v>355.22</v>
      </c>
      <c r="CJ7" s="38">
        <v>334.48</v>
      </c>
      <c r="CK7" s="38">
        <v>274.35000000000002</v>
      </c>
      <c r="CL7" s="38">
        <v>261.45999999999998</v>
      </c>
      <c r="CM7" s="38">
        <v>57.44</v>
      </c>
      <c r="CN7" s="38">
        <v>53.57</v>
      </c>
      <c r="CO7" s="38">
        <v>35.71</v>
      </c>
      <c r="CP7" s="38">
        <v>35.71</v>
      </c>
      <c r="CQ7" s="38">
        <v>36.61</v>
      </c>
      <c r="CR7" s="38">
        <v>44.69</v>
      </c>
      <c r="CS7" s="38">
        <v>44.69</v>
      </c>
      <c r="CT7" s="38">
        <v>42.84</v>
      </c>
      <c r="CU7" s="38">
        <v>40.93</v>
      </c>
      <c r="CV7" s="38">
        <v>50.68</v>
      </c>
      <c r="CW7" s="38">
        <v>52.23</v>
      </c>
      <c r="CX7" s="38">
        <v>75.16</v>
      </c>
      <c r="CY7" s="38">
        <v>75.59</v>
      </c>
      <c r="CZ7" s="38">
        <v>75.75</v>
      </c>
      <c r="DA7" s="38">
        <v>76.64</v>
      </c>
      <c r="DB7" s="38">
        <v>78.180000000000007</v>
      </c>
      <c r="DC7" s="38">
        <v>70.59</v>
      </c>
      <c r="DD7" s="38">
        <v>69.67</v>
      </c>
      <c r="DE7" s="38">
        <v>66.3</v>
      </c>
      <c r="DF7" s="38">
        <v>62.73</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0.02</v>
      </c>
      <c r="EL7" s="38">
        <v>0.03</v>
      </c>
      <c r="EM7" s="38">
        <v>0</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2020-02-06T04:02:32Z</cp:lastPrinted>
  <dcterms:created xsi:type="dcterms:W3CDTF">2019-12-05T05:15:50Z</dcterms:created>
  <dcterms:modified xsi:type="dcterms:W3CDTF">2020-02-06T04:06:57Z</dcterms:modified>
  <cp:category/>
</cp:coreProperties>
</file>