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100　経営Ｇ\170　経営指標\171　経営比較分析表\経営比較分析表\R1\２．県へ回答\"/>
    </mc:Choice>
  </mc:AlternateContent>
  <workbookProtection workbookAlgorithmName="SHA-512" workbookHashValue="6KpIw7dnEVVNJSoMspOURBP+jTA24MD3LyY9m1xyd2+vSQ8vEs7+W4Aq6Hw5ksiXzQJ69xCxQEnorwB7TRVykw==" workbookSaltValue="e93yiCkOn5inLnL0aJBP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<sst xmlns="http://schemas.openxmlformats.org/spreadsheetml/2006/main" count="228" uniqueCount="114">
  <si>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</si>
  <si>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</si>
  <si>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</si>
  <si>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</si>
  <si>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</si>
  <si>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</si>
  <si>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</si>
  <si>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</si>
  <si>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</si>
  <si>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</si>
  <si>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</si>
  <si>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</si>
  <si>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</si>
  <si>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</si>
  <si>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</si>
  <si>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</si>
  <si>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</si>
  <si>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</si>
  <si>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</si>
  <si>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</si>
  <si>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</si>
  <si>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</si>
  <si>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</si>
  <si>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</si>
  <si>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</si>
  <si>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</si>
  <si>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</si>
  <si>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</si>
  <si>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</si>
  <si>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</si>
  <si>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</si>
  <si>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</si>
  <si>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</si>
  <si>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</si>
  <si>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</si>
  <si>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</si>
  <si>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</si>
  <si>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</si>
  <si>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</si>
  <si>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</si>
  <si>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</si>
  <si>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</si>
  <si>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</si>
  <si>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</si>
  <si>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</si>
  <si>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</si>
  <si>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</si>
  <si>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</si>
  <si>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</si>
  <si>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</si>
  <si>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</si>
  <si>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</si>
  <si>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</si>
  <si>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</si>
  <si>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</si>
  <si>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</si>
  <si>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</si>
  <si>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</si>
  <si>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</si>
  <si>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</si>
  <si>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</si>
  <si>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</si>
  <si>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</si>
  <si>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</si>
  <si>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</si>
  <si>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</si>
  <si>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</si>
  <si>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</si>
  <si>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</si>
  <si>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</si>
  <si>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</si>
  <si>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</si>
  <si>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</si>
  <si>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</si>
  <si>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</si>
  <si>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</si>
  <si>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</si>
  <si>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</si>
  <si>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</si>
  <si>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</si>
  <si>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</si>
  <si>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</si>
  <si>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</si>
  <si>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</si>
  <si>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</si>
  <si>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</si>
  <si>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</si>
  <si>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</si>
  <si>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</si>
  <si>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</si>
  <si>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</si>
  <si>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</si>
  <si>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</si>
  <si>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</si>
  <si>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</si>
  <si>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</si>
  <si>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</si>
  <si>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</si>
  <si>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</si>
  <si>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</si>
  <si>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</si>
  <si>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</si>
  <si>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</si>
  <si>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</si>
  <si>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</si>
  <si>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</si>
  <si>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</si>
  <si>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</si>
  <si>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</si>
  <si>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</si>
  <si>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</si>
  <si>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当市の公共下水道事業は、むつ処理区が平成15年度、大畑処理区が平成16年度に供用開始しているが、供用開始からの年数が浅く、管渠・施設等の老朽化による更新はまだ行っていない。
　しかしながら、将来の更新を見据え、適切な資産管理・資金計画を行う必要があるため、ストックマネジメント計画を策定し、計画的な管渠・施設の更新を行うよう努める。</t>
    <rPh sb="1" eb="3">
      <t>トウシ</t>
    </rPh>
    <rPh sb="4" eb="6">
      <t>コウキョウ</t>
    </rPh>
    <rPh sb="6" eb="11">
      <t>ゲスイドウジギョウ</t>
    </rPh>
    <rPh sb="15" eb="18">
      <t>ショリク</t>
    </rPh>
    <rPh sb="19" eb="21">
      <t>ヘイセイ</t>
    </rPh>
    <rPh sb="23" eb="25">
      <t>ネンド</t>
    </rPh>
    <rPh sb="26" eb="28">
      <t>オオハタ</t>
    </rPh>
    <rPh sb="28" eb="31">
      <t>ショリク</t>
    </rPh>
    <rPh sb="32" eb="34">
      <t>ヘイセイ</t>
    </rPh>
    <rPh sb="36" eb="38">
      <t>ネンド</t>
    </rPh>
    <rPh sb="39" eb="41">
      <t>キョウヨウ</t>
    </rPh>
    <rPh sb="41" eb="43">
      <t>カイシ</t>
    </rPh>
    <rPh sb="49" eb="51">
      <t>キョウヨウ</t>
    </rPh>
    <rPh sb="51" eb="53">
      <t>カイシ</t>
    </rPh>
    <rPh sb="56" eb="58">
      <t>ネンスウ</t>
    </rPh>
    <rPh sb="59" eb="60">
      <t>アサ</t>
    </rPh>
    <rPh sb="62" eb="64">
      <t>カンキョ</t>
    </rPh>
    <rPh sb="65" eb="67">
      <t>シセツ</t>
    </rPh>
    <rPh sb="67" eb="68">
      <t>トウ</t>
    </rPh>
    <rPh sb="69" eb="72">
      <t>ロウキュウカ</t>
    </rPh>
    <rPh sb="75" eb="77">
      <t>コウシン</t>
    </rPh>
    <rPh sb="80" eb="81">
      <t>オコナ</t>
    </rPh>
    <rPh sb="96" eb="98">
      <t>ショウライ</t>
    </rPh>
    <rPh sb="99" eb="101">
      <t>コウシン</t>
    </rPh>
    <rPh sb="102" eb="104">
      <t>ミス</t>
    </rPh>
    <rPh sb="106" eb="108">
      <t>テキセツ</t>
    </rPh>
    <rPh sb="109" eb="111">
      <t>シサン</t>
    </rPh>
    <rPh sb="111" eb="113">
      <t>カンリ</t>
    </rPh>
    <rPh sb="114" eb="116">
      <t>シキン</t>
    </rPh>
    <rPh sb="116" eb="118">
      <t>ケイカク</t>
    </rPh>
    <rPh sb="119" eb="120">
      <t>オコナ</t>
    </rPh>
    <rPh sb="121" eb="123">
      <t>ヒツヨウ</t>
    </rPh>
    <rPh sb="139" eb="141">
      <t>ケイカク</t>
    </rPh>
    <rPh sb="142" eb="144">
      <t>サクテイ</t>
    </rPh>
    <rPh sb="146" eb="149">
      <t>ケイカクテキ</t>
    </rPh>
    <rPh sb="150" eb="152">
      <t>カンキョ</t>
    </rPh>
    <rPh sb="153" eb="155">
      <t>シセツ</t>
    </rPh>
    <rPh sb="156" eb="158">
      <t>コウシン</t>
    </rPh>
    <rPh sb="159" eb="160">
      <t>オコナ</t>
    </rPh>
    <rPh sb="163" eb="164">
      <t>ツト</t>
    </rPh>
    <phoneticPr fontId="4"/>
  </si>
  <si>
    <t>【経年比較】
　当該値経年比較では、⑤経費回収率と⑥汚水処理原価の変動が大きい。経費回収率は下水道使用料で回収すべき汚水処理経費をどの程度使用料収入で賄えているかを表し、汚水処理原価は有収水量1㎥あたりの汚水処理コストを表した指標である。
　当市の公共下水道事業は着実に整備を進めており、今後も処理区域の拡大に伴い使用料収入増加、汚水処理経費は改善される見込みである。
【類似団体比較】
　⑧水洗化率の類似団体平均値との差が大きい。公共下水道の整備が遅れたことから下水道整備区域内において相当数の浄化槽設置家屋があり、下水道水洗化率は年々上昇しているものの、思うようには伸びていない現状にある。
【下水道事業の現状】
　当市の公共下水道事業は、供用開始時期が遅く、市の財政状況を考慮し下水道事業費を抑制していることから下水道整備が非常に遅れている。今後は人口が集中しているむつ処理区を重点的・効率的に整備すると共に、下水道接続をＰＲし水洗化率の向上に努め、経営健全性を図っていく。</t>
    <rPh sb="1" eb="3">
      <t>ケイネン</t>
    </rPh>
    <rPh sb="3" eb="5">
      <t>ヒカク</t>
    </rPh>
    <rPh sb="8" eb="10">
      <t>トウガイ</t>
    </rPh>
    <rPh sb="10" eb="11">
      <t>チ</t>
    </rPh>
    <rPh sb="11" eb="13">
      <t>ケイネン</t>
    </rPh>
    <rPh sb="13" eb="15">
      <t>ヒカク</t>
    </rPh>
    <rPh sb="19" eb="21">
      <t>ケイヒ</t>
    </rPh>
    <rPh sb="21" eb="24">
      <t>カイシュウリツ</t>
    </rPh>
    <rPh sb="26" eb="28">
      <t>オスイ</t>
    </rPh>
    <rPh sb="28" eb="30">
      <t>ショリ</t>
    </rPh>
    <rPh sb="30" eb="32">
      <t>ゲンカ</t>
    </rPh>
    <rPh sb="33" eb="35">
      <t>ヘンドウ</t>
    </rPh>
    <rPh sb="36" eb="37">
      <t>オオ</t>
    </rPh>
    <rPh sb="40" eb="42">
      <t>ケイヒ</t>
    </rPh>
    <rPh sb="42" eb="45">
      <t>カイシュウリツ</t>
    </rPh>
    <rPh sb="46" eb="49">
      <t>ゲスイドウ</t>
    </rPh>
    <rPh sb="49" eb="52">
      <t>シヨウリョウ</t>
    </rPh>
    <rPh sb="53" eb="55">
      <t>カイシュウ</t>
    </rPh>
    <rPh sb="58" eb="60">
      <t>オスイ</t>
    </rPh>
    <rPh sb="60" eb="62">
      <t>ショリ</t>
    </rPh>
    <rPh sb="62" eb="64">
      <t>ケイヒ</t>
    </rPh>
    <rPh sb="67" eb="69">
      <t>テイド</t>
    </rPh>
    <rPh sb="69" eb="72">
      <t>シヨウリョウ</t>
    </rPh>
    <rPh sb="72" eb="74">
      <t>シュウニュウ</t>
    </rPh>
    <rPh sb="75" eb="76">
      <t>マカナ</t>
    </rPh>
    <rPh sb="82" eb="83">
      <t>アラワ</t>
    </rPh>
    <rPh sb="85" eb="87">
      <t>オスイ</t>
    </rPh>
    <rPh sb="87" eb="89">
      <t>ショリ</t>
    </rPh>
    <rPh sb="89" eb="91">
      <t>ゲンカ</t>
    </rPh>
    <rPh sb="92" eb="94">
      <t>ユウシュウ</t>
    </rPh>
    <rPh sb="94" eb="96">
      <t>スイリョウ</t>
    </rPh>
    <rPh sb="102" eb="104">
      <t>オスイ</t>
    </rPh>
    <rPh sb="104" eb="106">
      <t>ショリ</t>
    </rPh>
    <rPh sb="110" eb="111">
      <t>アラワ</t>
    </rPh>
    <rPh sb="113" eb="115">
      <t>シヒョウ</t>
    </rPh>
    <rPh sb="121" eb="123">
      <t>トウシ</t>
    </rPh>
    <rPh sb="124" eb="126">
      <t>コウキョウ</t>
    </rPh>
    <rPh sb="126" eb="129">
      <t>ゲスイドウ</t>
    </rPh>
    <rPh sb="129" eb="131">
      <t>ジギョウ</t>
    </rPh>
    <rPh sb="132" eb="134">
      <t>チャクジツ</t>
    </rPh>
    <rPh sb="135" eb="137">
      <t>セイビ</t>
    </rPh>
    <rPh sb="138" eb="139">
      <t>スス</t>
    </rPh>
    <rPh sb="144" eb="146">
      <t>コンゴ</t>
    </rPh>
    <rPh sb="147" eb="149">
      <t>ショリ</t>
    </rPh>
    <rPh sb="149" eb="151">
      <t>クイキ</t>
    </rPh>
    <rPh sb="152" eb="154">
      <t>カクダイ</t>
    </rPh>
    <rPh sb="155" eb="156">
      <t>トモナ</t>
    </rPh>
    <rPh sb="157" eb="160">
      <t>シヨウリョウ</t>
    </rPh>
    <rPh sb="160" eb="162">
      <t>シュウニュウ</t>
    </rPh>
    <rPh sb="162" eb="164">
      <t>ゾウカ</t>
    </rPh>
    <rPh sb="165" eb="167">
      <t>オスイ</t>
    </rPh>
    <rPh sb="167" eb="169">
      <t>ショリ</t>
    </rPh>
    <rPh sb="169" eb="171">
      <t>ケイヒ</t>
    </rPh>
    <rPh sb="172" eb="174">
      <t>カイゼン</t>
    </rPh>
    <rPh sb="177" eb="179">
      <t>ミコ</t>
    </rPh>
    <rPh sb="186" eb="188">
      <t>ルイジ</t>
    </rPh>
    <rPh sb="188" eb="190">
      <t>ダンタイ</t>
    </rPh>
    <rPh sb="190" eb="192">
      <t>ヒカク</t>
    </rPh>
    <rPh sb="196" eb="199">
      <t>スイセンカ</t>
    </rPh>
    <rPh sb="199" eb="200">
      <t>リツ</t>
    </rPh>
    <rPh sb="201" eb="203">
      <t>ルイジ</t>
    </rPh>
    <rPh sb="203" eb="205">
      <t>ダンタイ</t>
    </rPh>
    <rPh sb="205" eb="208">
      <t>ヘイキンチ</t>
    </rPh>
    <rPh sb="210" eb="211">
      <t>サ</t>
    </rPh>
    <rPh sb="212" eb="213">
      <t>オオ</t>
    </rPh>
    <rPh sb="216" eb="218">
      <t>コウキョウ</t>
    </rPh>
    <rPh sb="218" eb="221">
      <t>ゲスイドウ</t>
    </rPh>
    <rPh sb="267" eb="269">
      <t>ネンネン</t>
    </rPh>
    <rPh sb="269" eb="271">
      <t>ジョウショウ</t>
    </rPh>
    <rPh sb="299" eb="302">
      <t>ゲスイドウ</t>
    </rPh>
    <rPh sb="302" eb="304">
      <t>ジギョウ</t>
    </rPh>
    <rPh sb="305" eb="307">
      <t>ゲンジョウ</t>
    </rPh>
    <rPh sb="310" eb="312">
      <t>トウシ</t>
    </rPh>
    <rPh sb="313" eb="315">
      <t>コウキョウ</t>
    </rPh>
    <rPh sb="315" eb="318">
      <t>ゲスイドウ</t>
    </rPh>
    <rPh sb="318" eb="320">
      <t>ジギョウ</t>
    </rPh>
    <rPh sb="322" eb="324">
      <t>キョウヨウ</t>
    </rPh>
    <rPh sb="324" eb="326">
      <t>カイシ</t>
    </rPh>
    <rPh sb="326" eb="328">
      <t>ジキ</t>
    </rPh>
    <rPh sb="329" eb="330">
      <t>オソ</t>
    </rPh>
    <rPh sb="332" eb="333">
      <t>シ</t>
    </rPh>
    <rPh sb="334" eb="336">
      <t>ザイセイ</t>
    </rPh>
    <rPh sb="336" eb="338">
      <t>ジョウキョウ</t>
    </rPh>
    <rPh sb="339" eb="341">
      <t>コウリョ</t>
    </rPh>
    <rPh sb="342" eb="345">
      <t>ゲスイドウ</t>
    </rPh>
    <rPh sb="359" eb="362">
      <t>ゲスイドウ</t>
    </rPh>
    <rPh sb="362" eb="364">
      <t>セイビ</t>
    </rPh>
    <rPh sb="365" eb="367">
      <t>ヒジョウ</t>
    </rPh>
    <rPh sb="368" eb="369">
      <t>オク</t>
    </rPh>
    <rPh sb="374" eb="376">
      <t>コンゴ</t>
    </rPh>
    <rPh sb="377" eb="379">
      <t>ジンコウ</t>
    </rPh>
    <rPh sb="380" eb="382">
      <t>シュウチュウ</t>
    </rPh>
    <rPh sb="388" eb="391">
      <t>ショリク</t>
    </rPh>
    <rPh sb="392" eb="395">
      <t>ジュウテンテキ</t>
    </rPh>
    <rPh sb="396" eb="399">
      <t>コウリツテキ</t>
    </rPh>
    <rPh sb="400" eb="402">
      <t>セイビ</t>
    </rPh>
    <rPh sb="405" eb="406">
      <t>トモ</t>
    </rPh>
    <rPh sb="408" eb="411">
      <t>ゲスイドウ</t>
    </rPh>
    <rPh sb="411" eb="413">
      <t>セツゾク</t>
    </rPh>
    <rPh sb="417" eb="420">
      <t>スイセンカ</t>
    </rPh>
    <rPh sb="420" eb="421">
      <t>リツ</t>
    </rPh>
    <rPh sb="422" eb="424">
      <t>コウジョウ</t>
    </rPh>
    <rPh sb="425" eb="426">
      <t>ツト</t>
    </rPh>
    <rPh sb="428" eb="430">
      <t>ケイエイ</t>
    </rPh>
    <rPh sb="430" eb="433">
      <t>ケンゼンセイ</t>
    </rPh>
    <rPh sb="434" eb="435">
      <t>ハカ</t>
    </rPh>
    <phoneticPr fontId="4"/>
  </si>
  <si>
    <t>　当市の公共下水道事業は、着実に整備が進められていることから経営指標についても年々改善傾向にあるが、類似団体平均には及んでいない現状にある。そこで各指標をさらに改善していくため、有収水量を確保し使用料収入増収を図ると共に汚水処理費に係るコスト削減に努める必要がある。
　平成29年から令和元年にかけて市内統一料金とする使用料改定を行い、使用料増収により経営基盤の強化を図る。また、今後の下水道整備は人口集中地区であるむつ処理区を中心に主要管渠の延長と住宅街の面整備を集中的に進めることとしており、経営規模を拡大させ汚水処理コストの縮減に努める。下水道整備を効果的なものにするためには下水道水洗化率の向上が不可欠なものであり、補助金制度や貸付制度の周知・啓蒙により下水道接続促進を図る。</t>
    <rPh sb="1" eb="3">
      <t>トウシ</t>
    </rPh>
    <rPh sb="4" eb="6">
      <t>コウキョウ</t>
    </rPh>
    <rPh sb="6" eb="9">
      <t>ゲスイドウ</t>
    </rPh>
    <rPh sb="9" eb="11">
      <t>ジギョウ</t>
    </rPh>
    <rPh sb="13" eb="15">
      <t>チャクジツ</t>
    </rPh>
    <rPh sb="16" eb="18">
      <t>セイビ</t>
    </rPh>
    <rPh sb="19" eb="20">
      <t>スス</t>
    </rPh>
    <rPh sb="30" eb="32">
      <t>ケイエイ</t>
    </rPh>
    <rPh sb="32" eb="34">
      <t>シヒョウ</t>
    </rPh>
    <rPh sb="39" eb="41">
      <t>ネンネン</t>
    </rPh>
    <rPh sb="41" eb="43">
      <t>カイゼン</t>
    </rPh>
    <rPh sb="43" eb="45">
      <t>ケイコウ</t>
    </rPh>
    <rPh sb="50" eb="52">
      <t>ルイジ</t>
    </rPh>
    <rPh sb="52" eb="54">
      <t>ダンタイ</t>
    </rPh>
    <rPh sb="54" eb="56">
      <t>ヘイキン</t>
    </rPh>
    <rPh sb="58" eb="59">
      <t>オヨ</t>
    </rPh>
    <rPh sb="64" eb="66">
      <t>ゲンジョウ</t>
    </rPh>
    <rPh sb="73" eb="76">
      <t>カクシヒョウ</t>
    </rPh>
    <rPh sb="80" eb="82">
      <t>カイゼン</t>
    </rPh>
    <rPh sb="89" eb="91">
      <t>ユウシュウ</t>
    </rPh>
    <rPh sb="91" eb="93">
      <t>スイリョウ</t>
    </rPh>
    <rPh sb="94" eb="96">
      <t>カクホ</t>
    </rPh>
    <rPh sb="97" eb="100">
      <t>シヨウリョウ</t>
    </rPh>
    <rPh sb="100" eb="102">
      <t>シュウニュウ</t>
    </rPh>
    <rPh sb="102" eb="104">
      <t>ゾウシュウ</t>
    </rPh>
    <rPh sb="105" eb="106">
      <t>ハカ</t>
    </rPh>
    <rPh sb="108" eb="109">
      <t>トモ</t>
    </rPh>
    <rPh sb="110" eb="112">
      <t>オスイ</t>
    </rPh>
    <rPh sb="112" eb="115">
      <t>ショリヒ</t>
    </rPh>
    <rPh sb="116" eb="117">
      <t>カカ</t>
    </rPh>
    <rPh sb="121" eb="123">
      <t>サクゲン</t>
    </rPh>
    <rPh sb="124" eb="125">
      <t>ツト</t>
    </rPh>
    <rPh sb="127" eb="129">
      <t>ヒツヨウ</t>
    </rPh>
    <rPh sb="135" eb="137">
      <t>ヘイセイ</t>
    </rPh>
    <rPh sb="139" eb="140">
      <t>ネン</t>
    </rPh>
    <rPh sb="142" eb="144">
      <t>レイワ</t>
    </rPh>
    <rPh sb="144" eb="146">
      <t>ガンネン</t>
    </rPh>
    <rPh sb="150" eb="152">
      <t>シナイ</t>
    </rPh>
    <rPh sb="152" eb="154">
      <t>トウイツ</t>
    </rPh>
    <rPh sb="154" eb="156">
      <t>リョウキン</t>
    </rPh>
    <rPh sb="159" eb="162">
      <t>シヨウリョウ</t>
    </rPh>
    <rPh sb="162" eb="164">
      <t>カイテイ</t>
    </rPh>
    <rPh sb="165" eb="166">
      <t>オコナ</t>
    </rPh>
    <rPh sb="168" eb="171">
      <t>シヨウリョウ</t>
    </rPh>
    <rPh sb="171" eb="173">
      <t>ゾウシュウ</t>
    </rPh>
    <rPh sb="176" eb="178">
      <t>ケイエイ</t>
    </rPh>
    <rPh sb="178" eb="180">
      <t>キバン</t>
    </rPh>
    <rPh sb="181" eb="183">
      <t>キョウカ</t>
    </rPh>
    <rPh sb="184" eb="185">
      <t>ハカ</t>
    </rPh>
    <rPh sb="190" eb="192">
      <t>コンゴ</t>
    </rPh>
    <rPh sb="193" eb="196">
      <t>ゲスイドウ</t>
    </rPh>
    <rPh sb="196" eb="198">
      <t>セイビ</t>
    </rPh>
    <rPh sb="199" eb="201">
      <t>ジンコウ</t>
    </rPh>
    <rPh sb="201" eb="203">
      <t>シュウチュウ</t>
    </rPh>
    <rPh sb="203" eb="205">
      <t>チク</t>
    </rPh>
    <rPh sb="210" eb="212">
      <t>ショリ</t>
    </rPh>
    <rPh sb="212" eb="213">
      <t>ク</t>
    </rPh>
    <rPh sb="214" eb="216">
      <t>チュウシン</t>
    </rPh>
    <rPh sb="217" eb="219">
      <t>シュヨウ</t>
    </rPh>
    <rPh sb="219" eb="221">
      <t>カンキョ</t>
    </rPh>
    <rPh sb="222" eb="224">
      <t>エンチョウ</t>
    </rPh>
    <rPh sb="225" eb="228">
      <t>ジュウタクガイ</t>
    </rPh>
    <rPh sb="229" eb="230">
      <t>メン</t>
    </rPh>
    <rPh sb="230" eb="232">
      <t>セイビ</t>
    </rPh>
    <rPh sb="233" eb="236">
      <t>シュウチュウテキ</t>
    </rPh>
    <rPh sb="237" eb="238">
      <t>スス</t>
    </rPh>
    <rPh sb="248" eb="250">
      <t>ケイエイ</t>
    </rPh>
    <rPh sb="250" eb="252">
      <t>キボ</t>
    </rPh>
    <rPh sb="253" eb="255">
      <t>カクダイ</t>
    </rPh>
    <rPh sb="257" eb="259">
      <t>オスイ</t>
    </rPh>
    <rPh sb="259" eb="261">
      <t>ショリ</t>
    </rPh>
    <rPh sb="265" eb="267">
      <t>シュクゲン</t>
    </rPh>
    <rPh sb="268" eb="269">
      <t>ツト</t>
    </rPh>
    <rPh sb="272" eb="275">
      <t>ゲスイドウ</t>
    </rPh>
    <rPh sb="275" eb="277">
      <t>セイビ</t>
    </rPh>
    <rPh sb="278" eb="281">
      <t>コウカテキ</t>
    </rPh>
    <rPh sb="291" eb="294">
      <t>ゲスイドウ</t>
    </rPh>
    <rPh sb="294" eb="297">
      <t>スイセンカ</t>
    </rPh>
    <rPh sb="297" eb="298">
      <t>リツ</t>
    </rPh>
    <rPh sb="299" eb="301">
      <t>コウジョウ</t>
    </rPh>
    <rPh sb="302" eb="305">
      <t>フカケツ</t>
    </rPh>
    <rPh sb="312" eb="315">
      <t>ホジョキン</t>
    </rPh>
    <rPh sb="315" eb="317">
      <t>セイド</t>
    </rPh>
    <rPh sb="318" eb="320">
      <t>カシツケ</t>
    </rPh>
    <rPh sb="320" eb="322">
      <t>セイド</t>
    </rPh>
    <rPh sb="323" eb="325">
      <t>シュウチ</t>
    </rPh>
    <rPh sb="326" eb="328">
      <t>ケイモウ</t>
    </rPh>
    <rPh sb="331" eb="334">
      <t>ゲスイドウ</t>
    </rPh>
    <rPh sb="334" eb="336">
      <t>セツゾク</t>
    </rPh>
    <rPh sb="336" eb="338">
      <t>ソクシン</t>
    </rPh>
    <rPh sb="339" eb="34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</si>
</sst>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10-4AC7-9495-CF9F46AAF0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0.12</c:v>
                </c:pt>
              </c:numCache>
            </c:numRef>
          </c:val>
          <c:smooth val="0"/>
          <c:extLst>
            <c:ext xmlns:c16="http://schemas.microsoft.com/office/drawing/2014/chart" uri="{C3380CC4-5D6E-409C-BE32-E72D297353CC}">
              <c16:uniqueId val="{00000001-6210-4AC7-9495-CF9F46AAF0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40.270000000000003</c:v>
                </c:pt>
                <c:pt idx="1">
                  <c:v>41.16</c:v>
                </c:pt>
                <c:pt idx="2">
                  <c:v>43.44</c:v>
                </c:pt>
                <c:pt idx="3">
                  <c:v>46.54</c:v>
                </c:pt>
                <c:pt idx="4">
                  <c:v>48.11</c:v>
                </c:pt>
              </c:numCache>
            </c:numRef>
          </c:val>
          <c:extLst>
            <c:ext xmlns:c16="http://schemas.microsoft.com/office/drawing/2014/chart" uri="{C3380CC4-5D6E-409C-BE32-E72D297353CC}">
              <c16:uniqueId val="{00000000-6076-472D-B56F-E1BA454C6E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49.68</c:v>
                </c:pt>
              </c:numCache>
            </c:numRef>
          </c:val>
          <c:smooth val="0"/>
          <c:extLst>
            <c:ext xmlns:c16="http://schemas.microsoft.com/office/drawing/2014/chart" uri="{C3380CC4-5D6E-409C-BE32-E72D297353CC}">
              <c16:uniqueId val="{00000001-6076-472D-B56F-E1BA454C6E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35.96</c:v>
                </c:pt>
                <c:pt idx="1">
                  <c:v>36.46</c:v>
                </c:pt>
                <c:pt idx="2">
                  <c:v>37.71</c:v>
                </c:pt>
                <c:pt idx="3">
                  <c:v>39.83</c:v>
                </c:pt>
                <c:pt idx="4">
                  <c:v>41.04</c:v>
                </c:pt>
              </c:numCache>
            </c:numRef>
          </c:val>
          <c:extLst>
            <c:ext xmlns:c16="http://schemas.microsoft.com/office/drawing/2014/chart" uri="{C3380CC4-5D6E-409C-BE32-E72D297353CC}">
              <c16:uniqueId val="{00000000-7F3D-4F7B-9068-573137497A7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83.35</c:v>
                </c:pt>
              </c:numCache>
            </c:numRef>
          </c:val>
          <c:smooth val="0"/>
          <c:extLst>
            <c:ext xmlns:c16="http://schemas.microsoft.com/office/drawing/2014/chart" uri="{C3380CC4-5D6E-409C-BE32-E72D297353CC}">
              <c16:uniqueId val="{00000001-7F3D-4F7B-9068-573137497A7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62.25</c:v>
                </c:pt>
                <c:pt idx="1">
                  <c:v>61.49</c:v>
                </c:pt>
                <c:pt idx="2">
                  <c:v>68</c:v>
                </c:pt>
                <c:pt idx="3">
                  <c:v>67.06</c:v>
                </c:pt>
                <c:pt idx="4">
                  <c:v>65.540000000000006</c:v>
                </c:pt>
              </c:numCache>
            </c:numRef>
          </c:val>
          <c:extLst>
            <c:ext xmlns:c16="http://schemas.microsoft.com/office/drawing/2014/chart" uri="{C3380CC4-5D6E-409C-BE32-E72D297353CC}">
              <c16:uniqueId val="{00000000-C7EB-4B64-AD89-FE5AED99AB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EB-4B64-AD89-FE5AED99AB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A1-456C-9CE7-505C2BAAD67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A1-456C-9CE7-505C2BAAD67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2A-4C61-B164-A8FF90934A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2A-4C61-B164-A8FF90934A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6E-49E5-A695-79B568BF9F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6E-49E5-A695-79B568BF9F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B3-4D64-A51C-42D4D87DDF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B3-4D64-A51C-42D4D87DDF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A2-4DCC-928A-1A66F7A057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1048.23</c:v>
                </c:pt>
              </c:numCache>
            </c:numRef>
          </c:val>
          <c:smooth val="0"/>
          <c:extLst>
            <c:ext xmlns:c16="http://schemas.microsoft.com/office/drawing/2014/chart" uri="{C3380CC4-5D6E-409C-BE32-E72D297353CC}">
              <c16:uniqueId val="{00000001-49A2-4DCC-928A-1A66F7A057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c:v>
                </c:pt>
                <c:pt idx="1">
                  <c:v>29.52</c:v>
                </c:pt>
                <c:pt idx="2">
                  <c:v>35.590000000000003</c:v>
                </c:pt>
                <c:pt idx="3">
                  <c:v>36.18</c:v>
                </c:pt>
                <c:pt idx="4">
                  <c:v>42.09</c:v>
                </c:pt>
              </c:numCache>
            </c:numRef>
          </c:val>
          <c:extLst>
            <c:ext xmlns:c16="http://schemas.microsoft.com/office/drawing/2014/chart" uri="{C3380CC4-5D6E-409C-BE32-E72D297353CC}">
              <c16:uniqueId val="{00000000-ED67-4722-A4EA-E01DE40697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78.92</c:v>
                </c:pt>
              </c:numCache>
            </c:numRef>
          </c:val>
          <c:smooth val="0"/>
          <c:extLst>
            <c:ext xmlns:c16="http://schemas.microsoft.com/office/drawing/2014/chart" uri="{C3380CC4-5D6E-409C-BE32-E72D297353CC}">
              <c16:uniqueId val="{00000001-ED67-4722-A4EA-E01DE40697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540.03</c:v>
                </c:pt>
                <c:pt idx="1">
                  <c:v>545.48</c:v>
                </c:pt>
                <c:pt idx="2">
                  <c:v>457.95</c:v>
                </c:pt>
                <c:pt idx="3">
                  <c:v>466.91</c:v>
                </c:pt>
                <c:pt idx="4">
                  <c:v>417.95</c:v>
                </c:pt>
              </c:numCache>
            </c:numRef>
          </c:val>
          <c:extLst>
            <c:ext xmlns:c16="http://schemas.microsoft.com/office/drawing/2014/chart" uri="{C3380CC4-5D6E-409C-BE32-E72D297353CC}">
              <c16:uniqueId val="{00000000-70C9-4A9B-BD9D-6732DC7748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220.31</c:v>
                </c:pt>
              </c:numCache>
            </c:numRef>
          </c:val>
          <c:smooth val="0"/>
          <c:extLst>
            <c:ext xmlns:c16="http://schemas.microsoft.com/office/drawing/2014/chart" uri="{C3380CC4-5D6E-409C-BE32-E72D297353CC}">
              <c16:uniqueId val="{00000001-70C9-4A9B-BD9D-6732DC7748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むつ市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57993</v>
      </c>
      <c r="AM8" s="68"/>
      <c r="AN8" s="68"/>
      <c r="AO8" s="68"/>
      <c r="AP8" s="68"/>
      <c r="AQ8" s="68"/>
      <c r="AR8" s="68"/>
      <c r="AS8" s="68"/>
      <c r="AT8" s="67">
        <f>データ!T6</f>
        <v>864.12</v>
      </c>
      <c r="AU8" s="67"/>
      <c r="AV8" s="67"/>
      <c r="AW8" s="67"/>
      <c r="AX8" s="67"/>
      <c r="AY8" s="67"/>
      <c r="AZ8" s="67"/>
      <c r="BA8" s="67"/>
      <c r="BB8" s="67">
        <f>データ!U6</f>
        <v>67.11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12.6</v>
      </c>
      <c r="Q10" s="67"/>
      <c r="R10" s="67"/>
      <c r="S10" s="67"/>
      <c r="T10" s="67"/>
      <c r="U10" s="67"/>
      <c r="V10" s="67"/>
      <c r="W10" s="67">
        <f>データ!Q6</f>
        <v>90.09</v>
      </c>
      <c r="X10" s="67"/>
      <c r="Y10" s="67"/>
      <c r="Z10" s="67"/>
      <c r="AA10" s="67"/>
      <c r="AB10" s="67"/>
      <c r="AC10" s="67"/>
      <c r="AD10" s="68">
        <f>データ!R6</f>
        <v>3240</v>
      </c>
      <c r="AE10" s="68"/>
      <c r="AF10" s="68"/>
      <c r="AG10" s="68"/>
      <c r="AH10" s="68"/>
      <c r="AI10" s="68"/>
      <c r="AJ10" s="68"/>
      <c r="AK10" s="2"/>
      <c r="AL10" s="68">
        <f>データ!V6</f>
        <v>7207</v>
      </c>
      <c r="AM10" s="68"/>
      <c r="AN10" s="68"/>
      <c r="AO10" s="68"/>
      <c r="AP10" s="68"/>
      <c r="AQ10" s="68"/>
      <c r="AR10" s="68"/>
      <c r="AS10" s="68"/>
      <c r="AT10" s="67">
        <f>データ!W6</f>
        <v>3.33</v>
      </c>
      <c r="AU10" s="67"/>
      <c r="AV10" s="67"/>
      <c r="AW10" s="67"/>
      <c r="AX10" s="67"/>
      <c r="AY10" s="67"/>
      <c r="AZ10" s="67"/>
      <c r="BA10" s="67"/>
      <c r="BB10" s="67">
        <f>データ!X6</f>
        <v>2164.2600000000002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nCcCmP/d6mJhwfYzcpnRh+p50qRQFwYjLw4vEPFguWdTGrGS3Q1lbaPSUJNfmYriPFrlSqCrew3fQyxD3/a4OQ==" saltValue="LRFcRo4IrGq10pqpEDsq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22080</v>
      </c>
      <c r="D6" s="33">
        <f t="shared" si="3"/>
        <v>47</v>
      </c>
      <c r="E6" s="33">
        <f t="shared" si="3"/>
        <v>17</v>
      </c>
      <c r="F6" s="33">
        <f t="shared" si="3"/>
        <v>1</v>
      </c>
      <c r="G6" s="33">
        <f t="shared" si="3"/>
        <v>0</v>
      </c>
      <c r="H6" s="33" t="str">
        <f t="shared" si="3"/>
        <v>青森県　むつ市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12.6</v>
      </c>
      <c r="Q6" s="34">
        <f t="shared" si="3"/>
        <v>90.09</v>
      </c>
      <c r="R6" s="34">
        <f t="shared" si="3"/>
        <v>3240</v>
      </c>
      <c r="S6" s="34">
        <f t="shared" si="3"/>
        <v>57993</v>
      </c>
      <c r="T6" s="34">
        <f t="shared" si="3"/>
        <v>864.12</v>
      </c>
      <c r="U6" s="34">
        <f t="shared" si="3"/>
        <v>67.11</v>
      </c>
      <c r="V6" s="34">
        <f t="shared" si="3"/>
        <v>7207</v>
      </c>
      <c r="W6" s="34">
        <f t="shared" si="3"/>
        <v>3.33</v>
      </c>
      <c r="X6" s="34">
        <f t="shared" si="3"/>
        <v>2164.2600000000002</v>
      </c>
      <c r="Y6" s="35">
        <f>IF(Y7="",NA(),Y7)</f>
        <v>62.25</v>
      </c>
      <c r="Z6" s="35">
        <f t="shared" ref="Z6:AH6" si="4">IF(Z7="",NA(),Z7)</f>
        <v>61.49</v>
      </c>
      <c r="AA6" s="35">
        <f t="shared" si="4"/>
        <v>68</v>
      </c>
      <c r="AB6" s="35">
        <f t="shared" si="4"/>
        <v>67.06</v>
      </c>
      <c r="AC6" s="35">
        <f t="shared" si="4"/>
        <v>65.540000000000006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1696.96</v>
      </c>
      <c r="BL6" s="35">
        <f t="shared" si="7"/>
        <v>1824.34</v>
      </c>
      <c r="BM6" s="35">
        <f t="shared" si="7"/>
        <v>1604.64</v>
      </c>
      <c r="BN6" s="35">
        <f t="shared" si="7"/>
        <v>1217.7</v>
      </c>
      <c r="BO6" s="35">
        <f t="shared" si="7"/>
        <v>1048.23</v>
      </c>
      <c r="BP6" s="34" t="str">
        <f>IF(BP7="","",IF(BP7="-","【-】","【"&amp;SUBSTITUTE(TEXT(BP7,"#,##0.00"),"-","△")&amp;"】"))</f>
        <v>【682.78】</v>
      </c>
      <c r="BQ6" s="35">
        <f>IF(BQ7="",NA(),BQ7)</f>
        <v>30</v>
      </c>
      <c r="BR6" s="35">
        <f t="shared" ref="BR6:BZ6" si="8">IF(BR7="",NA(),BR7)</f>
        <v>29.52</v>
      </c>
      <c r="BS6" s="35">
        <f t="shared" si="8"/>
        <v>35.590000000000003</v>
      </c>
      <c r="BT6" s="35">
        <f t="shared" si="8"/>
        <v>36.18</v>
      </c>
      <c r="BU6" s="35">
        <f t="shared" si="8"/>
        <v>42.09</v>
      </c>
      <c r="BV6" s="35">
        <f t="shared" si="8"/>
        <v>47.23</v>
      </c>
      <c r="BW6" s="35">
        <f t="shared" si="8"/>
        <v>54.16</v>
      </c>
      <c r="BX6" s="35">
        <f t="shared" si="8"/>
        <v>60.01</v>
      </c>
      <c r="BY6" s="35">
        <f t="shared" si="8"/>
        <v>66.680000000000007</v>
      </c>
      <c r="BZ6" s="35">
        <f t="shared" si="8"/>
        <v>78.92</v>
      </c>
      <c r="CA6" s="34" t="str">
        <f>IF(CA7="","",IF(CA7="-","【-】","【"&amp;SUBSTITUTE(TEXT(CA7,"#,##0.00"),"-","△")&amp;"】"))</f>
        <v>【100.91】</v>
      </c>
      <c r="CB6" s="35">
        <f>IF(CB7="",NA(),CB7)</f>
        <v>540.03</v>
      </c>
      <c r="CC6" s="35">
        <f t="shared" ref="CC6:CK6" si="9">IF(CC7="",NA(),CC7)</f>
        <v>545.48</v>
      </c>
      <c r="CD6" s="35">
        <f t="shared" si="9"/>
        <v>457.95</v>
      </c>
      <c r="CE6" s="35">
        <f t="shared" si="9"/>
        <v>466.91</v>
      </c>
      <c r="CF6" s="35">
        <f t="shared" si="9"/>
        <v>417.95</v>
      </c>
      <c r="CG6" s="35">
        <f t="shared" si="9"/>
        <v>351.41</v>
      </c>
      <c r="CH6" s="35">
        <f t="shared" si="9"/>
        <v>307.56</v>
      </c>
      <c r="CI6" s="35">
        <f t="shared" si="9"/>
        <v>277.67</v>
      </c>
      <c r="CJ6" s="35">
        <f t="shared" si="9"/>
        <v>260.11</v>
      </c>
      <c r="CK6" s="35">
        <f t="shared" si="9"/>
        <v>220.31</v>
      </c>
      <c r="CL6" s="34" t="str">
        <f>IF(CL7="","",IF(CL7="-","【-】","【"&amp;SUBSTITUTE(TEXT(CL7,"#,##0.00"),"-","△")&amp;"】"))</f>
        <v>【136.86】</v>
      </c>
      <c r="CM6" s="35">
        <f>IF(CM7="",NA(),CM7)</f>
        <v>40.270000000000003</v>
      </c>
      <c r="CN6" s="35">
        <f t="shared" ref="CN6:CV6" si="10">IF(CN7="",NA(),CN7)</f>
        <v>41.16</v>
      </c>
      <c r="CO6" s="35">
        <f t="shared" si="10"/>
        <v>43.44</v>
      </c>
      <c r="CP6" s="35">
        <f t="shared" si="10"/>
        <v>46.54</v>
      </c>
      <c r="CQ6" s="35">
        <f t="shared" si="10"/>
        <v>48.11</v>
      </c>
      <c r="CR6" s="35">
        <f t="shared" si="10"/>
        <v>43.53</v>
      </c>
      <c r="CS6" s="35">
        <f t="shared" si="10"/>
        <v>39.869999999999997</v>
      </c>
      <c r="CT6" s="35">
        <f t="shared" si="10"/>
        <v>41.28</v>
      </c>
      <c r="CU6" s="35">
        <f t="shared" si="10"/>
        <v>41.45</v>
      </c>
      <c r="CV6" s="35">
        <f t="shared" si="10"/>
        <v>49.68</v>
      </c>
      <c r="CW6" s="34" t="str">
        <f>IF(CW7="","",IF(CW7="-","【-】","【"&amp;SUBSTITUTE(TEXT(CW7,"#,##0.00"),"-","△")&amp;"】"))</f>
        <v>【58.98】</v>
      </c>
      <c r="CX6" s="35">
        <f>IF(CX7="",NA(),CX7)</f>
        <v>35.96</v>
      </c>
      <c r="CY6" s="35">
        <f t="shared" ref="CY6:DG6" si="11">IF(CY7="",NA(),CY7)</f>
        <v>36.46</v>
      </c>
      <c r="CZ6" s="35">
        <f t="shared" si="11"/>
        <v>37.71</v>
      </c>
      <c r="DA6" s="35">
        <f t="shared" si="11"/>
        <v>39.83</v>
      </c>
      <c r="DB6" s="35">
        <f t="shared" si="11"/>
        <v>41.04</v>
      </c>
      <c r="DC6" s="35">
        <f t="shared" si="11"/>
        <v>64.14</v>
      </c>
      <c r="DD6" s="35">
        <f t="shared" si="11"/>
        <v>61.37</v>
      </c>
      <c r="DE6" s="35">
        <f t="shared" si="11"/>
        <v>61.3</v>
      </c>
      <c r="DF6" s="35">
        <f t="shared" si="11"/>
        <v>64.510000000000005</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0.12</v>
      </c>
      <c r="EO6" s="34" t="str">
        <f>IF(EO7="","",IF(EO7="-","【-】","【"&amp;SUBSTITUTE(TEXT(EO7,"#,##0.00"),"-","△")&amp;"】"))</f>
        <v>【0.23】</v>
      </c>
    </row>
    <row r="7" spans="1:145" s="36" customFormat="1" x14ac:dyDescent="0.15">
      <c r="A7" s="28"/>
      <c r="B7" s="37">
        <v>2018</v>
      </c>
      <c r="C7" s="37">
        <v>22080</v>
      </c>
      <c r="D7" s="37">
        <v>47</v>
      </c>
      <c r="E7" s="37">
        <v>17</v>
      </c>
      <c r="F7" s="37">
        <v>1</v>
      </c>
      <c r="G7" s="37">
        <v>0</v>
      </c>
      <c r="H7" s="37" t="s">
        <v>98</v>
      </c>
      <c r="I7" s="37" t="s">
        <v>99</v>
      </c>
      <c r="J7" s="37" t="s">
        <v>100</v>
      </c>
      <c r="K7" s="37" t="s">
        <v>101</v>
      </c>
      <c r="L7" s="37" t="s">
        <v>102</v>
      </c>
      <c r="M7" s="37" t="s">
        <v>103</v>
      </c>
      <c r="N7" s="38" t="s">
        <v>104</v>
      </c>
      <c r="O7" s="38" t="s">
        <v>105</v>
      </c>
      <c r="P7" s="38">
        <v>12.6</v>
      </c>
      <c r="Q7" s="38">
        <v>90.09</v>
      </c>
      <c r="R7" s="38">
        <v>3240</v>
      </c>
      <c r="S7" s="38">
        <v>57993</v>
      </c>
      <c r="T7" s="38">
        <v>864.12</v>
      </c>
      <c r="U7" s="38">
        <v>67.11</v>
      </c>
      <c r="V7" s="38">
        <v>7207</v>
      </c>
      <c r="W7" s="38">
        <v>3.33</v>
      </c>
      <c r="X7" s="38">
        <v>2164.2600000000002</v>
      </c>
      <c r="Y7" s="38">
        <v>62.25</v>
      </c>
      <c r="Z7" s="38">
        <v>61.49</v>
      </c>
      <c r="AA7" s="38">
        <v>68</v>
      </c>
      <c r="AB7" s="38">
        <v>67.06</v>
      </c>
      <c r="AC7" s="38">
        <v>65.540000000000006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1696.96</v>
      </c>
      <c r="BL7" s="38">
        <v>1824.34</v>
      </c>
      <c r="BM7" s="38">
        <v>1604.64</v>
      </c>
      <c r="BN7" s="38">
        <v>1217.7</v>
      </c>
      <c r="BO7" s="38">
        <v>1048.23</v>
      </c>
      <c r="BP7" s="38">
        <v>682.78</v>
      </c>
      <c r="BQ7" s="38">
        <v>30</v>
      </c>
      <c r="BR7" s="38">
        <v>29.52</v>
      </c>
      <c r="BS7" s="38">
        <v>35.590000000000003</v>
      </c>
      <c r="BT7" s="38">
        <v>36.18</v>
      </c>
      <c r="BU7" s="38">
        <v>42.09</v>
      </c>
      <c r="BV7" s="38">
        <v>47.23</v>
      </c>
      <c r="BW7" s="38">
        <v>54.16</v>
      </c>
      <c r="BX7" s="38">
        <v>60.01</v>
      </c>
      <c r="BY7" s="38">
        <v>66.680000000000007</v>
      </c>
      <c r="BZ7" s="38">
        <v>78.92</v>
      </c>
      <c r="CA7" s="38">
        <v>100.91</v>
      </c>
      <c r="CB7" s="38">
        <v>540.03</v>
      </c>
      <c r="CC7" s="38">
        <v>545.48</v>
      </c>
      <c r="CD7" s="38">
        <v>457.95</v>
      </c>
      <c r="CE7" s="38">
        <v>466.91</v>
      </c>
      <c r="CF7" s="38">
        <v>417.95</v>
      </c>
      <c r="CG7" s="38">
        <v>351.41</v>
      </c>
      <c r="CH7" s="38">
        <v>307.56</v>
      </c>
      <c r="CI7" s="38">
        <v>277.67</v>
      </c>
      <c r="CJ7" s="38">
        <v>260.11</v>
      </c>
      <c r="CK7" s="38">
        <v>220.31</v>
      </c>
      <c r="CL7" s="38">
        <v>136.86000000000001</v>
      </c>
      <c r="CM7" s="38">
        <v>40.270000000000003</v>
      </c>
      <c r="CN7" s="38">
        <v>41.16</v>
      </c>
      <c r="CO7" s="38">
        <v>43.44</v>
      </c>
      <c r="CP7" s="38">
        <v>46.54</v>
      </c>
      <c r="CQ7" s="38">
        <v>48.11</v>
      </c>
      <c r="CR7" s="38">
        <v>43.53</v>
      </c>
      <c r="CS7" s="38">
        <v>39.869999999999997</v>
      </c>
      <c r="CT7" s="38">
        <v>41.28</v>
      </c>
      <c r="CU7" s="38">
        <v>41.45</v>
      </c>
      <c r="CV7" s="38">
        <v>49.68</v>
      </c>
      <c r="CW7" s="38">
        <v>58.98</v>
      </c>
      <c r="CX7" s="38">
        <v>35.96</v>
      </c>
      <c r="CY7" s="38">
        <v>36.46</v>
      </c>
      <c r="CZ7" s="38">
        <v>37.71</v>
      </c>
      <c r="DA7" s="38">
        <v>39.83</v>
      </c>
      <c r="DB7" s="38">
        <v>41.04</v>
      </c>
      <c r="DC7" s="38">
        <v>64.14</v>
      </c>
      <c r="DD7" s="38">
        <v>61.37</v>
      </c>
      <c r="DE7" s="38">
        <v>61.3</v>
      </c>
      <c r="DF7" s="38">
        <v>64.510000000000005</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dcterms:created xsi:type="dcterms:W3CDTF">2019-12-05T05:00:35Z</dcterms:created>
  <dcterms:modified xsi:type="dcterms:W3CDTF">2020-01-21T00:27:14Z</dcterms:modified>
  <cp:category/>
</cp:coreProperties>
</file>