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31.30.190\300_理財\342 経営比較分析表の策定\Ｒ４\230106_経営比較分析表の分析等について（依頼）\5.確認完了データ\17 下水\25七戸町\"/>
    </mc:Choice>
  </mc:AlternateContent>
  <workbookProtection workbookAlgorithmName="SHA-512" workbookHashValue="FY/jCcI3iuO2ywGiEj50dEzGk2ffrdLC79DEbNOP/V62xk2ZKMW9gi1UEWt2I+sa5IZLkuc/K+8xvJXB/FCE2A==" workbookSaltValue="ylTZatCzhgaVCBkyqJYsdg==" workbookSpinCount="100000" lockStructure="1"/>
  <bookViews>
    <workbookView xWindow="-120" yWindow="-120" windowWidth="29040" windowHeight="15840"/>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I10" i="4"/>
  <c r="B10" i="4"/>
  <c r="AL8" i="4"/>
  <c r="P8" i="4"/>
  <c r="I8" i="4"/>
</calcChain>
</file>

<file path=xl/sharedStrings.xml><?xml version="1.0" encoding="utf-8"?>
<sst xmlns="http://schemas.openxmlformats.org/spreadsheetml/2006/main" count="236" uniqueCount="121">
  <si>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</si>
  <si>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</si>
  <si>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</si>
  <si>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</si>
  <si>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</si>
  <si>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</si>
  <si>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</si>
  <si>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</si>
  <si>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</si>
  <si>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</si>
  <si>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</si>
  <si>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</si>
  <si>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</si>
  <si>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</si>
  <si>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</si>
  <si>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</si>
  <si>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</si>
  <si>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</si>
  <si>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</si>
  <si>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</si>
  <si>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</si>
  <si>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</si>
  <si>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</si>
  <si>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</si>
  <si>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</si>
  <si>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</si>
  <si>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</si>
  <si>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</si>
  <si>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</si>
  <si>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</si>
  <si>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</si>
  <si>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</si>
  <si>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</si>
  <si>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</si>
  <si>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</si>
  <si>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</si>
  <si>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</si>
  <si>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</si>
  <si>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</si>
  <si>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</si>
  <si>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</si>
  <si>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</si>
  <si>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</si>
  <si>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</si>
  <si>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</si>
  <si>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</si>
  <si>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</si>
  <si>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</si>
  <si>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</si>
  <si>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</si>
  <si>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</si>
  <si>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</si>
  <si>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</si>
  <si>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</si>
  <si>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</si>
  <si>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</si>
  <si>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</si>
  <si>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</si>
  <si>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</si>
  <si>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</si>
  <si>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</si>
  <si>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</si>
  <si>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</si>
  <si>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</si>
  <si>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</si>
  <si>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</si>
  <si>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</si>
  <si>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</si>
  <si>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</si>
  <si>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</si>
  <si>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</si>
  <si>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</si>
  <si>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</si>
  <si>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</si>
  <si>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</si>
  <si>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</si>
  <si>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</si>
  <si>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</si>
  <si>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</si>
  <si>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</si>
  <si>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</si>
  <si>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</si>
  <si>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</si>
  <si>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</si>
  <si>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</si>
  <si>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</si>
  <si>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</si>
  <si>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</si>
  <si>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</si>
  <si>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</si>
  <si>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</si>
  <si>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</si>
  <si>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</si>
  <si>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</si>
  <si>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</si>
  <si>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</si>
  <si>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</si>
  <si>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</si>
  <si>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七戸町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</si>
  <si>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</si>
  <si>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</si>
  <si>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</si>
  <si>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</si>
  <si>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</si>
  <si>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</si>
  <si>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</si>
  <si>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</si>
  <si>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</si>
  <si>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</si>
  <si>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</si>
  <si>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</si>
  <si>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</si>
  <si>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</si>
  <si>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</si>
  <si>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</si>
  <si>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</si>
  <si>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"R"dd</t>
    <phoneticPr fontId="4"/>
  </si>
  <si>
    <t>←書式設定</t>
    <rPh sb="1" eb="3">
      <t>ショシキ</t>
    </rPh>
    <rPh sb="3" eb="5">
      <t>セッテイ</t>
    </rPh>
    <phoneticPr fontId="4"/>
  </si>
  <si>
    <t>農業集落排水の経営健全化・効率化に向けての取組等については、経費回収率が類似団体平均値から大きく下回っている状況なので、維持管理経費の削減等の取組みを行いながら経営改善を図っていく必要である。</t>
    <phoneticPr fontId="4"/>
  </si>
  <si>
    <t>経営については、昨年度に料金の改定を行ってはいるものの、経費回収率が表すように使用料で回収すべき経費をすべて使用料で賄えておらず、依然として多額の一般会計繰入金によって賄われている。そのため、類似団体平均値と比較してもかなり低い状況であり、良い経営状況とは言えない。
　収益的収支比率については、前年度から大きく減少しおり、維持管理費に係る費用が大幅に増加したことが原因と考えられる。そのことから、今後は費用減縮により経営改善を図っていく。
　汚水処理原価については、類似団体平均値よりも高くなっており、前年度から大幅に増加いている。その要因としては、施設の修繕費の増加が考えられるが、今後は維持管理費の削減、接続率の向上による有収水量を増加させる取組が必要である。　
　施設利用率については、ここ数年横ばいであリ、類似団体との差は大きくなっている。一日平均処理水量に比べて施設の処理能力が過大なスペックであると分析できるため、施設更新の機会にはダウンサイジング等を検討する必要がある。　
　水洗化率については、類似団体平均値よりも低く、整備区域における接続率が伸び悩んでいる。その要因としては、高齢世帯や低所得世帯、また空き地等といった未加入者等が考えられるが、農業用水域及び公共水域の水質保全に直結する問題でもあるため、接続率の増加に向けた取り組みが重要である。</t>
    <rPh sb="104" eb="106">
      <t>ヒカク</t>
    </rPh>
    <rPh sb="135" eb="138">
      <t>シュウエキテキ</t>
    </rPh>
    <rPh sb="138" eb="140">
      <t>シュウシ</t>
    </rPh>
    <rPh sb="140" eb="142">
      <t>ヒリツ</t>
    </rPh>
    <rPh sb="148" eb="151">
      <t>ゼンネンド</t>
    </rPh>
    <rPh sb="153" eb="154">
      <t>オオ</t>
    </rPh>
    <rPh sb="156" eb="158">
      <t>ゲンショウ</t>
    </rPh>
    <rPh sb="162" eb="164">
      <t>イジ</t>
    </rPh>
    <rPh sb="164" eb="167">
      <t>カンリヒ</t>
    </rPh>
    <rPh sb="168" eb="169">
      <t>カカ</t>
    </rPh>
    <rPh sb="170" eb="172">
      <t>ヒヨウ</t>
    </rPh>
    <rPh sb="173" eb="175">
      <t>オオハバ</t>
    </rPh>
    <rPh sb="176" eb="178">
      <t>ゾウカ</t>
    </rPh>
    <rPh sb="183" eb="185">
      <t>ゲンイン</t>
    </rPh>
    <rPh sb="186" eb="187">
      <t>カンガ</t>
    </rPh>
    <rPh sb="199" eb="201">
      <t>コンゴ</t>
    </rPh>
    <rPh sb="202" eb="204">
      <t>ヒヨウ</t>
    </rPh>
    <rPh sb="204" eb="206">
      <t>ゲンシュク</t>
    </rPh>
    <rPh sb="209" eb="211">
      <t>ケイエイ</t>
    </rPh>
    <rPh sb="211" eb="213">
      <t>カイゼン</t>
    </rPh>
    <rPh sb="214" eb="215">
      <t>ハカ</t>
    </rPh>
    <rPh sb="252" eb="255">
      <t>ゼンネンド</t>
    </rPh>
    <rPh sb="257" eb="259">
      <t>オオハバ</t>
    </rPh>
    <rPh sb="260" eb="262">
      <t>ゾウカ</t>
    </rPh>
    <rPh sb="269" eb="271">
      <t>ヨウイン</t>
    </rPh>
    <rPh sb="276" eb="278">
      <t>シセツ</t>
    </rPh>
    <rPh sb="279" eb="281">
      <t>シュウゼン</t>
    </rPh>
    <rPh sb="281" eb="282">
      <t>ヒ</t>
    </rPh>
    <rPh sb="283" eb="285">
      <t>ゾウカ</t>
    </rPh>
    <rPh sb="286" eb="287">
      <t>カンガ</t>
    </rPh>
    <rPh sb="293" eb="295">
      <t>コンゴ</t>
    </rPh>
    <rPh sb="336" eb="338">
      <t>シセツ</t>
    </rPh>
    <rPh sb="338" eb="340">
      <t>リヨウ</t>
    </rPh>
    <rPh sb="340" eb="341">
      <t>リツ</t>
    </rPh>
    <rPh sb="349" eb="351">
      <t>スウネン</t>
    </rPh>
    <rPh sb="351" eb="352">
      <t>ヨコ</t>
    </rPh>
    <rPh sb="358" eb="360">
      <t>ルイジ</t>
    </rPh>
    <rPh sb="360" eb="362">
      <t>ダンタイ</t>
    </rPh>
    <rPh sb="364" eb="365">
      <t>サ</t>
    </rPh>
    <rPh sb="366" eb="367">
      <t>オオ</t>
    </rPh>
    <rPh sb="375" eb="377">
      <t>イチニチ</t>
    </rPh>
    <rPh sb="377" eb="379">
      <t>ヘイキン</t>
    </rPh>
    <rPh sb="379" eb="381">
      <t>ショリ</t>
    </rPh>
    <rPh sb="381" eb="383">
      <t>スイリョウ</t>
    </rPh>
    <rPh sb="384" eb="385">
      <t>クラ</t>
    </rPh>
    <rPh sb="387" eb="389">
      <t>シセツ</t>
    </rPh>
    <rPh sb="390" eb="392">
      <t>ショリ</t>
    </rPh>
    <rPh sb="392" eb="394">
      <t>ノウリョク</t>
    </rPh>
    <rPh sb="395" eb="397">
      <t>カダイ</t>
    </rPh>
    <rPh sb="406" eb="408">
      <t>ブンセキ</t>
    </rPh>
    <rPh sb="414" eb="416">
      <t>シセツ</t>
    </rPh>
    <rPh sb="416" eb="418">
      <t>コウシン</t>
    </rPh>
    <rPh sb="419" eb="421">
      <t>キカイ</t>
    </rPh>
    <rPh sb="431" eb="432">
      <t>トウ</t>
    </rPh>
    <rPh sb="433" eb="435">
      <t>ケントウ</t>
    </rPh>
    <rPh sb="437" eb="439">
      <t>ヒツヨウ</t>
    </rPh>
    <phoneticPr fontId="4"/>
  </si>
  <si>
    <t>農業集落排水は、中野西地区が平成15年、四ヶ村地区が平成18年に供用開始し、令和3年で供用開始から中野西地区が18年、四ヶ村地区が15年が経過している。
　処理施設については、電気機器設備等において標準耐用年数を超過しているものもあり、故障すれば修繕する現状になっている。今後は最適化整備構想に基づき処理施設の長寿命化やサイクルコストの低減化、予防保全による安全性の確保、施設機能の健全化を図りつつ、計画的に施設の更新をすすめる。
　</t>
    <rPh sb="94" eb="95">
      <t>トウ</t>
    </rPh>
    <rPh sb="147" eb="148">
      <t>モト</t>
    </rPh>
    <rPh sb="150" eb="152">
      <t>ショリ</t>
    </rPh>
    <rPh sb="152" eb="154">
      <t>シセツ</t>
    </rPh>
    <rPh sb="155" eb="159">
      <t>チョウジュミョウカ</t>
    </rPh>
    <rPh sb="168" eb="171">
      <t>テイゲンカ</t>
    </rPh>
    <rPh sb="172" eb="174">
      <t>ヨボウ</t>
    </rPh>
    <rPh sb="174" eb="176">
      <t>ホゼン</t>
    </rPh>
    <rPh sb="179" eb="182">
      <t>アンゼンセイ</t>
    </rPh>
    <rPh sb="183" eb="185">
      <t>カクホ</t>
    </rPh>
    <rPh sb="186" eb="188">
      <t>シセツ</t>
    </rPh>
    <rPh sb="188" eb="190">
      <t>キノウ</t>
    </rPh>
    <rPh sb="191" eb="194">
      <t>ケンゼンカ</t>
    </rPh>
    <rPh sb="195" eb="196">
      <t>ハカ</t>
    </rPh>
    <rPh sb="200" eb="203">
      <t>ケイカクテキ</t>
    </rPh>
    <rPh sb="204" eb="206">
      <t>シセツ</t>
    </rPh>
    <rPh sb="207" eb="209">
      <t>コウシン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</si>
</sst>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F0D-48D7-A083-B196077B32F8}"/>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formatCode="#,##0.00;&quot;△&quot;#,##0.00">
                  <c:v>0</c:v>
                </c:pt>
                <c:pt idx="1">
                  <c:v>0.01</c:v>
                </c:pt>
                <c:pt idx="2">
                  <c:v>0.02</c:v>
                </c:pt>
                <c:pt idx="3">
                  <c:v>0.25</c:v>
                </c:pt>
                <c:pt idx="4">
                  <c:v>0.05</c:v>
                </c:pt>
              </c:numCache>
            </c:numRef>
          </c:val>
          <c:smooth val="0"/>
          <c:extLst>
            <c:ext xmlns:c16="http://schemas.microsoft.com/office/drawing/2014/chart" uri="{C3380CC4-5D6E-409C-BE32-E72D297353CC}">
              <c16:uniqueId val="{00000001-CF0D-48D7-A083-B196077B32F8}"/>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35.71</c:v>
                </c:pt>
                <c:pt idx="1">
                  <c:v>36.61</c:v>
                </c:pt>
                <c:pt idx="2">
                  <c:v>37.5</c:v>
                </c:pt>
                <c:pt idx="3">
                  <c:v>40.479999999999997</c:v>
                </c:pt>
                <c:pt idx="4">
                  <c:v>40.18</c:v>
                </c:pt>
              </c:numCache>
            </c:numRef>
          </c:val>
          <c:extLst>
            <c:ext xmlns:c16="http://schemas.microsoft.com/office/drawing/2014/chart" uri="{C3380CC4-5D6E-409C-BE32-E72D297353CC}">
              <c16:uniqueId val="{00000000-96ED-4C49-B1D5-B0B3F6EC5BBC}"/>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40.93</c:v>
                </c:pt>
                <c:pt idx="1">
                  <c:v>50.68</c:v>
                </c:pt>
                <c:pt idx="2">
                  <c:v>50.14</c:v>
                </c:pt>
                <c:pt idx="3">
                  <c:v>54.83</c:v>
                </c:pt>
                <c:pt idx="4">
                  <c:v>66.53</c:v>
                </c:pt>
              </c:numCache>
            </c:numRef>
          </c:val>
          <c:smooth val="0"/>
          <c:extLst>
            <c:ext xmlns:c16="http://schemas.microsoft.com/office/drawing/2014/chart" uri="{C3380CC4-5D6E-409C-BE32-E72D297353CC}">
              <c16:uniqueId val="{00000001-96ED-4C49-B1D5-B0B3F6EC5BBC}"/>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76.64</c:v>
                </c:pt>
                <c:pt idx="1">
                  <c:v>78.180000000000007</c:v>
                </c:pt>
                <c:pt idx="2">
                  <c:v>78.34</c:v>
                </c:pt>
                <c:pt idx="3">
                  <c:v>74.89</c:v>
                </c:pt>
                <c:pt idx="4">
                  <c:v>80.95</c:v>
                </c:pt>
              </c:numCache>
            </c:numRef>
          </c:val>
          <c:extLst>
            <c:ext xmlns:c16="http://schemas.microsoft.com/office/drawing/2014/chart" uri="{C3380CC4-5D6E-409C-BE32-E72D297353CC}">
              <c16:uniqueId val="{00000000-FAB4-4F15-BF8C-09A65E22CD0B}"/>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62.73</c:v>
                </c:pt>
                <c:pt idx="1">
                  <c:v>84.86</c:v>
                </c:pt>
                <c:pt idx="2">
                  <c:v>84.98</c:v>
                </c:pt>
                <c:pt idx="3">
                  <c:v>84.7</c:v>
                </c:pt>
                <c:pt idx="4">
                  <c:v>84.67</c:v>
                </c:pt>
              </c:numCache>
            </c:numRef>
          </c:val>
          <c:smooth val="0"/>
          <c:extLst>
            <c:ext xmlns:c16="http://schemas.microsoft.com/office/drawing/2014/chart" uri="{C3380CC4-5D6E-409C-BE32-E72D297353CC}">
              <c16:uniqueId val="{00000001-FAB4-4F15-BF8C-09A65E22CD0B}"/>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100.04</c:v>
                </c:pt>
                <c:pt idx="1">
                  <c:v>99.94</c:v>
                </c:pt>
                <c:pt idx="2">
                  <c:v>100.11</c:v>
                </c:pt>
                <c:pt idx="3">
                  <c:v>82.73</c:v>
                </c:pt>
                <c:pt idx="4">
                  <c:v>56.45</c:v>
                </c:pt>
              </c:numCache>
            </c:numRef>
          </c:val>
          <c:extLst>
            <c:ext xmlns:c16="http://schemas.microsoft.com/office/drawing/2014/chart" uri="{C3380CC4-5D6E-409C-BE32-E72D297353CC}">
              <c16:uniqueId val="{00000000-9303-4A20-BE65-536A10BD4A3D}"/>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303-4A20-BE65-536A10BD4A3D}"/>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A1D-4755-90AC-5E1BB5AFD4CB}"/>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A1D-4755-90AC-5E1BB5AFD4CB}"/>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F7C-4E62-B183-8062FCA463C5}"/>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F7C-4E62-B183-8062FCA463C5}"/>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5C7-4DF2-927D-9AF7BF2C6C9E}"/>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5C7-4DF2-927D-9AF7BF2C6C9E}"/>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BA3-406D-9C64-1B5A18E01A90}"/>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BA3-406D-9C64-1B5A18E01A90}"/>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6204.54</c:v>
                </c:pt>
                <c:pt idx="1">
                  <c:v>5930.23</c:v>
                </c:pt>
                <c:pt idx="2">
                  <c:v>5341.95</c:v>
                </c:pt>
                <c:pt idx="3">
                  <c:v>4093.2</c:v>
                </c:pt>
                <c:pt idx="4">
                  <c:v>3887.39</c:v>
                </c:pt>
              </c:numCache>
            </c:numRef>
          </c:val>
          <c:extLst>
            <c:ext xmlns:c16="http://schemas.microsoft.com/office/drawing/2014/chart" uri="{C3380CC4-5D6E-409C-BE32-E72D297353CC}">
              <c16:uniqueId val="{00000000-93ED-408D-8F21-FF9974ACD7E0}"/>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982.29</c:v>
                </c:pt>
                <c:pt idx="1">
                  <c:v>789.46</c:v>
                </c:pt>
                <c:pt idx="2">
                  <c:v>826.83</c:v>
                </c:pt>
                <c:pt idx="3">
                  <c:v>867.83</c:v>
                </c:pt>
                <c:pt idx="4">
                  <c:v>791.76</c:v>
                </c:pt>
              </c:numCache>
            </c:numRef>
          </c:val>
          <c:smooth val="0"/>
          <c:extLst>
            <c:ext xmlns:c16="http://schemas.microsoft.com/office/drawing/2014/chart" uri="{C3380CC4-5D6E-409C-BE32-E72D297353CC}">
              <c16:uniqueId val="{00000001-93ED-408D-8F21-FF9974ACD7E0}"/>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29.82</c:v>
                </c:pt>
                <c:pt idx="1">
                  <c:v>26.52</c:v>
                </c:pt>
                <c:pt idx="2">
                  <c:v>30.87</c:v>
                </c:pt>
                <c:pt idx="3">
                  <c:v>40.07</c:v>
                </c:pt>
                <c:pt idx="4">
                  <c:v>21.14</c:v>
                </c:pt>
              </c:numCache>
            </c:numRef>
          </c:val>
          <c:extLst>
            <c:ext xmlns:c16="http://schemas.microsoft.com/office/drawing/2014/chart" uri="{C3380CC4-5D6E-409C-BE32-E72D297353CC}">
              <c16:uniqueId val="{00000000-0B57-4349-A8A2-C868C7592917}"/>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41.25</c:v>
                </c:pt>
                <c:pt idx="1">
                  <c:v>57.77</c:v>
                </c:pt>
                <c:pt idx="2">
                  <c:v>57.31</c:v>
                </c:pt>
                <c:pt idx="3">
                  <c:v>57.08</c:v>
                </c:pt>
                <c:pt idx="4">
                  <c:v>56.26</c:v>
                </c:pt>
              </c:numCache>
            </c:numRef>
          </c:val>
          <c:smooth val="0"/>
          <c:extLst>
            <c:ext xmlns:c16="http://schemas.microsoft.com/office/drawing/2014/chart" uri="{C3380CC4-5D6E-409C-BE32-E72D297353CC}">
              <c16:uniqueId val="{00000001-0B57-4349-A8A2-C868C7592917}"/>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463.35</c:v>
                </c:pt>
                <c:pt idx="1">
                  <c:v>521.05999999999995</c:v>
                </c:pt>
                <c:pt idx="2">
                  <c:v>448.98</c:v>
                </c:pt>
                <c:pt idx="3">
                  <c:v>438.87</c:v>
                </c:pt>
                <c:pt idx="4">
                  <c:v>845.64</c:v>
                </c:pt>
              </c:numCache>
            </c:numRef>
          </c:val>
          <c:extLst>
            <c:ext xmlns:c16="http://schemas.microsoft.com/office/drawing/2014/chart" uri="{C3380CC4-5D6E-409C-BE32-E72D297353CC}">
              <c16:uniqueId val="{00000000-22E3-45DD-8F08-BAEC6330A772}"/>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334.48</c:v>
                </c:pt>
                <c:pt idx="1">
                  <c:v>274.35000000000002</c:v>
                </c:pt>
                <c:pt idx="2">
                  <c:v>273.52</c:v>
                </c:pt>
                <c:pt idx="3">
                  <c:v>274.99</c:v>
                </c:pt>
                <c:pt idx="4">
                  <c:v>282.08999999999997</c:v>
                </c:pt>
              </c:numCache>
            </c:numRef>
          </c:val>
          <c:smooth val="0"/>
          <c:extLst>
            <c:ext xmlns:c16="http://schemas.microsoft.com/office/drawing/2014/chart" uri="{C3380CC4-5D6E-409C-BE32-E72D297353CC}">
              <c16:uniqueId val="{00000001-22E3-45DD-8F08-BAEC6330A772}"/>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【786.37】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【86.91】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【61.14】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【256.97】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N40"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青森県　七戸町</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法非適用</v>
      </c>
      <c r="C8" s="40"/>
      <c r="D8" s="40"/>
      <c r="E8" s="40"/>
      <c r="F8" s="40"/>
      <c r="G8" s="40"/>
      <c r="H8" s="40"/>
      <c r="I8" s="40" t="str">
        <f>データ!J6</f>
        <v>下水道事業</v>
      </c>
      <c r="J8" s="40"/>
      <c r="K8" s="40"/>
      <c r="L8" s="40"/>
      <c r="M8" s="40"/>
      <c r="N8" s="40"/>
      <c r="O8" s="40"/>
      <c r="P8" s="40" t="str">
        <f>データ!K6</f>
        <v>農業集落排水</v>
      </c>
      <c r="Q8" s="40"/>
      <c r="R8" s="40"/>
      <c r="S8" s="40"/>
      <c r="T8" s="40"/>
      <c r="U8" s="40"/>
      <c r="V8" s="40"/>
      <c r="W8" s="40" t="str">
        <f>データ!L6</f>
        <v>F2</v>
      </c>
      <c r="X8" s="40"/>
      <c r="Y8" s="40"/>
      <c r="Z8" s="40"/>
      <c r="AA8" s="40"/>
      <c r="AB8" s="40"/>
      <c r="AC8" s="40"/>
      <c r="AD8" s="41" t="str">
        <f>データ!$M$6</f>
        <v>非設置</v>
      </c>
      <c r="AE8" s="41"/>
      <c r="AF8" s="41"/>
      <c r="AG8" s="41"/>
      <c r="AH8" s="41"/>
      <c r="AI8" s="41"/>
      <c r="AJ8" s="41"/>
      <c r="AK8" s="3"/>
      <c r="AL8" s="42">
        <f>データ!S6</f>
        <v>14911</v>
      </c>
      <c r="AM8" s="42"/>
      <c r="AN8" s="42"/>
      <c r="AO8" s="42"/>
      <c r="AP8" s="42"/>
      <c r="AQ8" s="42"/>
      <c r="AR8" s="42"/>
      <c r="AS8" s="42"/>
      <c r="AT8" s="35">
        <f>データ!T6</f>
        <v>337.23</v>
      </c>
      <c r="AU8" s="35"/>
      <c r="AV8" s="35"/>
      <c r="AW8" s="35"/>
      <c r="AX8" s="35"/>
      <c r="AY8" s="35"/>
      <c r="AZ8" s="35"/>
      <c r="BA8" s="35"/>
      <c r="BB8" s="35">
        <f>データ!U6</f>
        <v>44.22</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t="str">
        <f>データ!O6</f>
        <v>該当数値なし</v>
      </c>
      <c r="J10" s="35"/>
      <c r="K10" s="35"/>
      <c r="L10" s="35"/>
      <c r="M10" s="35"/>
      <c r="N10" s="35"/>
      <c r="O10" s="35"/>
      <c r="P10" s="35">
        <f>データ!P6</f>
        <v>5.83</v>
      </c>
      <c r="Q10" s="35"/>
      <c r="R10" s="35"/>
      <c r="S10" s="35"/>
      <c r="T10" s="35"/>
      <c r="U10" s="35"/>
      <c r="V10" s="35"/>
      <c r="W10" s="35">
        <f>データ!Q6</f>
        <v>98.77</v>
      </c>
      <c r="X10" s="35"/>
      <c r="Y10" s="35"/>
      <c r="Z10" s="35"/>
      <c r="AA10" s="35"/>
      <c r="AB10" s="35"/>
      <c r="AC10" s="35"/>
      <c r="AD10" s="42">
        <f>データ!R6</f>
        <v>3300</v>
      </c>
      <c r="AE10" s="42"/>
      <c r="AF10" s="42"/>
      <c r="AG10" s="42"/>
      <c r="AH10" s="42"/>
      <c r="AI10" s="42"/>
      <c r="AJ10" s="42"/>
      <c r="AK10" s="2"/>
      <c r="AL10" s="42">
        <f>データ!V6</f>
        <v>861</v>
      </c>
      <c r="AM10" s="42"/>
      <c r="AN10" s="42"/>
      <c r="AO10" s="42"/>
      <c r="AP10" s="42"/>
      <c r="AQ10" s="42"/>
      <c r="AR10" s="42"/>
      <c r="AS10" s="42"/>
      <c r="AT10" s="35">
        <f>データ!W6</f>
        <v>1.21</v>
      </c>
      <c r="AU10" s="35"/>
      <c r="AV10" s="35"/>
      <c r="AW10" s="35"/>
      <c r="AX10" s="35"/>
      <c r="AY10" s="35"/>
      <c r="AZ10" s="35"/>
      <c r="BA10" s="35"/>
      <c r="BB10" s="35">
        <f>データ!X6</f>
        <v>711.57</v>
      </c>
      <c r="BC10" s="35"/>
      <c r="BD10" s="35"/>
      <c r="BE10" s="35"/>
      <c r="BF10" s="35"/>
      <c r="BG10" s="35"/>
      <c r="BH10" s="35"/>
      <c r="BI10" s="35"/>
      <c r="BJ10" s="2"/>
      <c r="BK10" s="2"/>
      <c r="BL10" s="67" t="s">
        <v>22</v>
      </c>
      <c r="BM10" s="68"/>
      <c r="BN10" s="69" t="s">
        <v>23</v>
      </c>
      <c r="BO10" s="69"/>
      <c r="BP10" s="69"/>
      <c r="BQ10" s="69"/>
      <c r="BR10" s="69"/>
      <c r="BS10" s="69"/>
      <c r="BT10" s="69"/>
      <c r="BU10" s="69"/>
      <c r="BV10" s="69"/>
      <c r="BW10" s="69"/>
      <c r="BX10" s="69"/>
      <c r="BY10" s="7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24</v>
      </c>
      <c r="BM11" s="53"/>
      <c r="BN11" s="53"/>
      <c r="BO11" s="53"/>
      <c r="BP11" s="53"/>
      <c r="BQ11" s="53"/>
      <c r="BR11" s="53"/>
      <c r="BS11" s="53"/>
      <c r="BT11" s="53"/>
      <c r="BU11" s="53"/>
      <c r="BV11" s="53"/>
      <c r="BW11" s="53"/>
      <c r="BX11" s="53"/>
      <c r="BY11" s="53"/>
      <c r="BZ11" s="5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x14ac:dyDescent="0.15">
      <c r="A14" s="2"/>
      <c r="B14" s="55" t="s">
        <v>25</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5" t="s">
        <v>26</v>
      </c>
      <c r="BM14" s="46"/>
      <c r="BN14" s="46"/>
      <c r="BO14" s="46"/>
      <c r="BP14" s="46"/>
      <c r="BQ14" s="46"/>
      <c r="BR14" s="46"/>
      <c r="BS14" s="46"/>
      <c r="BT14" s="46"/>
      <c r="BU14" s="46"/>
      <c r="BV14" s="46"/>
      <c r="BW14" s="46"/>
      <c r="BX14" s="46"/>
      <c r="BY14" s="46"/>
      <c r="BZ14" s="47"/>
    </row>
    <row r="15" spans="1:78" ht="13.5" customHeight="1" x14ac:dyDescent="0.15">
      <c r="A15" s="2"/>
      <c r="B15" s="58"/>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60"/>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80" t="s">
        <v>119</v>
      </c>
      <c r="BM16" s="81"/>
      <c r="BN16" s="81"/>
      <c r="BO16" s="81"/>
      <c r="BP16" s="81"/>
      <c r="BQ16" s="81"/>
      <c r="BR16" s="81"/>
      <c r="BS16" s="81"/>
      <c r="BT16" s="81"/>
      <c r="BU16" s="81"/>
      <c r="BV16" s="81"/>
      <c r="BW16" s="81"/>
      <c r="BX16" s="81"/>
      <c r="BY16" s="81"/>
      <c r="BZ16" s="82"/>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80"/>
      <c r="BM17" s="81"/>
      <c r="BN17" s="81"/>
      <c r="BO17" s="81"/>
      <c r="BP17" s="81"/>
      <c r="BQ17" s="81"/>
      <c r="BR17" s="81"/>
      <c r="BS17" s="81"/>
      <c r="BT17" s="81"/>
      <c r="BU17" s="81"/>
      <c r="BV17" s="81"/>
      <c r="BW17" s="81"/>
      <c r="BX17" s="81"/>
      <c r="BY17" s="81"/>
      <c r="BZ17" s="82"/>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80"/>
      <c r="BM18" s="81"/>
      <c r="BN18" s="81"/>
      <c r="BO18" s="81"/>
      <c r="BP18" s="81"/>
      <c r="BQ18" s="81"/>
      <c r="BR18" s="81"/>
      <c r="BS18" s="81"/>
      <c r="BT18" s="81"/>
      <c r="BU18" s="81"/>
      <c r="BV18" s="81"/>
      <c r="BW18" s="81"/>
      <c r="BX18" s="81"/>
      <c r="BY18" s="81"/>
      <c r="BZ18" s="82"/>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80"/>
      <c r="BM19" s="81"/>
      <c r="BN19" s="81"/>
      <c r="BO19" s="81"/>
      <c r="BP19" s="81"/>
      <c r="BQ19" s="81"/>
      <c r="BR19" s="81"/>
      <c r="BS19" s="81"/>
      <c r="BT19" s="81"/>
      <c r="BU19" s="81"/>
      <c r="BV19" s="81"/>
      <c r="BW19" s="81"/>
      <c r="BX19" s="81"/>
      <c r="BY19" s="81"/>
      <c r="BZ19" s="82"/>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80"/>
      <c r="BM20" s="81"/>
      <c r="BN20" s="81"/>
      <c r="BO20" s="81"/>
      <c r="BP20" s="81"/>
      <c r="BQ20" s="81"/>
      <c r="BR20" s="81"/>
      <c r="BS20" s="81"/>
      <c r="BT20" s="81"/>
      <c r="BU20" s="81"/>
      <c r="BV20" s="81"/>
      <c r="BW20" s="81"/>
      <c r="BX20" s="81"/>
      <c r="BY20" s="81"/>
      <c r="BZ20" s="82"/>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80"/>
      <c r="BM21" s="81"/>
      <c r="BN21" s="81"/>
      <c r="BO21" s="81"/>
      <c r="BP21" s="81"/>
      <c r="BQ21" s="81"/>
      <c r="BR21" s="81"/>
      <c r="BS21" s="81"/>
      <c r="BT21" s="81"/>
      <c r="BU21" s="81"/>
      <c r="BV21" s="81"/>
      <c r="BW21" s="81"/>
      <c r="BX21" s="81"/>
      <c r="BY21" s="81"/>
      <c r="BZ21" s="82"/>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80"/>
      <c r="BM22" s="81"/>
      <c r="BN22" s="81"/>
      <c r="BO22" s="81"/>
      <c r="BP22" s="81"/>
      <c r="BQ22" s="81"/>
      <c r="BR22" s="81"/>
      <c r="BS22" s="81"/>
      <c r="BT22" s="81"/>
      <c r="BU22" s="81"/>
      <c r="BV22" s="81"/>
      <c r="BW22" s="81"/>
      <c r="BX22" s="81"/>
      <c r="BY22" s="81"/>
      <c r="BZ22" s="82"/>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80"/>
      <c r="BM23" s="81"/>
      <c r="BN23" s="81"/>
      <c r="BO23" s="81"/>
      <c r="BP23" s="81"/>
      <c r="BQ23" s="81"/>
      <c r="BR23" s="81"/>
      <c r="BS23" s="81"/>
      <c r="BT23" s="81"/>
      <c r="BU23" s="81"/>
      <c r="BV23" s="81"/>
      <c r="BW23" s="81"/>
      <c r="BX23" s="81"/>
      <c r="BY23" s="81"/>
      <c r="BZ23" s="82"/>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80"/>
      <c r="BM24" s="81"/>
      <c r="BN24" s="81"/>
      <c r="BO24" s="81"/>
      <c r="BP24" s="81"/>
      <c r="BQ24" s="81"/>
      <c r="BR24" s="81"/>
      <c r="BS24" s="81"/>
      <c r="BT24" s="81"/>
      <c r="BU24" s="81"/>
      <c r="BV24" s="81"/>
      <c r="BW24" s="81"/>
      <c r="BX24" s="81"/>
      <c r="BY24" s="81"/>
      <c r="BZ24" s="82"/>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80"/>
      <c r="BM25" s="81"/>
      <c r="BN25" s="81"/>
      <c r="BO25" s="81"/>
      <c r="BP25" s="81"/>
      <c r="BQ25" s="81"/>
      <c r="BR25" s="81"/>
      <c r="BS25" s="81"/>
      <c r="BT25" s="81"/>
      <c r="BU25" s="81"/>
      <c r="BV25" s="81"/>
      <c r="BW25" s="81"/>
      <c r="BX25" s="81"/>
      <c r="BY25" s="81"/>
      <c r="BZ25" s="82"/>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80"/>
      <c r="BM26" s="81"/>
      <c r="BN26" s="81"/>
      <c r="BO26" s="81"/>
      <c r="BP26" s="81"/>
      <c r="BQ26" s="81"/>
      <c r="BR26" s="81"/>
      <c r="BS26" s="81"/>
      <c r="BT26" s="81"/>
      <c r="BU26" s="81"/>
      <c r="BV26" s="81"/>
      <c r="BW26" s="81"/>
      <c r="BX26" s="81"/>
      <c r="BY26" s="81"/>
      <c r="BZ26" s="82"/>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80"/>
      <c r="BM27" s="81"/>
      <c r="BN27" s="81"/>
      <c r="BO27" s="81"/>
      <c r="BP27" s="81"/>
      <c r="BQ27" s="81"/>
      <c r="BR27" s="81"/>
      <c r="BS27" s="81"/>
      <c r="BT27" s="81"/>
      <c r="BU27" s="81"/>
      <c r="BV27" s="81"/>
      <c r="BW27" s="81"/>
      <c r="BX27" s="81"/>
      <c r="BY27" s="81"/>
      <c r="BZ27" s="82"/>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80"/>
      <c r="BM28" s="81"/>
      <c r="BN28" s="81"/>
      <c r="BO28" s="81"/>
      <c r="BP28" s="81"/>
      <c r="BQ28" s="81"/>
      <c r="BR28" s="81"/>
      <c r="BS28" s="81"/>
      <c r="BT28" s="81"/>
      <c r="BU28" s="81"/>
      <c r="BV28" s="81"/>
      <c r="BW28" s="81"/>
      <c r="BX28" s="81"/>
      <c r="BY28" s="81"/>
      <c r="BZ28" s="82"/>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80"/>
      <c r="BM29" s="81"/>
      <c r="BN29" s="81"/>
      <c r="BO29" s="81"/>
      <c r="BP29" s="81"/>
      <c r="BQ29" s="81"/>
      <c r="BR29" s="81"/>
      <c r="BS29" s="81"/>
      <c r="BT29" s="81"/>
      <c r="BU29" s="81"/>
      <c r="BV29" s="81"/>
      <c r="BW29" s="81"/>
      <c r="BX29" s="81"/>
      <c r="BY29" s="81"/>
      <c r="BZ29" s="82"/>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80"/>
      <c r="BM30" s="81"/>
      <c r="BN30" s="81"/>
      <c r="BO30" s="81"/>
      <c r="BP30" s="81"/>
      <c r="BQ30" s="81"/>
      <c r="BR30" s="81"/>
      <c r="BS30" s="81"/>
      <c r="BT30" s="81"/>
      <c r="BU30" s="81"/>
      <c r="BV30" s="81"/>
      <c r="BW30" s="81"/>
      <c r="BX30" s="81"/>
      <c r="BY30" s="81"/>
      <c r="BZ30" s="82"/>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80"/>
      <c r="BM31" s="81"/>
      <c r="BN31" s="81"/>
      <c r="BO31" s="81"/>
      <c r="BP31" s="81"/>
      <c r="BQ31" s="81"/>
      <c r="BR31" s="81"/>
      <c r="BS31" s="81"/>
      <c r="BT31" s="81"/>
      <c r="BU31" s="81"/>
      <c r="BV31" s="81"/>
      <c r="BW31" s="81"/>
      <c r="BX31" s="81"/>
      <c r="BY31" s="81"/>
      <c r="BZ31" s="82"/>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80"/>
      <c r="BM32" s="81"/>
      <c r="BN32" s="81"/>
      <c r="BO32" s="81"/>
      <c r="BP32" s="81"/>
      <c r="BQ32" s="81"/>
      <c r="BR32" s="81"/>
      <c r="BS32" s="81"/>
      <c r="BT32" s="81"/>
      <c r="BU32" s="81"/>
      <c r="BV32" s="81"/>
      <c r="BW32" s="81"/>
      <c r="BX32" s="81"/>
      <c r="BY32" s="81"/>
      <c r="BZ32" s="82"/>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80"/>
      <c r="BM33" s="81"/>
      <c r="BN33" s="81"/>
      <c r="BO33" s="81"/>
      <c r="BP33" s="81"/>
      <c r="BQ33" s="81"/>
      <c r="BR33" s="81"/>
      <c r="BS33" s="81"/>
      <c r="BT33" s="81"/>
      <c r="BU33" s="81"/>
      <c r="BV33" s="81"/>
      <c r="BW33" s="81"/>
      <c r="BX33" s="81"/>
      <c r="BY33" s="81"/>
      <c r="BZ33" s="82"/>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80"/>
      <c r="BM34" s="81"/>
      <c r="BN34" s="81"/>
      <c r="BO34" s="81"/>
      <c r="BP34" s="81"/>
      <c r="BQ34" s="81"/>
      <c r="BR34" s="81"/>
      <c r="BS34" s="81"/>
      <c r="BT34" s="81"/>
      <c r="BU34" s="81"/>
      <c r="BV34" s="81"/>
      <c r="BW34" s="81"/>
      <c r="BX34" s="81"/>
      <c r="BY34" s="81"/>
      <c r="BZ34" s="82"/>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80"/>
      <c r="BM35" s="81"/>
      <c r="BN35" s="81"/>
      <c r="BO35" s="81"/>
      <c r="BP35" s="81"/>
      <c r="BQ35" s="81"/>
      <c r="BR35" s="81"/>
      <c r="BS35" s="81"/>
      <c r="BT35" s="81"/>
      <c r="BU35" s="81"/>
      <c r="BV35" s="81"/>
      <c r="BW35" s="81"/>
      <c r="BX35" s="81"/>
      <c r="BY35" s="81"/>
      <c r="BZ35" s="82"/>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80"/>
      <c r="BM36" s="81"/>
      <c r="BN36" s="81"/>
      <c r="BO36" s="81"/>
      <c r="BP36" s="81"/>
      <c r="BQ36" s="81"/>
      <c r="BR36" s="81"/>
      <c r="BS36" s="81"/>
      <c r="BT36" s="81"/>
      <c r="BU36" s="81"/>
      <c r="BV36" s="81"/>
      <c r="BW36" s="81"/>
      <c r="BX36" s="81"/>
      <c r="BY36" s="81"/>
      <c r="BZ36" s="82"/>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80"/>
      <c r="BM37" s="81"/>
      <c r="BN37" s="81"/>
      <c r="BO37" s="81"/>
      <c r="BP37" s="81"/>
      <c r="BQ37" s="81"/>
      <c r="BR37" s="81"/>
      <c r="BS37" s="81"/>
      <c r="BT37" s="81"/>
      <c r="BU37" s="81"/>
      <c r="BV37" s="81"/>
      <c r="BW37" s="81"/>
      <c r="BX37" s="81"/>
      <c r="BY37" s="81"/>
      <c r="BZ37" s="82"/>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80"/>
      <c r="BM38" s="81"/>
      <c r="BN38" s="81"/>
      <c r="BO38" s="81"/>
      <c r="BP38" s="81"/>
      <c r="BQ38" s="81"/>
      <c r="BR38" s="81"/>
      <c r="BS38" s="81"/>
      <c r="BT38" s="81"/>
      <c r="BU38" s="81"/>
      <c r="BV38" s="81"/>
      <c r="BW38" s="81"/>
      <c r="BX38" s="81"/>
      <c r="BY38" s="81"/>
      <c r="BZ38" s="82"/>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80"/>
      <c r="BM39" s="81"/>
      <c r="BN39" s="81"/>
      <c r="BO39" s="81"/>
      <c r="BP39" s="81"/>
      <c r="BQ39" s="81"/>
      <c r="BR39" s="81"/>
      <c r="BS39" s="81"/>
      <c r="BT39" s="81"/>
      <c r="BU39" s="81"/>
      <c r="BV39" s="81"/>
      <c r="BW39" s="81"/>
      <c r="BX39" s="81"/>
      <c r="BY39" s="81"/>
      <c r="BZ39" s="82"/>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80"/>
      <c r="BM40" s="81"/>
      <c r="BN40" s="81"/>
      <c r="BO40" s="81"/>
      <c r="BP40" s="81"/>
      <c r="BQ40" s="81"/>
      <c r="BR40" s="81"/>
      <c r="BS40" s="81"/>
      <c r="BT40" s="81"/>
      <c r="BU40" s="81"/>
      <c r="BV40" s="81"/>
      <c r="BW40" s="81"/>
      <c r="BX40" s="81"/>
      <c r="BY40" s="81"/>
      <c r="BZ40" s="82"/>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80"/>
      <c r="BM41" s="81"/>
      <c r="BN41" s="81"/>
      <c r="BO41" s="81"/>
      <c r="BP41" s="81"/>
      <c r="BQ41" s="81"/>
      <c r="BR41" s="81"/>
      <c r="BS41" s="81"/>
      <c r="BT41" s="81"/>
      <c r="BU41" s="81"/>
      <c r="BV41" s="81"/>
      <c r="BW41" s="81"/>
      <c r="BX41" s="81"/>
      <c r="BY41" s="81"/>
      <c r="BZ41" s="82"/>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80"/>
      <c r="BM42" s="81"/>
      <c r="BN42" s="81"/>
      <c r="BO42" s="81"/>
      <c r="BP42" s="81"/>
      <c r="BQ42" s="81"/>
      <c r="BR42" s="81"/>
      <c r="BS42" s="81"/>
      <c r="BT42" s="81"/>
      <c r="BU42" s="81"/>
      <c r="BV42" s="81"/>
      <c r="BW42" s="81"/>
      <c r="BX42" s="81"/>
      <c r="BY42" s="81"/>
      <c r="BZ42" s="82"/>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80"/>
      <c r="BM43" s="81"/>
      <c r="BN43" s="81"/>
      <c r="BO43" s="81"/>
      <c r="BP43" s="81"/>
      <c r="BQ43" s="81"/>
      <c r="BR43" s="81"/>
      <c r="BS43" s="81"/>
      <c r="BT43" s="81"/>
      <c r="BU43" s="81"/>
      <c r="BV43" s="81"/>
      <c r="BW43" s="81"/>
      <c r="BX43" s="81"/>
      <c r="BY43" s="81"/>
      <c r="BZ43" s="82"/>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83"/>
      <c r="BM44" s="84"/>
      <c r="BN44" s="84"/>
      <c r="BO44" s="84"/>
      <c r="BP44" s="84"/>
      <c r="BQ44" s="84"/>
      <c r="BR44" s="84"/>
      <c r="BS44" s="84"/>
      <c r="BT44" s="84"/>
      <c r="BU44" s="84"/>
      <c r="BV44" s="84"/>
      <c r="BW44" s="84"/>
      <c r="BX44" s="84"/>
      <c r="BY44" s="84"/>
      <c r="BZ44" s="85"/>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80" t="s">
        <v>120</v>
      </c>
      <c r="BM47" s="81"/>
      <c r="BN47" s="81"/>
      <c r="BO47" s="81"/>
      <c r="BP47" s="81"/>
      <c r="BQ47" s="81"/>
      <c r="BR47" s="81"/>
      <c r="BS47" s="81"/>
      <c r="BT47" s="81"/>
      <c r="BU47" s="81"/>
      <c r="BV47" s="81"/>
      <c r="BW47" s="81"/>
      <c r="BX47" s="81"/>
      <c r="BY47" s="81"/>
      <c r="BZ47" s="82"/>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80"/>
      <c r="BM48" s="81"/>
      <c r="BN48" s="81"/>
      <c r="BO48" s="81"/>
      <c r="BP48" s="81"/>
      <c r="BQ48" s="81"/>
      <c r="BR48" s="81"/>
      <c r="BS48" s="81"/>
      <c r="BT48" s="81"/>
      <c r="BU48" s="81"/>
      <c r="BV48" s="81"/>
      <c r="BW48" s="81"/>
      <c r="BX48" s="81"/>
      <c r="BY48" s="81"/>
      <c r="BZ48" s="82"/>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80"/>
      <c r="BM49" s="81"/>
      <c r="BN49" s="81"/>
      <c r="BO49" s="81"/>
      <c r="BP49" s="81"/>
      <c r="BQ49" s="81"/>
      <c r="BR49" s="81"/>
      <c r="BS49" s="81"/>
      <c r="BT49" s="81"/>
      <c r="BU49" s="81"/>
      <c r="BV49" s="81"/>
      <c r="BW49" s="81"/>
      <c r="BX49" s="81"/>
      <c r="BY49" s="81"/>
      <c r="BZ49" s="82"/>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80"/>
      <c r="BM50" s="81"/>
      <c r="BN50" s="81"/>
      <c r="BO50" s="81"/>
      <c r="BP50" s="81"/>
      <c r="BQ50" s="81"/>
      <c r="BR50" s="81"/>
      <c r="BS50" s="81"/>
      <c r="BT50" s="81"/>
      <c r="BU50" s="81"/>
      <c r="BV50" s="81"/>
      <c r="BW50" s="81"/>
      <c r="BX50" s="81"/>
      <c r="BY50" s="81"/>
      <c r="BZ50" s="82"/>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80"/>
      <c r="BM51" s="81"/>
      <c r="BN51" s="81"/>
      <c r="BO51" s="81"/>
      <c r="BP51" s="81"/>
      <c r="BQ51" s="81"/>
      <c r="BR51" s="81"/>
      <c r="BS51" s="81"/>
      <c r="BT51" s="81"/>
      <c r="BU51" s="81"/>
      <c r="BV51" s="81"/>
      <c r="BW51" s="81"/>
      <c r="BX51" s="81"/>
      <c r="BY51" s="81"/>
      <c r="BZ51" s="82"/>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80"/>
      <c r="BM52" s="81"/>
      <c r="BN52" s="81"/>
      <c r="BO52" s="81"/>
      <c r="BP52" s="81"/>
      <c r="BQ52" s="81"/>
      <c r="BR52" s="81"/>
      <c r="BS52" s="81"/>
      <c r="BT52" s="81"/>
      <c r="BU52" s="81"/>
      <c r="BV52" s="81"/>
      <c r="BW52" s="81"/>
      <c r="BX52" s="81"/>
      <c r="BY52" s="81"/>
      <c r="BZ52" s="82"/>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80"/>
      <c r="BM53" s="81"/>
      <c r="BN53" s="81"/>
      <c r="BO53" s="81"/>
      <c r="BP53" s="81"/>
      <c r="BQ53" s="81"/>
      <c r="BR53" s="81"/>
      <c r="BS53" s="81"/>
      <c r="BT53" s="81"/>
      <c r="BU53" s="81"/>
      <c r="BV53" s="81"/>
      <c r="BW53" s="81"/>
      <c r="BX53" s="81"/>
      <c r="BY53" s="81"/>
      <c r="BZ53" s="82"/>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80"/>
      <c r="BM54" s="81"/>
      <c r="BN54" s="81"/>
      <c r="BO54" s="81"/>
      <c r="BP54" s="81"/>
      <c r="BQ54" s="81"/>
      <c r="BR54" s="81"/>
      <c r="BS54" s="81"/>
      <c r="BT54" s="81"/>
      <c r="BU54" s="81"/>
      <c r="BV54" s="81"/>
      <c r="BW54" s="81"/>
      <c r="BX54" s="81"/>
      <c r="BY54" s="81"/>
      <c r="BZ54" s="82"/>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80"/>
      <c r="BM55" s="81"/>
      <c r="BN55" s="81"/>
      <c r="BO55" s="81"/>
      <c r="BP55" s="81"/>
      <c r="BQ55" s="81"/>
      <c r="BR55" s="81"/>
      <c r="BS55" s="81"/>
      <c r="BT55" s="81"/>
      <c r="BU55" s="81"/>
      <c r="BV55" s="81"/>
      <c r="BW55" s="81"/>
      <c r="BX55" s="81"/>
      <c r="BY55" s="81"/>
      <c r="BZ55" s="82"/>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80"/>
      <c r="BM56" s="81"/>
      <c r="BN56" s="81"/>
      <c r="BO56" s="81"/>
      <c r="BP56" s="81"/>
      <c r="BQ56" s="81"/>
      <c r="BR56" s="81"/>
      <c r="BS56" s="81"/>
      <c r="BT56" s="81"/>
      <c r="BU56" s="81"/>
      <c r="BV56" s="81"/>
      <c r="BW56" s="81"/>
      <c r="BX56" s="81"/>
      <c r="BY56" s="81"/>
      <c r="BZ56" s="82"/>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80"/>
      <c r="BM57" s="81"/>
      <c r="BN57" s="81"/>
      <c r="BO57" s="81"/>
      <c r="BP57" s="81"/>
      <c r="BQ57" s="81"/>
      <c r="BR57" s="81"/>
      <c r="BS57" s="81"/>
      <c r="BT57" s="81"/>
      <c r="BU57" s="81"/>
      <c r="BV57" s="81"/>
      <c r="BW57" s="81"/>
      <c r="BX57" s="81"/>
      <c r="BY57" s="81"/>
      <c r="BZ57" s="82"/>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80"/>
      <c r="BM58" s="81"/>
      <c r="BN58" s="81"/>
      <c r="BO58" s="81"/>
      <c r="BP58" s="81"/>
      <c r="BQ58" s="81"/>
      <c r="BR58" s="81"/>
      <c r="BS58" s="81"/>
      <c r="BT58" s="81"/>
      <c r="BU58" s="81"/>
      <c r="BV58" s="81"/>
      <c r="BW58" s="81"/>
      <c r="BX58" s="81"/>
      <c r="BY58" s="81"/>
      <c r="BZ58" s="82"/>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80"/>
      <c r="BM59" s="81"/>
      <c r="BN59" s="81"/>
      <c r="BO59" s="81"/>
      <c r="BP59" s="81"/>
      <c r="BQ59" s="81"/>
      <c r="BR59" s="81"/>
      <c r="BS59" s="81"/>
      <c r="BT59" s="81"/>
      <c r="BU59" s="81"/>
      <c r="BV59" s="81"/>
      <c r="BW59" s="81"/>
      <c r="BX59" s="81"/>
      <c r="BY59" s="81"/>
      <c r="BZ59" s="82"/>
    </row>
    <row r="60" spans="1:78" ht="13.5" customHeight="1" x14ac:dyDescent="0.15">
      <c r="A60" s="2"/>
      <c r="B60" s="58" t="s">
        <v>28</v>
      </c>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60"/>
      <c r="BK60" s="2"/>
      <c r="BL60" s="80"/>
      <c r="BM60" s="81"/>
      <c r="BN60" s="81"/>
      <c r="BO60" s="81"/>
      <c r="BP60" s="81"/>
      <c r="BQ60" s="81"/>
      <c r="BR60" s="81"/>
      <c r="BS60" s="81"/>
      <c r="BT60" s="81"/>
      <c r="BU60" s="81"/>
      <c r="BV60" s="81"/>
      <c r="BW60" s="81"/>
      <c r="BX60" s="81"/>
      <c r="BY60" s="81"/>
      <c r="BZ60" s="82"/>
    </row>
    <row r="61" spans="1:78" ht="13.5" customHeight="1" x14ac:dyDescent="0.15">
      <c r="A61" s="2"/>
      <c r="B61" s="58"/>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60"/>
      <c r="BK61" s="2"/>
      <c r="BL61" s="80"/>
      <c r="BM61" s="81"/>
      <c r="BN61" s="81"/>
      <c r="BO61" s="81"/>
      <c r="BP61" s="81"/>
      <c r="BQ61" s="81"/>
      <c r="BR61" s="81"/>
      <c r="BS61" s="81"/>
      <c r="BT61" s="81"/>
      <c r="BU61" s="81"/>
      <c r="BV61" s="81"/>
      <c r="BW61" s="81"/>
      <c r="BX61" s="81"/>
      <c r="BY61" s="81"/>
      <c r="BZ61" s="82"/>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80"/>
      <c r="BM62" s="81"/>
      <c r="BN62" s="81"/>
      <c r="BO62" s="81"/>
      <c r="BP62" s="81"/>
      <c r="BQ62" s="81"/>
      <c r="BR62" s="81"/>
      <c r="BS62" s="81"/>
      <c r="BT62" s="81"/>
      <c r="BU62" s="81"/>
      <c r="BV62" s="81"/>
      <c r="BW62" s="81"/>
      <c r="BX62" s="81"/>
      <c r="BY62" s="81"/>
      <c r="BZ62" s="82"/>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83"/>
      <c r="BM63" s="84"/>
      <c r="BN63" s="84"/>
      <c r="BO63" s="84"/>
      <c r="BP63" s="84"/>
      <c r="BQ63" s="84"/>
      <c r="BR63" s="84"/>
      <c r="BS63" s="84"/>
      <c r="BT63" s="84"/>
      <c r="BU63" s="84"/>
      <c r="BV63" s="84"/>
      <c r="BW63" s="84"/>
      <c r="BX63" s="84"/>
      <c r="BY63" s="84"/>
      <c r="BZ63" s="85"/>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1" t="s">
        <v>118</v>
      </c>
      <c r="BM66" s="62"/>
      <c r="BN66" s="62"/>
      <c r="BO66" s="62"/>
      <c r="BP66" s="62"/>
      <c r="BQ66" s="62"/>
      <c r="BR66" s="62"/>
      <c r="BS66" s="62"/>
      <c r="BT66" s="62"/>
      <c r="BU66" s="62"/>
      <c r="BV66" s="62"/>
      <c r="BW66" s="62"/>
      <c r="BX66" s="62"/>
      <c r="BY66" s="62"/>
      <c r="BZ66" s="63"/>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1"/>
      <c r="BM67" s="62"/>
      <c r="BN67" s="62"/>
      <c r="BO67" s="62"/>
      <c r="BP67" s="62"/>
      <c r="BQ67" s="62"/>
      <c r="BR67" s="62"/>
      <c r="BS67" s="62"/>
      <c r="BT67" s="62"/>
      <c r="BU67" s="62"/>
      <c r="BV67" s="62"/>
      <c r="BW67" s="62"/>
      <c r="BX67" s="62"/>
      <c r="BY67" s="62"/>
      <c r="BZ67" s="63"/>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1"/>
      <c r="BM68" s="62"/>
      <c r="BN68" s="62"/>
      <c r="BO68" s="62"/>
      <c r="BP68" s="62"/>
      <c r="BQ68" s="62"/>
      <c r="BR68" s="62"/>
      <c r="BS68" s="62"/>
      <c r="BT68" s="62"/>
      <c r="BU68" s="62"/>
      <c r="BV68" s="62"/>
      <c r="BW68" s="62"/>
      <c r="BX68" s="62"/>
      <c r="BY68" s="62"/>
      <c r="BZ68" s="63"/>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1"/>
      <c r="BM69" s="62"/>
      <c r="BN69" s="62"/>
      <c r="BO69" s="62"/>
      <c r="BP69" s="62"/>
      <c r="BQ69" s="62"/>
      <c r="BR69" s="62"/>
      <c r="BS69" s="62"/>
      <c r="BT69" s="62"/>
      <c r="BU69" s="62"/>
      <c r="BV69" s="62"/>
      <c r="BW69" s="62"/>
      <c r="BX69" s="62"/>
      <c r="BY69" s="62"/>
      <c r="BZ69" s="63"/>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1"/>
      <c r="BM70" s="62"/>
      <c r="BN70" s="62"/>
      <c r="BO70" s="62"/>
      <c r="BP70" s="62"/>
      <c r="BQ70" s="62"/>
      <c r="BR70" s="62"/>
      <c r="BS70" s="62"/>
      <c r="BT70" s="62"/>
      <c r="BU70" s="62"/>
      <c r="BV70" s="62"/>
      <c r="BW70" s="62"/>
      <c r="BX70" s="62"/>
      <c r="BY70" s="62"/>
      <c r="BZ70" s="63"/>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1"/>
      <c r="BM71" s="62"/>
      <c r="BN71" s="62"/>
      <c r="BO71" s="62"/>
      <c r="BP71" s="62"/>
      <c r="BQ71" s="62"/>
      <c r="BR71" s="62"/>
      <c r="BS71" s="62"/>
      <c r="BT71" s="62"/>
      <c r="BU71" s="62"/>
      <c r="BV71" s="62"/>
      <c r="BW71" s="62"/>
      <c r="BX71" s="62"/>
      <c r="BY71" s="62"/>
      <c r="BZ71" s="63"/>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1"/>
      <c r="BM72" s="62"/>
      <c r="BN72" s="62"/>
      <c r="BO72" s="62"/>
      <c r="BP72" s="62"/>
      <c r="BQ72" s="62"/>
      <c r="BR72" s="62"/>
      <c r="BS72" s="62"/>
      <c r="BT72" s="62"/>
      <c r="BU72" s="62"/>
      <c r="BV72" s="62"/>
      <c r="BW72" s="62"/>
      <c r="BX72" s="62"/>
      <c r="BY72" s="62"/>
      <c r="BZ72" s="63"/>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1"/>
      <c r="BM73" s="62"/>
      <c r="BN73" s="62"/>
      <c r="BO73" s="62"/>
      <c r="BP73" s="62"/>
      <c r="BQ73" s="62"/>
      <c r="BR73" s="62"/>
      <c r="BS73" s="62"/>
      <c r="BT73" s="62"/>
      <c r="BU73" s="62"/>
      <c r="BV73" s="62"/>
      <c r="BW73" s="62"/>
      <c r="BX73" s="62"/>
      <c r="BY73" s="62"/>
      <c r="BZ73" s="63"/>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1"/>
      <c r="BM74" s="62"/>
      <c r="BN74" s="62"/>
      <c r="BO74" s="62"/>
      <c r="BP74" s="62"/>
      <c r="BQ74" s="62"/>
      <c r="BR74" s="62"/>
      <c r="BS74" s="62"/>
      <c r="BT74" s="62"/>
      <c r="BU74" s="62"/>
      <c r="BV74" s="62"/>
      <c r="BW74" s="62"/>
      <c r="BX74" s="62"/>
      <c r="BY74" s="62"/>
      <c r="BZ74" s="63"/>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1"/>
      <c r="BM75" s="62"/>
      <c r="BN75" s="62"/>
      <c r="BO75" s="62"/>
      <c r="BP75" s="62"/>
      <c r="BQ75" s="62"/>
      <c r="BR75" s="62"/>
      <c r="BS75" s="62"/>
      <c r="BT75" s="62"/>
      <c r="BU75" s="62"/>
      <c r="BV75" s="62"/>
      <c r="BW75" s="62"/>
      <c r="BX75" s="62"/>
      <c r="BY75" s="62"/>
      <c r="BZ75" s="63"/>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1"/>
      <c r="BM76" s="62"/>
      <c r="BN76" s="62"/>
      <c r="BO76" s="62"/>
      <c r="BP76" s="62"/>
      <c r="BQ76" s="62"/>
      <c r="BR76" s="62"/>
      <c r="BS76" s="62"/>
      <c r="BT76" s="62"/>
      <c r="BU76" s="62"/>
      <c r="BV76" s="62"/>
      <c r="BW76" s="62"/>
      <c r="BX76" s="62"/>
      <c r="BY76" s="62"/>
      <c r="BZ76" s="63"/>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1"/>
      <c r="BM77" s="62"/>
      <c r="BN77" s="62"/>
      <c r="BO77" s="62"/>
      <c r="BP77" s="62"/>
      <c r="BQ77" s="62"/>
      <c r="BR77" s="62"/>
      <c r="BS77" s="62"/>
      <c r="BT77" s="62"/>
      <c r="BU77" s="62"/>
      <c r="BV77" s="62"/>
      <c r="BW77" s="62"/>
      <c r="BX77" s="62"/>
      <c r="BY77" s="62"/>
      <c r="BZ77" s="63"/>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1"/>
      <c r="BM78" s="62"/>
      <c r="BN78" s="62"/>
      <c r="BO78" s="62"/>
      <c r="BP78" s="62"/>
      <c r="BQ78" s="62"/>
      <c r="BR78" s="62"/>
      <c r="BS78" s="62"/>
      <c r="BT78" s="62"/>
      <c r="BU78" s="62"/>
      <c r="BV78" s="62"/>
      <c r="BW78" s="62"/>
      <c r="BX78" s="62"/>
      <c r="BY78" s="62"/>
      <c r="BZ78" s="63"/>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1"/>
      <c r="BM79" s="62"/>
      <c r="BN79" s="62"/>
      <c r="BO79" s="62"/>
      <c r="BP79" s="62"/>
      <c r="BQ79" s="62"/>
      <c r="BR79" s="62"/>
      <c r="BS79" s="62"/>
      <c r="BT79" s="62"/>
      <c r="BU79" s="62"/>
      <c r="BV79" s="62"/>
      <c r="BW79" s="62"/>
      <c r="BX79" s="62"/>
      <c r="BY79" s="62"/>
      <c r="BZ79" s="63"/>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1"/>
      <c r="BM80" s="62"/>
      <c r="BN80" s="62"/>
      <c r="BO80" s="62"/>
      <c r="BP80" s="62"/>
      <c r="BQ80" s="62"/>
      <c r="BR80" s="62"/>
      <c r="BS80" s="62"/>
      <c r="BT80" s="62"/>
      <c r="BU80" s="62"/>
      <c r="BV80" s="62"/>
      <c r="BW80" s="62"/>
      <c r="BX80" s="62"/>
      <c r="BY80" s="62"/>
      <c r="BZ80" s="63"/>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1"/>
      <c r="BM81" s="62"/>
      <c r="BN81" s="62"/>
      <c r="BO81" s="62"/>
      <c r="BP81" s="62"/>
      <c r="BQ81" s="62"/>
      <c r="BR81" s="62"/>
      <c r="BS81" s="62"/>
      <c r="BT81" s="62"/>
      <c r="BU81" s="62"/>
      <c r="BV81" s="62"/>
      <c r="BW81" s="62"/>
      <c r="BX81" s="62"/>
      <c r="BY81" s="62"/>
      <c r="BZ81" s="63"/>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4"/>
      <c r="BM82" s="65"/>
      <c r="BN82" s="65"/>
      <c r="BO82" s="65"/>
      <c r="BP82" s="65"/>
      <c r="BQ82" s="65"/>
      <c r="BR82" s="65"/>
      <c r="BS82" s="65"/>
      <c r="BT82" s="65"/>
      <c r="BU82" s="65"/>
      <c r="BV82" s="65"/>
      <c r="BW82" s="65"/>
      <c r="BX82" s="65"/>
      <c r="BY82" s="65"/>
      <c r="BZ82" s="66"/>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【786.37】</v>
      </c>
      <c r="I86" s="12" t="str">
        <f>データ!CA6</f>
        <v>【60.65】</v>
      </c>
      <c r="J86" s="12" t="str">
        <f>データ!CL6</f>
        <v>【256.97】</v>
      </c>
      <c r="K86" s="12" t="str">
        <f>データ!CW6</f>
        <v>【61.14】</v>
      </c>
      <c r="L86" s="12" t="str">
        <f>データ!DH6</f>
        <v>【86.91】</v>
      </c>
      <c r="M86" s="12" t="s">
        <v>44</v>
      </c>
      <c r="N86" s="12" t="s">
        <v>44</v>
      </c>
      <c r="O86" s="12" t="str">
        <f>データ!EO6</f>
        <v>【0.03】</v>
      </c>
    </row>
  </sheetData>
  <sheetProtection algorithmName="SHA-512" hashValue="fNwhWUQT2rP31tVhebwjBHXp1Gg1ee2VfD07ZyOYpGDez0rKSiJjhTAK59WnfapyqLkoW8aEEwjRWCuvxBgisA==" saltValue="9KzdNYHOtgJzjQlZp5NZkQ=="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56</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57</v>
      </c>
      <c r="B4" s="16"/>
      <c r="C4" s="16"/>
      <c r="D4" s="16"/>
      <c r="E4" s="16"/>
      <c r="F4" s="16"/>
      <c r="G4" s="16"/>
      <c r="H4" s="76"/>
      <c r="I4" s="77"/>
      <c r="J4" s="77"/>
      <c r="K4" s="77"/>
      <c r="L4" s="77"/>
      <c r="M4" s="77"/>
      <c r="N4" s="77"/>
      <c r="O4" s="77"/>
      <c r="P4" s="77"/>
      <c r="Q4" s="77"/>
      <c r="R4" s="77"/>
      <c r="S4" s="77"/>
      <c r="T4" s="77"/>
      <c r="U4" s="77"/>
      <c r="V4" s="77"/>
      <c r="W4" s="77"/>
      <c r="X4" s="78"/>
      <c r="Y4" s="72" t="s">
        <v>58</v>
      </c>
      <c r="Z4" s="72"/>
      <c r="AA4" s="72"/>
      <c r="AB4" s="72"/>
      <c r="AC4" s="72"/>
      <c r="AD4" s="72"/>
      <c r="AE4" s="72"/>
      <c r="AF4" s="72"/>
      <c r="AG4" s="72"/>
      <c r="AH4" s="72"/>
      <c r="AI4" s="72"/>
      <c r="AJ4" s="72" t="s">
        <v>59</v>
      </c>
      <c r="AK4" s="72"/>
      <c r="AL4" s="72"/>
      <c r="AM4" s="72"/>
      <c r="AN4" s="72"/>
      <c r="AO4" s="72"/>
      <c r="AP4" s="72"/>
      <c r="AQ4" s="72"/>
      <c r="AR4" s="72"/>
      <c r="AS4" s="72"/>
      <c r="AT4" s="72"/>
      <c r="AU4" s="72" t="s">
        <v>60</v>
      </c>
      <c r="AV4" s="72"/>
      <c r="AW4" s="72"/>
      <c r="AX4" s="72"/>
      <c r="AY4" s="72"/>
      <c r="AZ4" s="72"/>
      <c r="BA4" s="72"/>
      <c r="BB4" s="72"/>
      <c r="BC4" s="72"/>
      <c r="BD4" s="72"/>
      <c r="BE4" s="72"/>
      <c r="BF4" s="72" t="s">
        <v>61</v>
      </c>
      <c r="BG4" s="72"/>
      <c r="BH4" s="72"/>
      <c r="BI4" s="72"/>
      <c r="BJ4" s="72"/>
      <c r="BK4" s="72"/>
      <c r="BL4" s="72"/>
      <c r="BM4" s="72"/>
      <c r="BN4" s="72"/>
      <c r="BO4" s="72"/>
      <c r="BP4" s="72"/>
      <c r="BQ4" s="72" t="s">
        <v>62</v>
      </c>
      <c r="BR4" s="72"/>
      <c r="BS4" s="72"/>
      <c r="BT4" s="72"/>
      <c r="BU4" s="72"/>
      <c r="BV4" s="72"/>
      <c r="BW4" s="72"/>
      <c r="BX4" s="72"/>
      <c r="BY4" s="72"/>
      <c r="BZ4" s="72"/>
      <c r="CA4" s="72"/>
      <c r="CB4" s="72" t="s">
        <v>63</v>
      </c>
      <c r="CC4" s="72"/>
      <c r="CD4" s="72"/>
      <c r="CE4" s="72"/>
      <c r="CF4" s="72"/>
      <c r="CG4" s="72"/>
      <c r="CH4" s="72"/>
      <c r="CI4" s="72"/>
      <c r="CJ4" s="72"/>
      <c r="CK4" s="72"/>
      <c r="CL4" s="72"/>
      <c r="CM4" s="72" t="s">
        <v>64</v>
      </c>
      <c r="CN4" s="72"/>
      <c r="CO4" s="72"/>
      <c r="CP4" s="72"/>
      <c r="CQ4" s="72"/>
      <c r="CR4" s="72"/>
      <c r="CS4" s="72"/>
      <c r="CT4" s="72"/>
      <c r="CU4" s="72"/>
      <c r="CV4" s="72"/>
      <c r="CW4" s="72"/>
      <c r="CX4" s="72" t="s">
        <v>65</v>
      </c>
      <c r="CY4" s="72"/>
      <c r="CZ4" s="72"/>
      <c r="DA4" s="72"/>
      <c r="DB4" s="72"/>
      <c r="DC4" s="72"/>
      <c r="DD4" s="72"/>
      <c r="DE4" s="72"/>
      <c r="DF4" s="72"/>
      <c r="DG4" s="72"/>
      <c r="DH4" s="72"/>
      <c r="DI4" s="72" t="s">
        <v>66</v>
      </c>
      <c r="DJ4" s="72"/>
      <c r="DK4" s="72"/>
      <c r="DL4" s="72"/>
      <c r="DM4" s="72"/>
      <c r="DN4" s="72"/>
      <c r="DO4" s="72"/>
      <c r="DP4" s="72"/>
      <c r="DQ4" s="72"/>
      <c r="DR4" s="72"/>
      <c r="DS4" s="72"/>
      <c r="DT4" s="72" t="s">
        <v>67</v>
      </c>
      <c r="DU4" s="72"/>
      <c r="DV4" s="72"/>
      <c r="DW4" s="72"/>
      <c r="DX4" s="72"/>
      <c r="DY4" s="72"/>
      <c r="DZ4" s="72"/>
      <c r="EA4" s="72"/>
      <c r="EB4" s="72"/>
      <c r="EC4" s="72"/>
      <c r="ED4" s="72"/>
      <c r="EE4" s="72" t="s">
        <v>68</v>
      </c>
      <c r="EF4" s="72"/>
      <c r="EG4" s="72"/>
      <c r="EH4" s="72"/>
      <c r="EI4" s="72"/>
      <c r="EJ4" s="72"/>
      <c r="EK4" s="72"/>
      <c r="EL4" s="72"/>
      <c r="EM4" s="72"/>
      <c r="EN4" s="72"/>
      <c r="EO4" s="72"/>
    </row>
    <row r="5" spans="1:145" x14ac:dyDescent="0.15">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15">
      <c r="A6" s="14" t="s">
        <v>97</v>
      </c>
      <c r="B6" s="19">
        <f>B7</f>
        <v>2021</v>
      </c>
      <c r="C6" s="19">
        <f t="shared" ref="C6:X6" si="3">C7</f>
        <v>24023</v>
      </c>
      <c r="D6" s="19">
        <f t="shared" si="3"/>
        <v>47</v>
      </c>
      <c r="E6" s="19">
        <f t="shared" si="3"/>
        <v>17</v>
      </c>
      <c r="F6" s="19">
        <f t="shared" si="3"/>
        <v>5</v>
      </c>
      <c r="G6" s="19">
        <f t="shared" si="3"/>
        <v>0</v>
      </c>
      <c r="H6" s="19" t="str">
        <f t="shared" si="3"/>
        <v>青森県　七戸町</v>
      </c>
      <c r="I6" s="19" t="str">
        <f t="shared" si="3"/>
        <v>法非適用</v>
      </c>
      <c r="J6" s="19" t="str">
        <f t="shared" si="3"/>
        <v>下水道事業</v>
      </c>
      <c r="K6" s="19" t="str">
        <f t="shared" si="3"/>
        <v>農業集落排水</v>
      </c>
      <c r="L6" s="19" t="str">
        <f t="shared" si="3"/>
        <v>F2</v>
      </c>
      <c r="M6" s="19" t="str">
        <f t="shared" si="3"/>
        <v>非設置</v>
      </c>
      <c r="N6" s="20" t="str">
        <f t="shared" si="3"/>
        <v>-</v>
      </c>
      <c r="O6" s="20" t="str">
        <f t="shared" si="3"/>
        <v>該当数値なし</v>
      </c>
      <c r="P6" s="20">
        <f t="shared" si="3"/>
        <v>5.83</v>
      </c>
      <c r="Q6" s="20">
        <f t="shared" si="3"/>
        <v>98.77</v>
      </c>
      <c r="R6" s="20">
        <f t="shared" si="3"/>
        <v>3300</v>
      </c>
      <c r="S6" s="20">
        <f t="shared" si="3"/>
        <v>14911</v>
      </c>
      <c r="T6" s="20">
        <f t="shared" si="3"/>
        <v>337.23</v>
      </c>
      <c r="U6" s="20">
        <f t="shared" si="3"/>
        <v>44.22</v>
      </c>
      <c r="V6" s="20">
        <f t="shared" si="3"/>
        <v>861</v>
      </c>
      <c r="W6" s="20">
        <f t="shared" si="3"/>
        <v>1.21</v>
      </c>
      <c r="X6" s="20">
        <f t="shared" si="3"/>
        <v>711.57</v>
      </c>
      <c r="Y6" s="21">
        <f>IF(Y7="",NA(),Y7)</f>
        <v>100.04</v>
      </c>
      <c r="Z6" s="21">
        <f t="shared" ref="Z6:AH6" si="4">IF(Z7="",NA(),Z7)</f>
        <v>99.94</v>
      </c>
      <c r="AA6" s="21">
        <f t="shared" si="4"/>
        <v>100.11</v>
      </c>
      <c r="AB6" s="21">
        <f t="shared" si="4"/>
        <v>82.73</v>
      </c>
      <c r="AC6" s="21">
        <f t="shared" si="4"/>
        <v>56.45</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6204.54</v>
      </c>
      <c r="BG6" s="21">
        <f t="shared" ref="BG6:BO6" si="7">IF(BG7="",NA(),BG7)</f>
        <v>5930.23</v>
      </c>
      <c r="BH6" s="21">
        <f t="shared" si="7"/>
        <v>5341.95</v>
      </c>
      <c r="BI6" s="21">
        <f t="shared" si="7"/>
        <v>4093.2</v>
      </c>
      <c r="BJ6" s="21">
        <f t="shared" si="7"/>
        <v>3887.39</v>
      </c>
      <c r="BK6" s="21">
        <f t="shared" si="7"/>
        <v>982.29</v>
      </c>
      <c r="BL6" s="21">
        <f t="shared" si="7"/>
        <v>789.46</v>
      </c>
      <c r="BM6" s="21">
        <f t="shared" si="7"/>
        <v>826.83</v>
      </c>
      <c r="BN6" s="21">
        <f t="shared" si="7"/>
        <v>867.83</v>
      </c>
      <c r="BO6" s="21">
        <f t="shared" si="7"/>
        <v>791.76</v>
      </c>
      <c r="BP6" s="20" t="str">
        <f>IF(BP7="","",IF(BP7="-","【-】","【"&amp;SUBSTITUTE(TEXT(BP7,"#,##0.00"),"-","△")&amp;"】"))</f>
        <v>【786.37】</v>
      </c>
      <c r="BQ6" s="21">
        <f>IF(BQ7="",NA(),BQ7)</f>
        <v>29.82</v>
      </c>
      <c r="BR6" s="21">
        <f t="shared" ref="BR6:BZ6" si="8">IF(BR7="",NA(),BR7)</f>
        <v>26.52</v>
      </c>
      <c r="BS6" s="21">
        <f t="shared" si="8"/>
        <v>30.87</v>
      </c>
      <c r="BT6" s="21">
        <f t="shared" si="8"/>
        <v>40.07</v>
      </c>
      <c r="BU6" s="21">
        <f t="shared" si="8"/>
        <v>21.14</v>
      </c>
      <c r="BV6" s="21">
        <f t="shared" si="8"/>
        <v>41.25</v>
      </c>
      <c r="BW6" s="21">
        <f t="shared" si="8"/>
        <v>57.77</v>
      </c>
      <c r="BX6" s="21">
        <f t="shared" si="8"/>
        <v>57.31</v>
      </c>
      <c r="BY6" s="21">
        <f t="shared" si="8"/>
        <v>57.08</v>
      </c>
      <c r="BZ6" s="21">
        <f t="shared" si="8"/>
        <v>56.26</v>
      </c>
      <c r="CA6" s="20" t="str">
        <f>IF(CA7="","",IF(CA7="-","【-】","【"&amp;SUBSTITUTE(TEXT(CA7,"#,##0.00"),"-","△")&amp;"】"))</f>
        <v>【60.65】</v>
      </c>
      <c r="CB6" s="21">
        <f>IF(CB7="",NA(),CB7)</f>
        <v>463.35</v>
      </c>
      <c r="CC6" s="21">
        <f t="shared" ref="CC6:CK6" si="9">IF(CC7="",NA(),CC7)</f>
        <v>521.05999999999995</v>
      </c>
      <c r="CD6" s="21">
        <f t="shared" si="9"/>
        <v>448.98</v>
      </c>
      <c r="CE6" s="21">
        <f t="shared" si="9"/>
        <v>438.87</v>
      </c>
      <c r="CF6" s="21">
        <f t="shared" si="9"/>
        <v>845.64</v>
      </c>
      <c r="CG6" s="21">
        <f t="shared" si="9"/>
        <v>334.48</v>
      </c>
      <c r="CH6" s="21">
        <f t="shared" si="9"/>
        <v>274.35000000000002</v>
      </c>
      <c r="CI6" s="21">
        <f t="shared" si="9"/>
        <v>273.52</v>
      </c>
      <c r="CJ6" s="21">
        <f t="shared" si="9"/>
        <v>274.99</v>
      </c>
      <c r="CK6" s="21">
        <f t="shared" si="9"/>
        <v>282.08999999999997</v>
      </c>
      <c r="CL6" s="20" t="str">
        <f>IF(CL7="","",IF(CL7="-","【-】","【"&amp;SUBSTITUTE(TEXT(CL7,"#,##0.00"),"-","△")&amp;"】"))</f>
        <v>【256.97】</v>
      </c>
      <c r="CM6" s="21">
        <f>IF(CM7="",NA(),CM7)</f>
        <v>35.71</v>
      </c>
      <c r="CN6" s="21">
        <f t="shared" ref="CN6:CV6" si="10">IF(CN7="",NA(),CN7)</f>
        <v>36.61</v>
      </c>
      <c r="CO6" s="21">
        <f t="shared" si="10"/>
        <v>37.5</v>
      </c>
      <c r="CP6" s="21">
        <f t="shared" si="10"/>
        <v>40.479999999999997</v>
      </c>
      <c r="CQ6" s="21">
        <f t="shared" si="10"/>
        <v>40.18</v>
      </c>
      <c r="CR6" s="21">
        <f t="shared" si="10"/>
        <v>40.93</v>
      </c>
      <c r="CS6" s="21">
        <f t="shared" si="10"/>
        <v>50.68</v>
      </c>
      <c r="CT6" s="21">
        <f t="shared" si="10"/>
        <v>50.14</v>
      </c>
      <c r="CU6" s="21">
        <f t="shared" si="10"/>
        <v>54.83</v>
      </c>
      <c r="CV6" s="21">
        <f t="shared" si="10"/>
        <v>66.53</v>
      </c>
      <c r="CW6" s="20" t="str">
        <f>IF(CW7="","",IF(CW7="-","【-】","【"&amp;SUBSTITUTE(TEXT(CW7,"#,##0.00"),"-","△")&amp;"】"))</f>
        <v>【61.14】</v>
      </c>
      <c r="CX6" s="21">
        <f>IF(CX7="",NA(),CX7)</f>
        <v>76.64</v>
      </c>
      <c r="CY6" s="21">
        <f t="shared" ref="CY6:DG6" si="11">IF(CY7="",NA(),CY7)</f>
        <v>78.180000000000007</v>
      </c>
      <c r="CZ6" s="21">
        <f t="shared" si="11"/>
        <v>78.34</v>
      </c>
      <c r="DA6" s="21">
        <f t="shared" si="11"/>
        <v>74.89</v>
      </c>
      <c r="DB6" s="21">
        <f t="shared" si="11"/>
        <v>80.95</v>
      </c>
      <c r="DC6" s="21">
        <f t="shared" si="11"/>
        <v>62.73</v>
      </c>
      <c r="DD6" s="21">
        <f t="shared" si="11"/>
        <v>84.86</v>
      </c>
      <c r="DE6" s="21">
        <f t="shared" si="11"/>
        <v>84.98</v>
      </c>
      <c r="DF6" s="21">
        <f t="shared" si="11"/>
        <v>84.7</v>
      </c>
      <c r="DG6" s="21">
        <f t="shared" si="11"/>
        <v>84.67</v>
      </c>
      <c r="DH6" s="20" t="str">
        <f>IF(DH7="","",IF(DH7="-","【-】","【"&amp;SUBSTITUTE(TEXT(DH7,"#,##0.00"),"-","△")&amp;"】"))</f>
        <v>【86.91】</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0">
        <f t="shared" si="14"/>
        <v>0</v>
      </c>
      <c r="EK6" s="21">
        <f t="shared" si="14"/>
        <v>0.01</v>
      </c>
      <c r="EL6" s="21">
        <f t="shared" si="14"/>
        <v>0.02</v>
      </c>
      <c r="EM6" s="21">
        <f t="shared" si="14"/>
        <v>0.25</v>
      </c>
      <c r="EN6" s="21">
        <f t="shared" si="14"/>
        <v>0.05</v>
      </c>
      <c r="EO6" s="20" t="str">
        <f>IF(EO7="","",IF(EO7="-","【-】","【"&amp;SUBSTITUTE(TEXT(EO7,"#,##0.00"),"-","△")&amp;"】"))</f>
        <v>【0.03】</v>
      </c>
    </row>
    <row r="7" spans="1:145" s="22" customFormat="1" x14ac:dyDescent="0.15">
      <c r="A7" s="14"/>
      <c r="B7" s="23">
        <v>2021</v>
      </c>
      <c r="C7" s="23">
        <v>24023</v>
      </c>
      <c r="D7" s="23">
        <v>47</v>
      </c>
      <c r="E7" s="23">
        <v>17</v>
      </c>
      <c r="F7" s="23">
        <v>5</v>
      </c>
      <c r="G7" s="23">
        <v>0</v>
      </c>
      <c r="H7" s="23" t="s">
        <v>98</v>
      </c>
      <c r="I7" s="23" t="s">
        <v>99</v>
      </c>
      <c r="J7" s="23" t="s">
        <v>100</v>
      </c>
      <c r="K7" s="23" t="s">
        <v>101</v>
      </c>
      <c r="L7" s="23" t="s">
        <v>102</v>
      </c>
      <c r="M7" s="23" t="s">
        <v>103</v>
      </c>
      <c r="N7" s="24" t="s">
        <v>104</v>
      </c>
      <c r="O7" s="24" t="s">
        <v>105</v>
      </c>
      <c r="P7" s="24">
        <v>5.83</v>
      </c>
      <c r="Q7" s="24">
        <v>98.77</v>
      </c>
      <c r="R7" s="24">
        <v>3300</v>
      </c>
      <c r="S7" s="24">
        <v>14911</v>
      </c>
      <c r="T7" s="24">
        <v>337.23</v>
      </c>
      <c r="U7" s="24">
        <v>44.22</v>
      </c>
      <c r="V7" s="24">
        <v>861</v>
      </c>
      <c r="W7" s="24">
        <v>1.21</v>
      </c>
      <c r="X7" s="24">
        <v>711.57</v>
      </c>
      <c r="Y7" s="24">
        <v>100.04</v>
      </c>
      <c r="Z7" s="24">
        <v>99.94</v>
      </c>
      <c r="AA7" s="24">
        <v>100.11</v>
      </c>
      <c r="AB7" s="24">
        <v>82.73</v>
      </c>
      <c r="AC7" s="24">
        <v>56.45</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6204.54</v>
      </c>
      <c r="BG7" s="24">
        <v>5930.23</v>
      </c>
      <c r="BH7" s="24">
        <v>5341.95</v>
      </c>
      <c r="BI7" s="24">
        <v>4093.2</v>
      </c>
      <c r="BJ7" s="24">
        <v>3887.39</v>
      </c>
      <c r="BK7" s="24">
        <v>982.29</v>
      </c>
      <c r="BL7" s="24">
        <v>789.46</v>
      </c>
      <c r="BM7" s="24">
        <v>826.83</v>
      </c>
      <c r="BN7" s="24">
        <v>867.83</v>
      </c>
      <c r="BO7" s="24">
        <v>791.76</v>
      </c>
      <c r="BP7" s="24">
        <v>786.37</v>
      </c>
      <c r="BQ7" s="24">
        <v>29.82</v>
      </c>
      <c r="BR7" s="24">
        <v>26.52</v>
      </c>
      <c r="BS7" s="24">
        <v>30.87</v>
      </c>
      <c r="BT7" s="24">
        <v>40.07</v>
      </c>
      <c r="BU7" s="24">
        <v>21.14</v>
      </c>
      <c r="BV7" s="24">
        <v>41.25</v>
      </c>
      <c r="BW7" s="24">
        <v>57.77</v>
      </c>
      <c r="BX7" s="24">
        <v>57.31</v>
      </c>
      <c r="BY7" s="24">
        <v>57.08</v>
      </c>
      <c r="BZ7" s="24">
        <v>56.26</v>
      </c>
      <c r="CA7" s="24">
        <v>60.65</v>
      </c>
      <c r="CB7" s="24">
        <v>463.35</v>
      </c>
      <c r="CC7" s="24">
        <v>521.05999999999995</v>
      </c>
      <c r="CD7" s="24">
        <v>448.98</v>
      </c>
      <c r="CE7" s="24">
        <v>438.87</v>
      </c>
      <c r="CF7" s="24">
        <v>845.64</v>
      </c>
      <c r="CG7" s="24">
        <v>334.48</v>
      </c>
      <c r="CH7" s="24">
        <v>274.35000000000002</v>
      </c>
      <c r="CI7" s="24">
        <v>273.52</v>
      </c>
      <c r="CJ7" s="24">
        <v>274.99</v>
      </c>
      <c r="CK7" s="24">
        <v>282.08999999999997</v>
      </c>
      <c r="CL7" s="24">
        <v>256.97000000000003</v>
      </c>
      <c r="CM7" s="24">
        <v>35.71</v>
      </c>
      <c r="CN7" s="24">
        <v>36.61</v>
      </c>
      <c r="CO7" s="24">
        <v>37.5</v>
      </c>
      <c r="CP7" s="24">
        <v>40.479999999999997</v>
      </c>
      <c r="CQ7" s="24">
        <v>40.18</v>
      </c>
      <c r="CR7" s="24">
        <v>40.93</v>
      </c>
      <c r="CS7" s="24">
        <v>50.68</v>
      </c>
      <c r="CT7" s="24">
        <v>50.14</v>
      </c>
      <c r="CU7" s="24">
        <v>54.83</v>
      </c>
      <c r="CV7" s="24">
        <v>66.53</v>
      </c>
      <c r="CW7" s="24">
        <v>61.14</v>
      </c>
      <c r="CX7" s="24">
        <v>76.64</v>
      </c>
      <c r="CY7" s="24">
        <v>78.180000000000007</v>
      </c>
      <c r="CZ7" s="24">
        <v>78.34</v>
      </c>
      <c r="DA7" s="24">
        <v>74.89</v>
      </c>
      <c r="DB7" s="24">
        <v>80.95</v>
      </c>
      <c r="DC7" s="24">
        <v>62.73</v>
      </c>
      <c r="DD7" s="24">
        <v>84.86</v>
      </c>
      <c r="DE7" s="24">
        <v>84.98</v>
      </c>
      <c r="DF7" s="24">
        <v>84.7</v>
      </c>
      <c r="DG7" s="24">
        <v>84.67</v>
      </c>
      <c r="DH7" s="24">
        <v>86.91</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v>
      </c>
      <c r="EK7" s="24">
        <v>0.01</v>
      </c>
      <c r="EL7" s="24">
        <v>0.02</v>
      </c>
      <c r="EM7" s="24">
        <v>0.25</v>
      </c>
      <c r="EN7" s="24">
        <v>0.05</v>
      </c>
      <c r="EO7" s="24">
        <v>0.03</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15">
      <c r="B11">
        <v>4</v>
      </c>
      <c r="C11">
        <v>3</v>
      </c>
      <c r="D11">
        <v>2</v>
      </c>
      <c r="E11">
        <v>1</v>
      </c>
      <c r="F11">
        <v>0</v>
      </c>
      <c r="G11" t="s">
        <v>111</v>
      </c>
    </row>
    <row r="12" spans="1:145" x14ac:dyDescent="0.15">
      <c r="B12">
        <v>1</v>
      </c>
      <c r="C12">
        <v>1</v>
      </c>
      <c r="D12">
        <v>1</v>
      </c>
      <c r="E12">
        <v>2</v>
      </c>
      <c r="F12">
        <v>3</v>
      </c>
      <c r="G12" t="s">
        <v>112</v>
      </c>
    </row>
    <row r="13" spans="1:145" x14ac:dyDescent="0.15">
      <c r="B13" t="s">
        <v>113</v>
      </c>
      <c r="C13" t="s">
        <v>113</v>
      </c>
      <c r="D13" t="s">
        <v>114</v>
      </c>
      <c r="E13" t="s">
        <v>115</v>
      </c>
      <c r="F13" t="s">
        <v>116</v>
      </c>
      <c r="G13" t="s">
        <v>117</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Windows ユーザー</cp:lastModifiedBy>
  <dcterms:created xsi:type="dcterms:W3CDTF">2023-01-12T23:59:13Z</dcterms:created>
  <dcterms:modified xsi:type="dcterms:W3CDTF">2023-02-08T10:31:53Z</dcterms:modified>
  <cp:category/>
</cp:coreProperties>
</file>