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4年度\公営企業\02_照会\050125〆【未】公営企業に係る経営比較分析表（令和３年度決算）の分析等について（依頼）\02_各課提出\"/>
    </mc:Choice>
  </mc:AlternateContent>
  <workbookProtection workbookAlgorithmName="SHA-512" workbookHashValue="YA1kk6EUphcxdyP3HFwTbB/yBAw3VLI11p/AoNhxdKgJh66WpbbdWdsBW6h7iWKPX8WZ89mfm7L64Ee7K5NRAA==" workbookSaltValue="t+uNyCJU4eyhi038pQ22+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<sst xmlns="http://schemas.openxmlformats.org/spreadsheetml/2006/main" count="297" uniqueCount="117">
  <si>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</si>
  <si>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</si>
  <si>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</si>
  <si>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</si>
  <si>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</si>
  <si>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</si>
  <si>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</si>
  <si>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</si>
  <si>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</si>
  <si>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</si>
  <si>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</si>
  <si>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</si>
  <si>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</si>
  <si>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</si>
  <si>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</si>
  <si>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</si>
  <si>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</si>
  <si>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</si>
  <si>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</si>
  <si>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</si>
  <si>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</si>
  <si>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</si>
  <si>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</si>
  <si>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</si>
  <si>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</si>
  <si>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</si>
  <si>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</si>
  <si>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</si>
  <si>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</si>
  <si>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</si>
  <si>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</si>
  <si>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</si>
  <si>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</si>
  <si>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</si>
  <si>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</si>
  <si>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</si>
  <si>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</si>
  <si>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</si>
  <si>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</si>
  <si>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</si>
  <si>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</si>
  <si>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</si>
  <si>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</si>
  <si>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</si>
  <si>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</si>
  <si>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</si>
  <si>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</si>
  <si>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</si>
  <si>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</si>
  <si>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</si>
  <si>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</si>
  <si>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</si>
  <si>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</si>
  <si>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</si>
  <si>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</si>
  <si>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</si>
  <si>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</si>
  <si>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</si>
  <si>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</si>
  <si>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</si>
  <si>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</si>
  <si>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</si>
  <si>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</si>
  <si>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</si>
  <si>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</si>
  <si>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</si>
  <si>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</si>
  <si>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</si>
  <si>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</si>
  <si>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</si>
  <si>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</si>
  <si>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</si>
  <si>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</si>
  <si>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</si>
  <si>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</si>
  <si>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</si>
  <si>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</si>
  <si>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</si>
  <si>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</si>
  <si>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</si>
  <si>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</si>
  <si>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</si>
  <si>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</si>
  <si>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</si>
  <si>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</si>
  <si>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</si>
  <si>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</si>
  <si>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</si>
  <si>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</si>
  <si>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</si>
  <si>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</si>
  <si>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</si>
  <si>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</si>
  <si>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</si>
  <si>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</si>
  <si>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</si>
  <si>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</si>
  <si>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</si>
  <si>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</si>
  <si>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</si>
  <si>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</si>
  <si>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</si>
  <si>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</si>
  <si>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</si>
  <si>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</si>
  <si>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</si>
  <si>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</si>
  <si>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</si>
  <si>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</si>
  <si>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</si>
  <si>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</si>
  <si>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</si>
  <si>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</si>
  <si>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</si>
  <si>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【健全性】
「①経常収支比率」は100％を上回っており、単年度収支は黒字となっていますが、「⑤経費回収率」が100％を下回っているため、下水道使用料以外の財源で汚水処理費を負担している状況であり、更なる経費削減など、経営の健全性の確保に努めていく必要があります。
「②累積欠損金比率」は当年度純利益により繰越欠損金が解消されました。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高い水準となっており、これは処理区全体の約14%が合流式で整備されているため有収水量割合が低く、汚水処理費が割高になることがその原因となっています。
「⑦施設利用率」は、前年度と比して減少しています。有収水量に大きな変動がないことから、合流管への侵入水が少なかったことが要因と考えられ、晴天時一日平均処理水量が減少したことによるものです。
「⑧水洗化率」は類似団体平均及び全国平均よりも低いため、水洗化率向上に向けた計画的な管渠整備、水洗化普及活動等の取組を行っていきます。
</t>
    <rPh sb="433" eb="434">
      <t>ユウ</t>
    </rPh>
    <rPh sb="434" eb="435">
      <t>シュウ</t>
    </rPh>
    <rPh sb="435" eb="437">
      <t>スイリョウ</t>
    </rPh>
    <rPh sb="438" eb="439">
      <t>オオ</t>
    </rPh>
    <rPh sb="441" eb="443">
      <t>ヘンドウ</t>
    </rPh>
    <rPh sb="451" eb="453">
      <t>ゴウリュウ</t>
    </rPh>
    <rPh sb="453" eb="454">
      <t>カン</t>
    </rPh>
    <rPh sb="456" eb="458">
      <t>シンニュウ</t>
    </rPh>
    <rPh sb="458" eb="459">
      <t>スイ</t>
    </rPh>
    <rPh sb="460" eb="461">
      <t>スク</t>
    </rPh>
    <rPh sb="468" eb="470">
      <t>ヨウイン</t>
    </rPh>
    <rPh sb="471" eb="472">
      <t>カンガ</t>
    </rPh>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</si>
  <si>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4.20ポイント増加しており、老朽化が進行していることを表しているため、計画的な更新・改良を実施する必要があります。
「②管渠老朽化率」は前年度に比較し上昇しており、資産、管渠いずれにおいても、老朽化が進行していることとから、計画的かつ効率的な維持修繕・改築更新に取り組む必要があります。
「③管渠改善率」は前年に比較し減少しています。これは改良・更新延長が減少していることが原因であり、今後も耐用年数を経過した管渠が年々増加していくことから、計画的に改善・改良等を実施する必要があります。
</t>
    <rPh sb="40" eb="42">
      <t>コウエイ</t>
    </rPh>
    <rPh sb="42" eb="44">
      <t>キギョウ</t>
    </rPh>
    <rPh sb="44" eb="46">
      <t>カイケイ</t>
    </rPh>
    <rPh sb="46" eb="48">
      <t>イコウ</t>
    </rPh>
    <rPh sb="48" eb="49">
      <t>ジ</t>
    </rPh>
    <rPh sb="50" eb="52">
      <t>シュトク</t>
    </rPh>
    <rPh sb="52" eb="54">
      <t>カガク</t>
    </rPh>
    <rPh sb="56" eb="58">
      <t>ゲンカ</t>
    </rPh>
    <rPh sb="58" eb="60">
      <t>ショウキャク</t>
    </rPh>
    <rPh sb="60" eb="62">
      <t>ルイケイ</t>
    </rPh>
    <rPh sb="62" eb="63">
      <t>ガク</t>
    </rPh>
    <rPh sb="63" eb="65">
      <t>ソウトウ</t>
    </rPh>
    <rPh sb="66" eb="68">
      <t>コウジョ</t>
    </rPh>
    <rPh sb="70" eb="72">
      <t>チョウボ</t>
    </rPh>
    <rPh sb="72" eb="74">
      <t>ゲンカ</t>
    </rPh>
    <rPh sb="88" eb="89">
      <t>ヒク</t>
    </rPh>
    <rPh sb="90" eb="92">
      <t>スウチ</t>
    </rPh>
    <rPh sb="101" eb="103">
      <t>ヨウイン</t>
    </rPh>
    <phoneticPr fontId="4"/>
  </si>
  <si>
    <t xml:space="preserve">　本市の公共下水道事業は、令和2年度から企業会計に移行し、移行初年度において計上された退職手当引当金、貸倒引当金等の特別損失により、経営の健全性・効率性を示す指標の一部が一時的に悪化しましたが、令和3年度には改善されました。
　今後も、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
　なお、平成28年度に策定した経営戦略については、令和4年度改定予定としており、経営の健全性を保ちながら計画的に改築・更新を進めていくこととしています。
</t>
    <rPh sb="238" eb="240">
      <t>ヘイセイ</t>
    </rPh>
    <rPh sb="242" eb="244">
      <t>ネンド</t>
    </rPh>
    <rPh sb="245" eb="247">
      <t>サクテイ</t>
    </rPh>
    <rPh sb="259" eb="261">
      <t>レイワ</t>
    </rPh>
    <rPh sb="262" eb="264">
      <t>ネンド</t>
    </rPh>
    <rPh sb="264" eb="266">
      <t>カイテイ</t>
    </rPh>
    <rPh sb="266" eb="268">
      <t>ヨテイ</t>
    </rPh>
    <rPh sb="274" eb="276">
      <t>ケイエイ</t>
    </rPh>
    <rPh sb="277" eb="280">
      <t>ケンゼンセイ</t>
    </rPh>
    <rPh sb="281" eb="282">
      <t>タモ</t>
    </rPh>
    <rPh sb="286" eb="289">
      <t>ケイカクテキ</t>
    </rPh>
    <rPh sb="290" eb="292">
      <t>カイチク</t>
    </rPh>
    <rPh sb="293" eb="295">
      <t>コウシン</t>
    </rPh>
    <rPh sb="296" eb="29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</si>
</sst>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0.11</c:v>
                </c:pt>
                <c:pt idx="4">
                  <c:v>0.06</c:v>
                </c:pt>
              </c:numCache>
            </c:numRef>
          </c:val>
          <c:extLst xmlns:c16r2="http://schemas.microsoft.com/office/drawing/2015/06/chart">
            <c:ext xmlns:c16="http://schemas.microsoft.com/office/drawing/2014/chart" uri="{C3380CC4-5D6E-409C-BE32-E72D297353CC}">
              <c16:uniqueId val="{00000000-5DB1-4BE4-A48B-46AA296F7C44}"/>
            </c:ext>
          </c:extLst>
        </c:ser>
        <c:dLbls>
          <c:showLegendKey val="0"/>
          <c:showVal val="0"/>
          <c:showCatName val="0"/>
          <c:showSerName val="0"/>
          <c:showPercent val="0"/>
          <c:showBubbleSize val="0"/>
        </c:dLbls>
        <c:gapWidth val="150"/>
        <c:axId val="372915072"/>
        <c:axId val="37291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0.22</c:v>
                </c:pt>
              </c:numCache>
            </c:numRef>
          </c:val>
          <c:smooth val="0"/>
          <c:extLst xmlns:c16r2="http://schemas.microsoft.com/office/drawing/2015/06/chart">
            <c:ext xmlns:c16="http://schemas.microsoft.com/office/drawing/2014/chart" uri="{C3380CC4-5D6E-409C-BE32-E72D297353CC}">
              <c16:uniqueId val="{00000001-5DB1-4BE4-A48B-46AA296F7C44}"/>
            </c:ext>
          </c:extLst>
        </c:ser>
        <c:dLbls>
          <c:showLegendKey val="0"/>
          <c:showVal val="0"/>
          <c:showCatName val="0"/>
          <c:showSerName val="0"/>
          <c:showPercent val="0"/>
          <c:showBubbleSize val="0"/>
        </c:dLbls>
        <c:marker val="1"/>
        <c:smooth val="0"/>
        <c:axId val="372915072"/>
        <c:axId val="372916248"/>
      </c:lineChart>
      <c:dateAx>
        <c:axId val="372915072"/>
        <c:scaling>
          <c:orientation val="minMax"/>
        </c:scaling>
        <c:delete val="1"/>
        <c:axPos val="b"/>
        <c:numFmt formatCode="&quot;H&quot;yy" sourceLinked="1"/>
        <c:majorTickMark val="none"/>
        <c:minorTickMark val="none"/>
        <c:tickLblPos val="none"/>
        <c:crossAx val="372916248"/>
        <c:crosses val="autoZero"/>
        <c:auto val="1"/>
        <c:lblOffset val="100"/>
        <c:baseTimeUnit val="years"/>
      </c:dateAx>
      <c:valAx>
        <c:axId val="37291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68.47</c:v>
                </c:pt>
                <c:pt idx="4">
                  <c:v>63.67</c:v>
                </c:pt>
              </c:numCache>
            </c:numRef>
          </c:val>
          <c:extLst xmlns:c16r2="http://schemas.microsoft.com/office/drawing/2015/06/chart">
            <c:ext xmlns:c16="http://schemas.microsoft.com/office/drawing/2014/chart" uri="{C3380CC4-5D6E-409C-BE32-E72D297353CC}">
              <c16:uniqueId val="{00000000-1B9A-448D-B8AE-3917E9231223}"/>
            </c:ext>
          </c:extLst>
        </c:ser>
        <c:dLbls>
          <c:showLegendKey val="0"/>
          <c:showVal val="0"/>
          <c:showCatName val="0"/>
          <c:showSerName val="0"/>
          <c:showPercent val="0"/>
          <c:showBubbleSize val="0"/>
        </c:dLbls>
        <c:gapWidth val="150"/>
        <c:axId val="374743920"/>
        <c:axId val="3747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66.650000000000006</c:v>
                </c:pt>
              </c:numCache>
            </c:numRef>
          </c:val>
          <c:smooth val="0"/>
          <c:extLst xmlns:c16r2="http://schemas.microsoft.com/office/drawing/2015/06/chart">
            <c:ext xmlns:c16="http://schemas.microsoft.com/office/drawing/2014/chart" uri="{C3380CC4-5D6E-409C-BE32-E72D297353CC}">
              <c16:uniqueId val="{00000001-1B9A-448D-B8AE-3917E9231223}"/>
            </c:ext>
          </c:extLst>
        </c:ser>
        <c:dLbls>
          <c:showLegendKey val="0"/>
          <c:showVal val="0"/>
          <c:showCatName val="0"/>
          <c:showSerName val="0"/>
          <c:showPercent val="0"/>
          <c:showBubbleSize val="0"/>
        </c:dLbls>
        <c:marker val="1"/>
        <c:smooth val="0"/>
        <c:axId val="374743920"/>
        <c:axId val="374746272"/>
      </c:lineChart>
      <c:dateAx>
        <c:axId val="374743920"/>
        <c:scaling>
          <c:orientation val="minMax"/>
        </c:scaling>
        <c:delete val="1"/>
        <c:axPos val="b"/>
        <c:numFmt formatCode="&quot;H&quot;yy" sourceLinked="1"/>
        <c:majorTickMark val="none"/>
        <c:minorTickMark val="none"/>
        <c:tickLblPos val="none"/>
        <c:crossAx val="374746272"/>
        <c:crosses val="autoZero"/>
        <c:auto val="1"/>
        <c:lblOffset val="100"/>
        <c:baseTimeUnit val="years"/>
      </c:dateAx>
      <c:valAx>
        <c:axId val="3747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89.1</c:v>
                </c:pt>
                <c:pt idx="4">
                  <c:v>89.43</c:v>
                </c:pt>
              </c:numCache>
            </c:numRef>
          </c:val>
          <c:extLst xmlns:c16r2="http://schemas.microsoft.com/office/drawing/2015/06/chart">
            <c:ext xmlns:c16="http://schemas.microsoft.com/office/drawing/2014/chart" uri="{C3380CC4-5D6E-409C-BE32-E72D297353CC}">
              <c16:uniqueId val="{00000000-B2C8-428C-8C53-F03542E3B36B}"/>
            </c:ext>
          </c:extLst>
        </c:ser>
        <c:dLbls>
          <c:showLegendKey val="0"/>
          <c:showVal val="0"/>
          <c:showCatName val="0"/>
          <c:showSerName val="0"/>
          <c:showPercent val="0"/>
          <c:showBubbleSize val="0"/>
        </c:dLbls>
        <c:gapWidth val="150"/>
        <c:axId val="374744704"/>
        <c:axId val="37474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94.43</c:v>
                </c:pt>
              </c:numCache>
            </c:numRef>
          </c:val>
          <c:smooth val="0"/>
          <c:extLst xmlns:c16r2="http://schemas.microsoft.com/office/drawing/2015/06/chart">
            <c:ext xmlns:c16="http://schemas.microsoft.com/office/drawing/2014/chart" uri="{C3380CC4-5D6E-409C-BE32-E72D297353CC}">
              <c16:uniqueId val="{00000001-B2C8-428C-8C53-F03542E3B36B}"/>
            </c:ext>
          </c:extLst>
        </c:ser>
        <c:dLbls>
          <c:showLegendKey val="0"/>
          <c:showVal val="0"/>
          <c:showCatName val="0"/>
          <c:showSerName val="0"/>
          <c:showPercent val="0"/>
          <c:showBubbleSize val="0"/>
        </c:dLbls>
        <c:marker val="1"/>
        <c:smooth val="0"/>
        <c:axId val="374744704"/>
        <c:axId val="374749800"/>
      </c:lineChart>
      <c:dateAx>
        <c:axId val="374744704"/>
        <c:scaling>
          <c:orientation val="minMax"/>
        </c:scaling>
        <c:delete val="1"/>
        <c:axPos val="b"/>
        <c:numFmt formatCode="&quot;H&quot;yy" sourceLinked="1"/>
        <c:majorTickMark val="none"/>
        <c:minorTickMark val="none"/>
        <c:tickLblPos val="none"/>
        <c:crossAx val="374749800"/>
        <c:crosses val="autoZero"/>
        <c:auto val="1"/>
        <c:lblOffset val="100"/>
        <c:baseTimeUnit val="years"/>
      </c:dateAx>
      <c:valAx>
        <c:axId val="3747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104.49</c:v>
                </c:pt>
                <c:pt idx="4">
                  <c:v>103.9</c:v>
                </c:pt>
              </c:numCache>
            </c:numRef>
          </c:val>
          <c:extLst xmlns:c16r2="http://schemas.microsoft.com/office/drawing/2015/06/chart">
            <c:ext xmlns:c16="http://schemas.microsoft.com/office/drawing/2014/chart" uri="{C3380CC4-5D6E-409C-BE32-E72D297353CC}">
              <c16:uniqueId val="{00000000-09FF-483F-8C83-5CFEF91D3D21}"/>
            </c:ext>
          </c:extLst>
        </c:ser>
        <c:dLbls>
          <c:showLegendKey val="0"/>
          <c:showVal val="0"/>
          <c:showCatName val="0"/>
          <c:showSerName val="0"/>
          <c:showPercent val="0"/>
          <c:showBubbleSize val="0"/>
        </c:dLbls>
        <c:gapWidth val="150"/>
        <c:axId val="372915464"/>
        <c:axId val="3729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109.32</c:v>
                </c:pt>
              </c:numCache>
            </c:numRef>
          </c:val>
          <c:smooth val="0"/>
          <c:extLst xmlns:c16r2="http://schemas.microsoft.com/office/drawing/2015/06/chart">
            <c:ext xmlns:c16="http://schemas.microsoft.com/office/drawing/2014/chart" uri="{C3380CC4-5D6E-409C-BE32-E72D297353CC}">
              <c16:uniqueId val="{00000001-09FF-483F-8C83-5CFEF91D3D21}"/>
            </c:ext>
          </c:extLst>
        </c:ser>
        <c:dLbls>
          <c:showLegendKey val="0"/>
          <c:showVal val="0"/>
          <c:showCatName val="0"/>
          <c:showSerName val="0"/>
          <c:showPercent val="0"/>
          <c:showBubbleSize val="0"/>
        </c:dLbls>
        <c:marker val="1"/>
        <c:smooth val="0"/>
        <c:axId val="372915464"/>
        <c:axId val="372915856"/>
      </c:lineChart>
      <c:dateAx>
        <c:axId val="372915464"/>
        <c:scaling>
          <c:orientation val="minMax"/>
        </c:scaling>
        <c:delete val="1"/>
        <c:axPos val="b"/>
        <c:numFmt formatCode="&quot;H&quot;yy" sourceLinked="1"/>
        <c:majorTickMark val="none"/>
        <c:minorTickMark val="none"/>
        <c:tickLblPos val="none"/>
        <c:crossAx val="372915856"/>
        <c:crosses val="autoZero"/>
        <c:auto val="1"/>
        <c:lblOffset val="100"/>
        <c:baseTimeUnit val="years"/>
      </c:dateAx>
      <c:valAx>
        <c:axId val="3729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4.43</c:v>
                </c:pt>
                <c:pt idx="4">
                  <c:v>8.6300000000000008</c:v>
                </c:pt>
              </c:numCache>
            </c:numRef>
          </c:val>
          <c:extLst xmlns:c16r2="http://schemas.microsoft.com/office/drawing/2015/06/chart">
            <c:ext xmlns:c16="http://schemas.microsoft.com/office/drawing/2014/chart" uri="{C3380CC4-5D6E-409C-BE32-E72D297353CC}">
              <c16:uniqueId val="{00000000-DD7B-49ED-87F7-F3A30AF6004F}"/>
            </c:ext>
          </c:extLst>
        </c:ser>
        <c:dLbls>
          <c:showLegendKey val="0"/>
          <c:showVal val="0"/>
          <c:showCatName val="0"/>
          <c:showSerName val="0"/>
          <c:showPercent val="0"/>
          <c:showBubbleSize val="0"/>
        </c:dLbls>
        <c:gapWidth val="150"/>
        <c:axId val="374427480"/>
        <c:axId val="37442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35.53</c:v>
                </c:pt>
              </c:numCache>
            </c:numRef>
          </c:val>
          <c:smooth val="0"/>
          <c:extLst xmlns:c16r2="http://schemas.microsoft.com/office/drawing/2015/06/chart">
            <c:ext xmlns:c16="http://schemas.microsoft.com/office/drawing/2014/chart" uri="{C3380CC4-5D6E-409C-BE32-E72D297353CC}">
              <c16:uniqueId val="{00000001-DD7B-49ED-87F7-F3A30AF6004F}"/>
            </c:ext>
          </c:extLst>
        </c:ser>
        <c:dLbls>
          <c:showLegendKey val="0"/>
          <c:showVal val="0"/>
          <c:showCatName val="0"/>
          <c:showSerName val="0"/>
          <c:showPercent val="0"/>
          <c:showBubbleSize val="0"/>
        </c:dLbls>
        <c:marker val="1"/>
        <c:smooth val="0"/>
        <c:axId val="374427480"/>
        <c:axId val="374428656"/>
      </c:lineChart>
      <c:dateAx>
        <c:axId val="374427480"/>
        <c:scaling>
          <c:orientation val="minMax"/>
        </c:scaling>
        <c:delete val="1"/>
        <c:axPos val="b"/>
        <c:numFmt formatCode="&quot;H&quot;yy" sourceLinked="1"/>
        <c:majorTickMark val="none"/>
        <c:minorTickMark val="none"/>
        <c:tickLblPos val="none"/>
        <c:crossAx val="374428656"/>
        <c:crosses val="autoZero"/>
        <c:auto val="1"/>
        <c:lblOffset val="100"/>
        <c:baseTimeUnit val="years"/>
      </c:dateAx>
      <c:valAx>
        <c:axId val="37442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11.3</c:v>
                </c:pt>
                <c:pt idx="4">
                  <c:v>11.68</c:v>
                </c:pt>
              </c:numCache>
            </c:numRef>
          </c:val>
          <c:extLst xmlns:c16r2="http://schemas.microsoft.com/office/drawing/2015/06/chart">
            <c:ext xmlns:c16="http://schemas.microsoft.com/office/drawing/2014/chart" uri="{C3380CC4-5D6E-409C-BE32-E72D297353CC}">
              <c16:uniqueId val="{00000000-91A5-4E4F-AF79-FD96AE898813}"/>
            </c:ext>
          </c:extLst>
        </c:ser>
        <c:dLbls>
          <c:showLegendKey val="0"/>
          <c:showVal val="0"/>
          <c:showCatName val="0"/>
          <c:showSerName val="0"/>
          <c:showPercent val="0"/>
          <c:showBubbleSize val="0"/>
        </c:dLbls>
        <c:gapWidth val="150"/>
        <c:axId val="374431008"/>
        <c:axId val="3744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6.01</c:v>
                </c:pt>
              </c:numCache>
            </c:numRef>
          </c:val>
          <c:smooth val="0"/>
          <c:extLst xmlns:c16r2="http://schemas.microsoft.com/office/drawing/2015/06/chart">
            <c:ext xmlns:c16="http://schemas.microsoft.com/office/drawing/2014/chart" uri="{C3380CC4-5D6E-409C-BE32-E72D297353CC}">
              <c16:uniqueId val="{00000001-91A5-4E4F-AF79-FD96AE898813}"/>
            </c:ext>
          </c:extLst>
        </c:ser>
        <c:dLbls>
          <c:showLegendKey val="0"/>
          <c:showVal val="0"/>
          <c:showCatName val="0"/>
          <c:showSerName val="0"/>
          <c:showPercent val="0"/>
          <c:showBubbleSize val="0"/>
        </c:dLbls>
        <c:marker val="1"/>
        <c:smooth val="0"/>
        <c:axId val="374431008"/>
        <c:axId val="374424344"/>
      </c:lineChart>
      <c:dateAx>
        <c:axId val="374431008"/>
        <c:scaling>
          <c:orientation val="minMax"/>
        </c:scaling>
        <c:delete val="1"/>
        <c:axPos val="b"/>
        <c:numFmt formatCode="&quot;H&quot;yy" sourceLinked="1"/>
        <c:majorTickMark val="none"/>
        <c:minorTickMark val="none"/>
        <c:tickLblPos val="none"/>
        <c:crossAx val="374424344"/>
        <c:crosses val="autoZero"/>
        <c:auto val="1"/>
        <c:lblOffset val="100"/>
        <c:baseTimeUnit val="years"/>
      </c:dateAx>
      <c:valAx>
        <c:axId val="3744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7.18</c:v>
                </c:pt>
                <c:pt idx="4" formatCode="#,##0.00;&quot;△&quot;#,##0.00">
                  <c:v>0</c:v>
                </c:pt>
              </c:numCache>
            </c:numRef>
          </c:val>
          <c:extLst xmlns:c16r2="http://schemas.microsoft.com/office/drawing/2015/06/chart">
            <c:ext xmlns:c16="http://schemas.microsoft.com/office/drawing/2014/chart" uri="{C3380CC4-5D6E-409C-BE32-E72D297353CC}">
              <c16:uniqueId val="{00000000-4FD8-42A3-B89A-A9331A06FE53}"/>
            </c:ext>
          </c:extLst>
        </c:ser>
        <c:dLbls>
          <c:showLegendKey val="0"/>
          <c:showVal val="0"/>
          <c:showCatName val="0"/>
          <c:showSerName val="0"/>
          <c:showPercent val="0"/>
          <c:showBubbleSize val="0"/>
        </c:dLbls>
        <c:gapWidth val="150"/>
        <c:axId val="374426696"/>
        <c:axId val="37442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1.54</c:v>
                </c:pt>
              </c:numCache>
            </c:numRef>
          </c:val>
          <c:smooth val="0"/>
          <c:extLst xmlns:c16r2="http://schemas.microsoft.com/office/drawing/2015/06/chart">
            <c:ext xmlns:c16="http://schemas.microsoft.com/office/drawing/2014/chart" uri="{C3380CC4-5D6E-409C-BE32-E72D297353CC}">
              <c16:uniqueId val="{00000001-4FD8-42A3-B89A-A9331A06FE53}"/>
            </c:ext>
          </c:extLst>
        </c:ser>
        <c:dLbls>
          <c:showLegendKey val="0"/>
          <c:showVal val="0"/>
          <c:showCatName val="0"/>
          <c:showSerName val="0"/>
          <c:showPercent val="0"/>
          <c:showBubbleSize val="0"/>
        </c:dLbls>
        <c:marker val="1"/>
        <c:smooth val="0"/>
        <c:axId val="374426696"/>
        <c:axId val="374429048"/>
      </c:lineChart>
      <c:dateAx>
        <c:axId val="374426696"/>
        <c:scaling>
          <c:orientation val="minMax"/>
        </c:scaling>
        <c:delete val="1"/>
        <c:axPos val="b"/>
        <c:numFmt formatCode="&quot;H&quot;yy" sourceLinked="1"/>
        <c:majorTickMark val="none"/>
        <c:minorTickMark val="none"/>
        <c:tickLblPos val="none"/>
        <c:crossAx val="374429048"/>
        <c:crosses val="autoZero"/>
        <c:auto val="1"/>
        <c:lblOffset val="100"/>
        <c:baseTimeUnit val="years"/>
      </c:dateAx>
      <c:valAx>
        <c:axId val="37442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14.56</c:v>
                </c:pt>
                <c:pt idx="4">
                  <c:v>9.6</c:v>
                </c:pt>
              </c:numCache>
            </c:numRef>
          </c:val>
          <c:extLst xmlns:c16r2="http://schemas.microsoft.com/office/drawing/2015/06/chart">
            <c:ext xmlns:c16="http://schemas.microsoft.com/office/drawing/2014/chart" uri="{C3380CC4-5D6E-409C-BE32-E72D297353CC}">
              <c16:uniqueId val="{00000000-8EC3-46B2-8657-8ABDDE591B51}"/>
            </c:ext>
          </c:extLst>
        </c:ser>
        <c:dLbls>
          <c:showLegendKey val="0"/>
          <c:showVal val="0"/>
          <c:showCatName val="0"/>
          <c:showSerName val="0"/>
          <c:showPercent val="0"/>
          <c:showBubbleSize val="0"/>
        </c:dLbls>
        <c:gapWidth val="150"/>
        <c:axId val="374426304"/>
        <c:axId val="3744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63.48</c:v>
                </c:pt>
              </c:numCache>
            </c:numRef>
          </c:val>
          <c:smooth val="0"/>
          <c:extLst xmlns:c16r2="http://schemas.microsoft.com/office/drawing/2015/06/chart">
            <c:ext xmlns:c16="http://schemas.microsoft.com/office/drawing/2014/chart" uri="{C3380CC4-5D6E-409C-BE32-E72D297353CC}">
              <c16:uniqueId val="{00000001-8EC3-46B2-8657-8ABDDE591B51}"/>
            </c:ext>
          </c:extLst>
        </c:ser>
        <c:dLbls>
          <c:showLegendKey val="0"/>
          <c:showVal val="0"/>
          <c:showCatName val="0"/>
          <c:showSerName val="0"/>
          <c:showPercent val="0"/>
          <c:showBubbleSize val="0"/>
        </c:dLbls>
        <c:marker val="1"/>
        <c:smooth val="0"/>
        <c:axId val="374426304"/>
        <c:axId val="374427872"/>
      </c:lineChart>
      <c:dateAx>
        <c:axId val="374426304"/>
        <c:scaling>
          <c:orientation val="minMax"/>
        </c:scaling>
        <c:delete val="1"/>
        <c:axPos val="b"/>
        <c:numFmt formatCode="&quot;H&quot;yy" sourceLinked="1"/>
        <c:majorTickMark val="none"/>
        <c:minorTickMark val="none"/>
        <c:tickLblPos val="none"/>
        <c:crossAx val="374427872"/>
        <c:crosses val="autoZero"/>
        <c:auto val="1"/>
        <c:lblOffset val="100"/>
        <c:baseTimeUnit val="years"/>
      </c:dateAx>
      <c:valAx>
        <c:axId val="3744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1295.6300000000001</c:v>
                </c:pt>
                <c:pt idx="4">
                  <c:v>1254.73</c:v>
                </c:pt>
              </c:numCache>
            </c:numRef>
          </c:val>
          <c:extLst xmlns:c16r2="http://schemas.microsoft.com/office/drawing/2015/06/chart">
            <c:ext xmlns:c16="http://schemas.microsoft.com/office/drawing/2014/chart" uri="{C3380CC4-5D6E-409C-BE32-E72D297353CC}">
              <c16:uniqueId val="{00000000-8165-4C47-B515-DDAF3068FDF6}"/>
            </c:ext>
          </c:extLst>
        </c:ser>
        <c:dLbls>
          <c:showLegendKey val="0"/>
          <c:showVal val="0"/>
          <c:showCatName val="0"/>
          <c:showSerName val="0"/>
          <c:showPercent val="0"/>
          <c:showBubbleSize val="0"/>
        </c:dLbls>
        <c:gapWidth val="150"/>
        <c:axId val="374429440"/>
        <c:axId val="3744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874.02</c:v>
                </c:pt>
              </c:numCache>
            </c:numRef>
          </c:val>
          <c:smooth val="0"/>
          <c:extLst xmlns:c16r2="http://schemas.microsoft.com/office/drawing/2015/06/chart">
            <c:ext xmlns:c16="http://schemas.microsoft.com/office/drawing/2014/chart" uri="{C3380CC4-5D6E-409C-BE32-E72D297353CC}">
              <c16:uniqueId val="{00000001-8165-4C47-B515-DDAF3068FDF6}"/>
            </c:ext>
          </c:extLst>
        </c:ser>
        <c:dLbls>
          <c:showLegendKey val="0"/>
          <c:showVal val="0"/>
          <c:showCatName val="0"/>
          <c:showSerName val="0"/>
          <c:showPercent val="0"/>
          <c:showBubbleSize val="0"/>
        </c:dLbls>
        <c:marker val="1"/>
        <c:smooth val="0"/>
        <c:axId val="374429440"/>
        <c:axId val="374427088"/>
      </c:lineChart>
      <c:dateAx>
        <c:axId val="374429440"/>
        <c:scaling>
          <c:orientation val="minMax"/>
        </c:scaling>
        <c:delete val="1"/>
        <c:axPos val="b"/>
        <c:numFmt formatCode="&quot;H&quot;yy" sourceLinked="1"/>
        <c:majorTickMark val="none"/>
        <c:minorTickMark val="none"/>
        <c:tickLblPos val="none"/>
        <c:crossAx val="374427088"/>
        <c:crosses val="autoZero"/>
        <c:auto val="1"/>
        <c:lblOffset val="100"/>
        <c:baseTimeUnit val="years"/>
      </c:dateAx>
      <c:valAx>
        <c:axId val="3744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96.47</c:v>
                </c:pt>
                <c:pt idx="4">
                  <c:v>97.36</c:v>
                </c:pt>
              </c:numCache>
            </c:numRef>
          </c:val>
          <c:extLst xmlns:c16r2="http://schemas.microsoft.com/office/drawing/2015/06/chart">
            <c:ext xmlns:c16="http://schemas.microsoft.com/office/drawing/2014/chart" uri="{C3380CC4-5D6E-409C-BE32-E72D297353CC}">
              <c16:uniqueId val="{00000000-5829-4D3A-B20B-DEC443F6FBDC}"/>
            </c:ext>
          </c:extLst>
        </c:ser>
        <c:dLbls>
          <c:showLegendKey val="0"/>
          <c:showVal val="0"/>
          <c:showCatName val="0"/>
          <c:showSerName val="0"/>
          <c:showPercent val="0"/>
          <c:showBubbleSize val="0"/>
        </c:dLbls>
        <c:gapWidth val="150"/>
        <c:axId val="374750584"/>
        <c:axId val="3747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100.32</c:v>
                </c:pt>
              </c:numCache>
            </c:numRef>
          </c:val>
          <c:smooth val="0"/>
          <c:extLst xmlns:c16r2="http://schemas.microsoft.com/office/drawing/2015/06/chart">
            <c:ext xmlns:c16="http://schemas.microsoft.com/office/drawing/2014/chart" uri="{C3380CC4-5D6E-409C-BE32-E72D297353CC}">
              <c16:uniqueId val="{00000001-5829-4D3A-B20B-DEC443F6FBDC}"/>
            </c:ext>
          </c:extLst>
        </c:ser>
        <c:dLbls>
          <c:showLegendKey val="0"/>
          <c:showVal val="0"/>
          <c:showCatName val="0"/>
          <c:showSerName val="0"/>
          <c:showPercent val="0"/>
          <c:showBubbleSize val="0"/>
        </c:dLbls>
        <c:marker val="1"/>
        <c:smooth val="0"/>
        <c:axId val="374750584"/>
        <c:axId val="374747840"/>
      </c:lineChart>
      <c:dateAx>
        <c:axId val="374750584"/>
        <c:scaling>
          <c:orientation val="minMax"/>
        </c:scaling>
        <c:delete val="1"/>
        <c:axPos val="b"/>
        <c:numFmt formatCode="&quot;H&quot;yy" sourceLinked="1"/>
        <c:majorTickMark val="none"/>
        <c:minorTickMark val="none"/>
        <c:tickLblPos val="none"/>
        <c:crossAx val="374747840"/>
        <c:crosses val="autoZero"/>
        <c:auto val="1"/>
        <c:lblOffset val="100"/>
        <c:baseTimeUnit val="years"/>
      </c:dateAx>
      <c:valAx>
        <c:axId val="374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5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172.47</c:v>
                </c:pt>
                <c:pt idx="4">
                  <c:v>170.41</c:v>
                </c:pt>
              </c:numCache>
            </c:numRef>
          </c:val>
          <c:extLst xmlns:c16r2="http://schemas.microsoft.com/office/drawing/2015/06/chart">
            <c:ext xmlns:c16="http://schemas.microsoft.com/office/drawing/2014/chart" uri="{C3380CC4-5D6E-409C-BE32-E72D297353CC}">
              <c16:uniqueId val="{00000000-8677-4AE4-96B9-ACF2EC21FB88}"/>
            </c:ext>
          </c:extLst>
        </c:ser>
        <c:dLbls>
          <c:showLegendKey val="0"/>
          <c:showVal val="0"/>
          <c:showCatName val="0"/>
          <c:showSerName val="0"/>
          <c:showPercent val="0"/>
          <c:showBubbleSize val="0"/>
        </c:dLbls>
        <c:gapWidth val="150"/>
        <c:axId val="374748624"/>
        <c:axId val="37474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157.63999999999999</c:v>
                </c:pt>
              </c:numCache>
            </c:numRef>
          </c:val>
          <c:smooth val="0"/>
          <c:extLst xmlns:c16r2="http://schemas.microsoft.com/office/drawing/2015/06/chart">
            <c:ext xmlns:c16="http://schemas.microsoft.com/office/drawing/2014/chart" uri="{C3380CC4-5D6E-409C-BE32-E72D297353CC}">
              <c16:uniqueId val="{00000001-8677-4AE4-96B9-ACF2EC21FB88}"/>
            </c:ext>
          </c:extLst>
        </c:ser>
        <c:dLbls>
          <c:showLegendKey val="0"/>
          <c:showVal val="0"/>
          <c:showCatName val="0"/>
          <c:showSerName val="0"/>
          <c:showPercent val="0"/>
          <c:showBubbleSize val="0"/>
        </c:dLbls>
        <c:marker val="1"/>
        <c:smooth val="0"/>
        <c:axId val="374748624"/>
        <c:axId val="374744312"/>
      </c:lineChart>
      <c:dateAx>
        <c:axId val="374748624"/>
        <c:scaling>
          <c:orientation val="minMax"/>
        </c:scaling>
        <c:delete val="1"/>
        <c:axPos val="b"/>
        <c:numFmt formatCode="&quot;H&quot;yy" sourceLinked="1"/>
        <c:majorTickMark val="none"/>
        <c:minorTickMark val="none"/>
        <c:tickLblPos val="none"/>
        <c:crossAx val="374744312"/>
        <c:crosses val="autoZero"/>
        <c:auto val="1"/>
        <c:lblOffset val="100"/>
        <c:baseTimeUnit val="years"/>
      </c:dateAx>
      <c:valAx>
        <c:axId val="37474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青森市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非設置</v>
      </c>
      <c r="AE8" s="67"/>
      <c r="AF8" s="67"/>
      <c r="AG8" s="67"/>
      <c r="AH8" s="67"/>
      <c r="AI8" s="67"/>
      <c r="AJ8" s="67"/>
      <c r="AK8" s="3"/>
      <c r="AL8" s="55">
        <f>データ!S6</f>
        <v>275099</v>
      </c>
      <c r="AM8" s="55"/>
      <c r="AN8" s="55"/>
      <c r="AO8" s="55"/>
      <c r="AP8" s="55"/>
      <c r="AQ8" s="55"/>
      <c r="AR8" s="55"/>
      <c r="AS8" s="55"/>
      <c r="AT8" s="54">
        <f>データ!T6</f>
        <v>824.61</v>
      </c>
      <c r="AU8" s="54"/>
      <c r="AV8" s="54"/>
      <c r="AW8" s="54"/>
      <c r="AX8" s="54"/>
      <c r="AY8" s="54"/>
      <c r="AZ8" s="54"/>
      <c r="BA8" s="54"/>
      <c r="BB8" s="54">
        <f>データ!U6</f>
        <v>333.61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40.06</v>
      </c>
      <c r="J10" s="54"/>
      <c r="K10" s="54"/>
      <c r="L10" s="54"/>
      <c r="M10" s="54"/>
      <c r="N10" s="54"/>
      <c r="O10" s="54"/>
      <c r="P10" s="54">
        <f>データ!P6</f>
        <v>81.38</v>
      </c>
      <c r="Q10" s="54"/>
      <c r="R10" s="54"/>
      <c r="S10" s="54"/>
      <c r="T10" s="54"/>
      <c r="U10" s="54"/>
      <c r="V10" s="54"/>
      <c r="W10" s="54">
        <f>データ!Q6</f>
        <v>75.400000000000006</v>
      </c>
      <c r="X10" s="54"/>
      <c r="Y10" s="54"/>
      <c r="Z10" s="54"/>
      <c r="AA10" s="54"/>
      <c r="AB10" s="54"/>
      <c r="AC10" s="54"/>
      <c r="AD10" s="55">
        <f>データ!R6</f>
        <v>3108</v>
      </c>
      <c r="AE10" s="55"/>
      <c r="AF10" s="55"/>
      <c r="AG10" s="55"/>
      <c r="AH10" s="55"/>
      <c r="AI10" s="55"/>
      <c r="AJ10" s="55"/>
      <c r="AK10" s="2"/>
      <c r="AL10" s="55">
        <f>データ!V6</f>
        <v>221973</v>
      </c>
      <c r="AM10" s="55"/>
      <c r="AN10" s="55"/>
      <c r="AO10" s="55"/>
      <c r="AP10" s="55"/>
      <c r="AQ10" s="55"/>
      <c r="AR10" s="55"/>
      <c r="AS10" s="55"/>
      <c r="AT10" s="54">
        <f>データ!W6</f>
        <v>44.44</v>
      </c>
      <c r="AU10" s="54"/>
      <c r="AV10" s="54"/>
      <c r="AW10" s="54"/>
      <c r="AX10" s="54"/>
      <c r="AY10" s="54"/>
      <c r="AZ10" s="54"/>
      <c r="BA10" s="54"/>
      <c r="BB10" s="54">
        <f>データ!X6</f>
        <v>4994.8900000000003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kUmSgxwCsBgEr6Jf+2o0wfYItd5p7BV8la0EOEPkSA/ej4v1ar+n3+/NwE7Z3pCRzwcH57cZdbLyRH1+l24Yg==" saltValue="3Ri9dmkq5CSDQQBWgEND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22012</v>
      </c>
      <c r="D6" s="19">
        <f t="shared" si="3"/>
        <v>46</v>
      </c>
      <c r="E6" s="19">
        <f t="shared" si="3"/>
        <v>17</v>
      </c>
      <c r="F6" s="19">
        <f t="shared" si="3"/>
        <v>1</v>
      </c>
      <c r="G6" s="19">
        <f t="shared" si="3"/>
        <v>0</v>
      </c>
      <c r="H6" s="19" t="str">
        <f t="shared" si="3"/>
        <v>青森県　青森市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40.06</v>
      </c>
      <c r="P6" s="20">
        <f t="shared" si="3"/>
        <v>81.38</v>
      </c>
      <c r="Q6" s="20">
        <f t="shared" si="3"/>
        <v>75.400000000000006</v>
      </c>
      <c r="R6" s="20">
        <f t="shared" si="3"/>
        <v>3108</v>
      </c>
      <c r="S6" s="20">
        <f t="shared" si="3"/>
        <v>275099</v>
      </c>
      <c r="T6" s="20">
        <f t="shared" si="3"/>
        <v>824.61</v>
      </c>
      <c r="U6" s="20">
        <f t="shared" si="3"/>
        <v>333.61</v>
      </c>
      <c r="V6" s="20">
        <f t="shared" si="3"/>
        <v>221973</v>
      </c>
      <c r="W6" s="20">
        <f t="shared" si="3"/>
        <v>44.44</v>
      </c>
      <c r="X6" s="20">
        <f t="shared" si="3"/>
        <v>4994.8900000000003</v>
      </c>
      <c r="Y6" s="21" t="str">
        <f>IF(Y7="",NA(),Y7)</f>
        <v>-</v>
      </c>
      <c r="Z6" s="21" t="str">
        <f t="shared" ref="Z6:AH6" si="4">IF(Z7="",NA(),Z7)</f>
        <v>-</v>
      </c>
      <c r="AA6" s="21" t="str">
        <f t="shared" si="4"/>
        <v>-</v>
      </c>
      <c r="AB6" s="21">
        <f t="shared" si="4"/>
        <v>104.49</v>
      </c>
      <c r="AC6" s="21">
        <f t="shared" si="4"/>
        <v>103.9</v>
      </c>
      <c r="AD6" s="21" t="str">
        <f t="shared" si="4"/>
        <v>-</v>
      </c>
      <c r="AE6" s="21" t="str">
        <f t="shared" si="4"/>
        <v>-</v>
      </c>
      <c r="AF6" s="21" t="str">
        <f t="shared" si="4"/>
        <v>-</v>
      </c>
      <c r="AG6" s="21">
        <f t="shared" si="4"/>
        <v>106.55</v>
      </c>
      <c r="AH6" s="21">
        <f t="shared" si="4"/>
        <v>109.32</v>
      </c>
      <c r="AI6" s="20" t="str">
        <f>IF(AI7="","",IF(AI7="-","【-】","【"&amp;SUBSTITUTE(TEXT(AI7,"#,##0.00"),"-","△")&amp;"】"))</f>
        <v>【107.02】</v>
      </c>
      <c r="AJ6" s="21" t="str">
        <f>IF(AJ7="",NA(),AJ7)</f>
        <v>-</v>
      </c>
      <c r="AK6" s="21" t="str">
        <f t="shared" ref="AK6:AS6" si="5">IF(AK7="",NA(),AK7)</f>
        <v>-</v>
      </c>
      <c r="AL6" s="21" t="str">
        <f t="shared" si="5"/>
        <v>-</v>
      </c>
      <c r="AM6" s="21">
        <f t="shared" si="5"/>
        <v>7.18</v>
      </c>
      <c r="AN6" s="20">
        <f t="shared" si="5"/>
        <v>0</v>
      </c>
      <c r="AO6" s="21" t="str">
        <f t="shared" si="5"/>
        <v>-</v>
      </c>
      <c r="AP6" s="21" t="str">
        <f t="shared" si="5"/>
        <v>-</v>
      </c>
      <c r="AQ6" s="21" t="str">
        <f t="shared" si="5"/>
        <v>-</v>
      </c>
      <c r="AR6" s="21">
        <f t="shared" si="5"/>
        <v>5.95</v>
      </c>
      <c r="AS6" s="21">
        <f t="shared" si="5"/>
        <v>1.54</v>
      </c>
      <c r="AT6" s="20" t="str">
        <f>IF(AT7="","",IF(AT7="-","【-】","【"&amp;SUBSTITUTE(TEXT(AT7,"#,##0.00"),"-","△")&amp;"】"))</f>
        <v>【3.09】</v>
      </c>
      <c r="AU6" s="21" t="str">
        <f>IF(AU7="",NA(),AU7)</f>
        <v>-</v>
      </c>
      <c r="AV6" s="21" t="str">
        <f t="shared" ref="AV6:BD6" si="6">IF(AV7="",NA(),AV7)</f>
        <v>-</v>
      </c>
      <c r="AW6" s="21" t="str">
        <f t="shared" si="6"/>
        <v>-</v>
      </c>
      <c r="AX6" s="21">
        <f t="shared" si="6"/>
        <v>14.56</v>
      </c>
      <c r="AY6" s="21">
        <f t="shared" si="6"/>
        <v>9.6</v>
      </c>
      <c r="AZ6" s="21" t="str">
        <f t="shared" si="6"/>
        <v>-</v>
      </c>
      <c r="BA6" s="21" t="str">
        <f t="shared" si="6"/>
        <v>-</v>
      </c>
      <c r="BB6" s="21" t="str">
        <f t="shared" si="6"/>
        <v>-</v>
      </c>
      <c r="BC6" s="21">
        <f t="shared" si="6"/>
        <v>72.930000000000007</v>
      </c>
      <c r="BD6" s="21">
        <f t="shared" si="6"/>
        <v>63.48</v>
      </c>
      <c r="BE6" s="20" t="str">
        <f>IF(BE7="","",IF(BE7="-","【-】","【"&amp;SUBSTITUTE(TEXT(BE7,"#,##0.00"),"-","△")&amp;"】"))</f>
        <v>【71.39】</v>
      </c>
      <c r="BF6" s="21" t="str">
        <f>IF(BF7="",NA(),BF7)</f>
        <v>-</v>
      </c>
      <c r="BG6" s="21" t="str">
        <f t="shared" ref="BG6:BO6" si="7">IF(BG7="",NA(),BG7)</f>
        <v>-</v>
      </c>
      <c r="BH6" s="21" t="str">
        <f t="shared" si="7"/>
        <v>-</v>
      </c>
      <c r="BI6" s="21">
        <f t="shared" si="7"/>
        <v>1295.6300000000001</v>
      </c>
      <c r="BJ6" s="21">
        <f t="shared" si="7"/>
        <v>1254.73</v>
      </c>
      <c r="BK6" s="21" t="str">
        <f t="shared" si="7"/>
        <v>-</v>
      </c>
      <c r="BL6" s="21" t="str">
        <f t="shared" si="7"/>
        <v>-</v>
      </c>
      <c r="BM6" s="21" t="str">
        <f t="shared" si="7"/>
        <v>-</v>
      </c>
      <c r="BN6" s="21">
        <f t="shared" si="7"/>
        <v>730.52</v>
      </c>
      <c r="BO6" s="21">
        <f t="shared" si="7"/>
        <v>874.02</v>
      </c>
      <c r="BP6" s="20" t="str">
        <f>IF(BP7="","",IF(BP7="-","【-】","【"&amp;SUBSTITUTE(TEXT(BP7,"#,##0.00"),"-","△")&amp;"】"))</f>
        <v>【669.11】</v>
      </c>
      <c r="BQ6" s="21" t="str">
        <f>IF(BQ7="",NA(),BQ7)</f>
        <v>-</v>
      </c>
      <c r="BR6" s="21" t="str">
        <f t="shared" ref="BR6:BZ6" si="8">IF(BR7="",NA(),BR7)</f>
        <v>-</v>
      </c>
      <c r="BS6" s="21" t="str">
        <f t="shared" si="8"/>
        <v>-</v>
      </c>
      <c r="BT6" s="21">
        <f t="shared" si="8"/>
        <v>96.47</v>
      </c>
      <c r="BU6" s="21">
        <f t="shared" si="8"/>
        <v>97.36</v>
      </c>
      <c r="BV6" s="21" t="str">
        <f t="shared" si="8"/>
        <v>-</v>
      </c>
      <c r="BW6" s="21" t="str">
        <f t="shared" si="8"/>
        <v>-</v>
      </c>
      <c r="BX6" s="21" t="str">
        <f t="shared" si="8"/>
        <v>-</v>
      </c>
      <c r="BY6" s="21">
        <f t="shared" si="8"/>
        <v>98.61</v>
      </c>
      <c r="BZ6" s="21">
        <f t="shared" si="8"/>
        <v>100.32</v>
      </c>
      <c r="CA6" s="20" t="str">
        <f>IF(CA7="","",IF(CA7="-","【-】","【"&amp;SUBSTITUTE(TEXT(CA7,"#,##0.00"),"-","△")&amp;"】"))</f>
        <v>【99.73】</v>
      </c>
      <c r="CB6" s="21" t="str">
        <f>IF(CB7="",NA(),CB7)</f>
        <v>-</v>
      </c>
      <c r="CC6" s="21" t="str">
        <f t="shared" ref="CC6:CK6" si="9">IF(CC7="",NA(),CC7)</f>
        <v>-</v>
      </c>
      <c r="CD6" s="21" t="str">
        <f t="shared" si="9"/>
        <v>-</v>
      </c>
      <c r="CE6" s="21">
        <f t="shared" si="9"/>
        <v>172.47</v>
      </c>
      <c r="CF6" s="21">
        <f t="shared" si="9"/>
        <v>170.41</v>
      </c>
      <c r="CG6" s="21" t="str">
        <f t="shared" si="9"/>
        <v>-</v>
      </c>
      <c r="CH6" s="21" t="str">
        <f t="shared" si="9"/>
        <v>-</v>
      </c>
      <c r="CI6" s="21" t="str">
        <f t="shared" si="9"/>
        <v>-</v>
      </c>
      <c r="CJ6" s="21">
        <f t="shared" si="9"/>
        <v>141.24</v>
      </c>
      <c r="CK6" s="21">
        <f t="shared" si="9"/>
        <v>157.63999999999999</v>
      </c>
      <c r="CL6" s="20" t="str">
        <f>IF(CL7="","",IF(CL7="-","【-】","【"&amp;SUBSTITUTE(TEXT(CL7,"#,##0.00"),"-","△")&amp;"】"))</f>
        <v>【134.98】</v>
      </c>
      <c r="CM6" s="21" t="str">
        <f>IF(CM7="",NA(),CM7)</f>
        <v>-</v>
      </c>
      <c r="CN6" s="21" t="str">
        <f t="shared" ref="CN6:CV6" si="10">IF(CN7="",NA(),CN7)</f>
        <v>-</v>
      </c>
      <c r="CO6" s="21" t="str">
        <f t="shared" si="10"/>
        <v>-</v>
      </c>
      <c r="CP6" s="21">
        <f t="shared" si="10"/>
        <v>68.47</v>
      </c>
      <c r="CQ6" s="21">
        <f t="shared" si="10"/>
        <v>63.67</v>
      </c>
      <c r="CR6" s="21" t="str">
        <f t="shared" si="10"/>
        <v>-</v>
      </c>
      <c r="CS6" s="21" t="str">
        <f t="shared" si="10"/>
        <v>-</v>
      </c>
      <c r="CT6" s="21" t="str">
        <f t="shared" si="10"/>
        <v>-</v>
      </c>
      <c r="CU6" s="21">
        <f t="shared" si="10"/>
        <v>61.7</v>
      </c>
      <c r="CV6" s="21">
        <f t="shared" si="10"/>
        <v>66.650000000000006</v>
      </c>
      <c r="CW6" s="20" t="str">
        <f>IF(CW7="","",IF(CW7="-","【-】","【"&amp;SUBSTITUTE(TEXT(CW7,"#,##0.00"),"-","△")&amp;"】"))</f>
        <v>【59.99】</v>
      </c>
      <c r="CX6" s="21" t="str">
        <f>IF(CX7="",NA(),CX7)</f>
        <v>-</v>
      </c>
      <c r="CY6" s="21" t="str">
        <f t="shared" ref="CY6:DG6" si="11">IF(CY7="",NA(),CY7)</f>
        <v>-</v>
      </c>
      <c r="CZ6" s="21" t="str">
        <f t="shared" si="11"/>
        <v>-</v>
      </c>
      <c r="DA6" s="21">
        <f t="shared" si="11"/>
        <v>89.1</v>
      </c>
      <c r="DB6" s="21">
        <f t="shared" si="11"/>
        <v>89.43</v>
      </c>
      <c r="DC6" s="21" t="str">
        <f t="shared" si="11"/>
        <v>-</v>
      </c>
      <c r="DD6" s="21" t="str">
        <f t="shared" si="11"/>
        <v>-</v>
      </c>
      <c r="DE6" s="21" t="str">
        <f t="shared" si="11"/>
        <v>-</v>
      </c>
      <c r="DF6" s="21">
        <f t="shared" si="11"/>
        <v>94.56</v>
      </c>
      <c r="DG6" s="21">
        <f t="shared" si="11"/>
        <v>94.43</v>
      </c>
      <c r="DH6" s="20" t="str">
        <f>IF(DH7="","",IF(DH7="-","【-】","【"&amp;SUBSTITUTE(TEXT(DH7,"#,##0.00"),"-","△")&amp;"】"))</f>
        <v>【95.72】</v>
      </c>
      <c r="DI6" s="21" t="str">
        <f>IF(DI7="",NA(),DI7)</f>
        <v>-</v>
      </c>
      <c r="DJ6" s="21" t="str">
        <f t="shared" ref="DJ6:DR6" si="12">IF(DJ7="",NA(),DJ7)</f>
        <v>-</v>
      </c>
      <c r="DK6" s="21" t="str">
        <f t="shared" si="12"/>
        <v>-</v>
      </c>
      <c r="DL6" s="21">
        <f t="shared" si="12"/>
        <v>4.43</v>
      </c>
      <c r="DM6" s="21">
        <f t="shared" si="12"/>
        <v>8.6300000000000008</v>
      </c>
      <c r="DN6" s="21" t="str">
        <f t="shared" si="12"/>
        <v>-</v>
      </c>
      <c r="DO6" s="21" t="str">
        <f t="shared" si="12"/>
        <v>-</v>
      </c>
      <c r="DP6" s="21" t="str">
        <f t="shared" si="12"/>
        <v>-</v>
      </c>
      <c r="DQ6" s="21">
        <f t="shared" si="12"/>
        <v>28.87</v>
      </c>
      <c r="DR6" s="21">
        <f t="shared" si="12"/>
        <v>35.53</v>
      </c>
      <c r="DS6" s="20" t="str">
        <f>IF(DS7="","",IF(DS7="-","【-】","【"&amp;SUBSTITUTE(TEXT(DS7,"#,##0.00"),"-","△")&amp;"】"))</f>
        <v>【38.17】</v>
      </c>
      <c r="DT6" s="21" t="str">
        <f>IF(DT7="",NA(),DT7)</f>
        <v>-</v>
      </c>
      <c r="DU6" s="21" t="str">
        <f t="shared" ref="DU6:EC6" si="13">IF(DU7="",NA(),DU7)</f>
        <v>-</v>
      </c>
      <c r="DV6" s="21" t="str">
        <f t="shared" si="13"/>
        <v>-</v>
      </c>
      <c r="DW6" s="21">
        <f t="shared" si="13"/>
        <v>11.3</v>
      </c>
      <c r="DX6" s="21">
        <f t="shared" si="13"/>
        <v>11.68</v>
      </c>
      <c r="DY6" s="21" t="str">
        <f t="shared" si="13"/>
        <v>-</v>
      </c>
      <c r="DZ6" s="21" t="str">
        <f t="shared" si="13"/>
        <v>-</v>
      </c>
      <c r="EA6" s="21" t="str">
        <f t="shared" si="13"/>
        <v>-</v>
      </c>
      <c r="EB6" s="21">
        <f t="shared" si="13"/>
        <v>5.64</v>
      </c>
      <c r="EC6" s="21">
        <f t="shared" si="13"/>
        <v>6.01</v>
      </c>
      <c r="ED6" s="20" t="str">
        <f>IF(ED7="","",IF(ED7="-","【-】","【"&amp;SUBSTITUTE(TEXT(ED7,"#,##0.00"),"-","△")&amp;"】"))</f>
        <v>【6.54】</v>
      </c>
      <c r="EE6" s="21" t="str">
        <f>IF(EE7="",NA(),EE7)</f>
        <v>-</v>
      </c>
      <c r="EF6" s="21" t="str">
        <f t="shared" ref="EF6:EN6" si="14">IF(EF7="",NA(),EF7)</f>
        <v>-</v>
      </c>
      <c r="EG6" s="21" t="str">
        <f t="shared" si="14"/>
        <v>-</v>
      </c>
      <c r="EH6" s="21">
        <f t="shared" si="14"/>
        <v>0.11</v>
      </c>
      <c r="EI6" s="21">
        <f t="shared" si="14"/>
        <v>0.06</v>
      </c>
      <c r="EJ6" s="21" t="str">
        <f t="shared" si="14"/>
        <v>-</v>
      </c>
      <c r="EK6" s="21" t="str">
        <f t="shared" si="14"/>
        <v>-</v>
      </c>
      <c r="EL6" s="21" t="str">
        <f t="shared" si="14"/>
        <v>-</v>
      </c>
      <c r="EM6" s="21">
        <f t="shared" si="14"/>
        <v>0.19</v>
      </c>
      <c r="EN6" s="21">
        <f t="shared" si="14"/>
        <v>0.22</v>
      </c>
      <c r="EO6" s="20" t="str">
        <f>IF(EO7="","",IF(EO7="-","【-】","【"&amp;SUBSTITUTE(TEXT(EO7,"#,##0.00"),"-","△")&amp;"】"))</f>
        <v>【0.24】</v>
      </c>
    </row>
    <row r="7" spans="1:148" s="22" customFormat="1" x14ac:dyDescent="0.15">
      <c r="A7" s="14"/>
      <c r="B7" s="23">
        <v>2021</v>
      </c>
      <c r="C7" s="23">
        <v>22012</v>
      </c>
      <c r="D7" s="23">
        <v>46</v>
      </c>
      <c r="E7" s="23">
        <v>17</v>
      </c>
      <c r="F7" s="23">
        <v>1</v>
      </c>
      <c r="G7" s="23">
        <v>0</v>
      </c>
      <c r="H7" s="23" t="s">
        <v>96</v>
      </c>
      <c r="I7" s="23" t="s">
        <v>97</v>
      </c>
      <c r="J7" s="23" t="s">
        <v>98</v>
      </c>
      <c r="K7" s="23" t="s">
        <v>99</v>
      </c>
      <c r="L7" s="23" t="s">
        <v>100</v>
      </c>
      <c r="M7" s="23" t="s">
        <v>101</v>
      </c>
      <c r="N7" s="24" t="s">
        <v>102</v>
      </c>
      <c r="O7" s="24">
        <v>40.06</v>
      </c>
      <c r="P7" s="24">
        <v>81.38</v>
      </c>
      <c r="Q7" s="24">
        <v>75.400000000000006</v>
      </c>
      <c r="R7" s="24">
        <v>3108</v>
      </c>
      <c r="S7" s="24">
        <v>275099</v>
      </c>
      <c r="T7" s="24">
        <v>824.61</v>
      </c>
      <c r="U7" s="24">
        <v>333.61</v>
      </c>
      <c r="V7" s="24">
        <v>221973</v>
      </c>
      <c r="W7" s="24">
        <v>44.44</v>
      </c>
      <c r="X7" s="24">
        <v>4994.8900000000003</v>
      </c>
      <c r="Y7" s="24" t="s">
        <v>102</v>
      </c>
      <c r="Z7" s="24" t="s">
        <v>102</v>
      </c>
      <c r="AA7" s="24" t="s">
        <v>102</v>
      </c>
      <c r="AB7" s="24">
        <v>104.49</v>
      </c>
      <c r="AC7" s="24">
        <v>103.9</v>
      </c>
      <c r="AD7" s="24" t="s">
        <v>102</v>
      </c>
      <c r="AE7" s="24" t="s">
        <v>102</v>
      </c>
      <c r="AF7" s="24" t="s">
        <v>102</v>
      </c>
      <c r="AG7" s="24">
        <v>106.55</v>
      </c>
      <c r="AH7" s="24">
        <v>109.32</v>
      </c>
      <c r="AI7" s="24">
        <v>107.02</v>
      </c>
      <c r="AJ7" s="24" t="s">
        <v>102</v>
      </c>
      <c r="AK7" s="24" t="s">
        <v>102</v>
      </c>
      <c r="AL7" s="24" t="s">
        <v>102</v>
      </c>
      <c r="AM7" s="24">
        <v>7.18</v>
      </c>
      <c r="AN7" s="24">
        <v>0</v>
      </c>
      <c r="AO7" s="24" t="s">
        <v>102</v>
      </c>
      <c r="AP7" s="24" t="s">
        <v>102</v>
      </c>
      <c r="AQ7" s="24" t="s">
        <v>102</v>
      </c>
      <c r="AR7" s="24">
        <v>5.95</v>
      </c>
      <c r="AS7" s="24">
        <v>1.54</v>
      </c>
      <c r="AT7" s="24">
        <v>3.09</v>
      </c>
      <c r="AU7" s="24" t="s">
        <v>102</v>
      </c>
      <c r="AV7" s="24" t="s">
        <v>102</v>
      </c>
      <c r="AW7" s="24" t="s">
        <v>102</v>
      </c>
      <c r="AX7" s="24">
        <v>14.56</v>
      </c>
      <c r="AY7" s="24">
        <v>9.6</v>
      </c>
      <c r="AZ7" s="24" t="s">
        <v>102</v>
      </c>
      <c r="BA7" s="24" t="s">
        <v>102</v>
      </c>
      <c r="BB7" s="24" t="s">
        <v>102</v>
      </c>
      <c r="BC7" s="24">
        <v>72.930000000000007</v>
      </c>
      <c r="BD7" s="24">
        <v>63.48</v>
      </c>
      <c r="BE7" s="24">
        <v>71.39</v>
      </c>
      <c r="BF7" s="24" t="s">
        <v>102</v>
      </c>
      <c r="BG7" s="24" t="s">
        <v>102</v>
      </c>
      <c r="BH7" s="24" t="s">
        <v>102</v>
      </c>
      <c r="BI7" s="24">
        <v>1295.6300000000001</v>
      </c>
      <c r="BJ7" s="24">
        <v>1254.73</v>
      </c>
      <c r="BK7" s="24" t="s">
        <v>102</v>
      </c>
      <c r="BL7" s="24" t="s">
        <v>102</v>
      </c>
      <c r="BM7" s="24" t="s">
        <v>102</v>
      </c>
      <c r="BN7" s="24">
        <v>730.52</v>
      </c>
      <c r="BO7" s="24">
        <v>874.02</v>
      </c>
      <c r="BP7" s="24">
        <v>669.11</v>
      </c>
      <c r="BQ7" s="24" t="s">
        <v>102</v>
      </c>
      <c r="BR7" s="24" t="s">
        <v>102</v>
      </c>
      <c r="BS7" s="24" t="s">
        <v>102</v>
      </c>
      <c r="BT7" s="24">
        <v>96.47</v>
      </c>
      <c r="BU7" s="24">
        <v>97.36</v>
      </c>
      <c r="BV7" s="24" t="s">
        <v>102</v>
      </c>
      <c r="BW7" s="24" t="s">
        <v>102</v>
      </c>
      <c r="BX7" s="24" t="s">
        <v>102</v>
      </c>
      <c r="BY7" s="24">
        <v>98.61</v>
      </c>
      <c r="BZ7" s="24">
        <v>100.32</v>
      </c>
      <c r="CA7" s="24">
        <v>99.73</v>
      </c>
      <c r="CB7" s="24" t="s">
        <v>102</v>
      </c>
      <c r="CC7" s="24" t="s">
        <v>102</v>
      </c>
      <c r="CD7" s="24" t="s">
        <v>102</v>
      </c>
      <c r="CE7" s="24">
        <v>172.47</v>
      </c>
      <c r="CF7" s="24">
        <v>170.41</v>
      </c>
      <c r="CG7" s="24" t="s">
        <v>102</v>
      </c>
      <c r="CH7" s="24" t="s">
        <v>102</v>
      </c>
      <c r="CI7" s="24" t="s">
        <v>102</v>
      </c>
      <c r="CJ7" s="24">
        <v>141.24</v>
      </c>
      <c r="CK7" s="24">
        <v>157.63999999999999</v>
      </c>
      <c r="CL7" s="24">
        <v>134.97999999999999</v>
      </c>
      <c r="CM7" s="24" t="s">
        <v>102</v>
      </c>
      <c r="CN7" s="24" t="s">
        <v>102</v>
      </c>
      <c r="CO7" s="24" t="s">
        <v>102</v>
      </c>
      <c r="CP7" s="24">
        <v>68.47</v>
      </c>
      <c r="CQ7" s="24">
        <v>63.67</v>
      </c>
      <c r="CR7" s="24" t="s">
        <v>102</v>
      </c>
      <c r="CS7" s="24" t="s">
        <v>102</v>
      </c>
      <c r="CT7" s="24" t="s">
        <v>102</v>
      </c>
      <c r="CU7" s="24">
        <v>61.7</v>
      </c>
      <c r="CV7" s="24">
        <v>66.650000000000006</v>
      </c>
      <c r="CW7" s="24">
        <v>59.99</v>
      </c>
      <c r="CX7" s="24" t="s">
        <v>102</v>
      </c>
      <c r="CY7" s="24" t="s">
        <v>102</v>
      </c>
      <c r="CZ7" s="24" t="s">
        <v>102</v>
      </c>
      <c r="DA7" s="24">
        <v>89.1</v>
      </c>
      <c r="DB7" s="24">
        <v>89.43</v>
      </c>
      <c r="DC7" s="24" t="s">
        <v>102</v>
      </c>
      <c r="DD7" s="24" t="s">
        <v>102</v>
      </c>
      <c r="DE7" s="24" t="s">
        <v>102</v>
      </c>
      <c r="DF7" s="24">
        <v>94.56</v>
      </c>
      <c r="DG7" s="24">
        <v>94.43</v>
      </c>
      <c r="DH7" s="24">
        <v>95.72</v>
      </c>
      <c r="DI7" s="24" t="s">
        <v>102</v>
      </c>
      <c r="DJ7" s="24" t="s">
        <v>102</v>
      </c>
      <c r="DK7" s="24" t="s">
        <v>102</v>
      </c>
      <c r="DL7" s="24">
        <v>4.43</v>
      </c>
      <c r="DM7" s="24">
        <v>8.6300000000000008</v>
      </c>
      <c r="DN7" s="24" t="s">
        <v>102</v>
      </c>
      <c r="DO7" s="24" t="s">
        <v>102</v>
      </c>
      <c r="DP7" s="24" t="s">
        <v>102</v>
      </c>
      <c r="DQ7" s="24">
        <v>28.87</v>
      </c>
      <c r="DR7" s="24">
        <v>35.53</v>
      </c>
      <c r="DS7" s="24">
        <v>38.17</v>
      </c>
      <c r="DT7" s="24" t="s">
        <v>102</v>
      </c>
      <c r="DU7" s="24" t="s">
        <v>102</v>
      </c>
      <c r="DV7" s="24" t="s">
        <v>102</v>
      </c>
      <c r="DW7" s="24">
        <v>11.3</v>
      </c>
      <c r="DX7" s="24">
        <v>11.68</v>
      </c>
      <c r="DY7" s="24" t="s">
        <v>102</v>
      </c>
      <c r="DZ7" s="24" t="s">
        <v>102</v>
      </c>
      <c r="EA7" s="24" t="s">
        <v>102</v>
      </c>
      <c r="EB7" s="24">
        <v>5.64</v>
      </c>
      <c r="EC7" s="24">
        <v>6.01</v>
      </c>
      <c r="ED7" s="24">
        <v>6.54</v>
      </c>
      <c r="EE7" s="24" t="s">
        <v>102</v>
      </c>
      <c r="EF7" s="24" t="s">
        <v>102</v>
      </c>
      <c r="EG7" s="24" t="s">
        <v>102</v>
      </c>
      <c r="EH7" s="24">
        <v>0.11</v>
      </c>
      <c r="EI7" s="24">
        <v>0.06</v>
      </c>
      <c r="EJ7" s="24" t="s">
        <v>102</v>
      </c>
      <c r="EK7" s="24" t="s">
        <v>102</v>
      </c>
      <c r="EL7" s="24" t="s">
        <v>102</v>
      </c>
      <c r="EM7" s="24">
        <v>0.19</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荒巻 智裕</cp:lastModifiedBy>
  <dcterms:created xsi:type="dcterms:W3CDTF">2023-01-12T23:26:09Z</dcterms:created>
  <dcterms:modified xsi:type="dcterms:W3CDTF">2023-01-25T02:55:25Z</dcterms:modified>
  <cp:category/>
</cp:coreProperties>
</file>