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ui-t\Documents\"/>
    </mc:Choice>
  </mc:AlternateContent>
  <workbookProtection workbookAlgorithmName="SHA-512" workbookHashValue="x3BHD5Xq0B/BGeRaRgaRz3/XBCh90PG6+CQnz38/9s685PnYFqCx3b+/qn4iZV03oAP883VHkiSbmJanLHdsYw==" workbookSaltValue="LFueyfr0FRqk9uLDF2l3JQ=="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<sst xmlns="http://schemas.openxmlformats.org/spreadsheetml/2006/main" count="236" uniqueCount="120">
  <si>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</si>
  <si>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</si>
  <si>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</si>
  <si>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</si>
  <si>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</si>
  <si>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</si>
  <si>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</si>
  <si>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</si>
  <si>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</si>
  <si>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</si>
  <si>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</si>
  <si>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</si>
  <si>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</si>
  <si>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</si>
  <si>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</si>
  <si>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</si>
  <si>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</si>
  <si>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</si>
  <si>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</si>
  <si>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</si>
  <si>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</si>
  <si>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</si>
  <si>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</si>
  <si>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</si>
  <si>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</si>
  <si>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</si>
  <si>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</si>
  <si>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</si>
  <si>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</si>
  <si>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</si>
  <si>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</si>
  <si>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</si>
  <si>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</si>
  <si>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</si>
  <si>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</si>
  <si>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</si>
  <si>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</si>
  <si>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</si>
  <si>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</si>
  <si>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</si>
  <si>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</si>
  <si>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</si>
  <si>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</si>
  <si>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</si>
  <si>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</si>
  <si>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</si>
  <si>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</si>
  <si>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</si>
  <si>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</si>
  <si>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</si>
  <si>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</si>
  <si>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</si>
  <si>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</si>
  <si>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</si>
  <si>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</si>
  <si>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</si>
  <si>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</si>
  <si>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</si>
  <si>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</si>
  <si>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</si>
  <si>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</si>
  <si>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</si>
  <si>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</si>
  <si>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</si>
  <si>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</si>
  <si>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</si>
  <si>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</si>
  <si>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</si>
  <si>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</si>
  <si>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</si>
  <si>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</si>
  <si>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</si>
  <si>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</si>
  <si>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</si>
  <si>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</si>
  <si>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</si>
  <si>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</si>
  <si>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</si>
  <si>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</si>
  <si>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</si>
  <si>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</si>
  <si>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</si>
  <si>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</si>
  <si>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</si>
  <si>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</si>
  <si>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</si>
  <si>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</si>
  <si>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</si>
  <si>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</si>
  <si>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</si>
  <si>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</si>
  <si>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</si>
  <si>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</si>
  <si>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</si>
  <si>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</si>
  <si>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</si>
  <si>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</si>
  <si>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</si>
  <si>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佐井村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</si>
  <si>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</si>
  <si>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</si>
  <si>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</si>
  <si>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</si>
  <si>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</si>
  <si>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</si>
  <si>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</si>
  <si>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</si>
  <si>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</si>
  <si>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</si>
  <si>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</si>
  <si>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</si>
  <si>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</si>
  <si>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</si>
  <si>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</si>
  <si>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</si>
  <si>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</si>
  <si>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</si>
  <si>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①収益的収支比率はおおよそ横ばい傾向である。公債費は当面同水準で推移することが見込まれるため維持管理費の節減に努める必要がある。
④企業債残高対事業規模比率は類似団体平均よりも高い水準を指しているが財政負担の平準化を図るよう計画的な設備更新を行い新規地方債発行額を抑制していく必要がある。
⑤経費回収率は他会計からの繰入金により収支均衡が図られている。平成９・１３・１４・１７年に各地区の供用を開始しているが料金改定を行ったことがないため使用料金の段階的な料金改定を行うことが重要視されるが、高齢化が著しく新規接続も厳しい状況であり収益の大きな増は見込めないことが予想される。今後は更なる低迷状態が予想されることから今後も引続き維持管理費に係るコストの節減を徹底していく必要がある。
⑥汚水処理原価は減少傾向ではあるが類似団体平均と比較すると処理費用が２倍を示している。接続率に伸びがない現状であることから同水準を推移していくことが予想されるため今後も維持管理費の節減を徹底していく必要がある。
⑦施設利用率は汚水処理人口に急激な変化がないため大きな変動は見られず横ばい傾向である。将来的に人口の増加も厳しいことから新規接続も期待できないため今後は施設の健全化を図りながら効率の良い経営をする必要がある。
⑧啓発活動を行っているが伸びがない状況である。高齢化率も４５．５％とだんだん高くなっているため今後も新規接続は厳しい状況である。</t>
    <rPh sb="1" eb="4">
      <t>シュウエキテキ</t>
    </rPh>
    <rPh sb="4" eb="6">
      <t>シュウシ</t>
    </rPh>
    <rPh sb="6" eb="8">
      <t>ヒリツ</t>
    </rPh>
    <rPh sb="13" eb="14">
      <t>ヨコ</t>
    </rPh>
    <rPh sb="16" eb="18">
      <t>ケイコウ</t>
    </rPh>
    <rPh sb="22" eb="25">
      <t>コウサイヒ</t>
    </rPh>
    <rPh sb="26" eb="28">
      <t>トウメン</t>
    </rPh>
    <rPh sb="28" eb="31">
      <t>ドウスイジュン</t>
    </rPh>
    <rPh sb="32" eb="34">
      <t>スイイ</t>
    </rPh>
    <rPh sb="39" eb="41">
      <t>ミコ</t>
    </rPh>
    <rPh sb="46" eb="48">
      <t>イジ</t>
    </rPh>
    <rPh sb="48" eb="51">
      <t>カンリヒ</t>
    </rPh>
    <rPh sb="52" eb="54">
      <t>セツゲン</t>
    </rPh>
    <rPh sb="55" eb="56">
      <t>ツト</t>
    </rPh>
    <rPh sb="58" eb="60">
      <t>ヒツヨウ</t>
    </rPh>
    <rPh sb="66" eb="68">
      <t>キギョウ</t>
    </rPh>
    <rPh sb="68" eb="69">
      <t>サイ</t>
    </rPh>
    <rPh sb="69" eb="71">
      <t>ザンダカ</t>
    </rPh>
    <rPh sb="71" eb="72">
      <t>タイ</t>
    </rPh>
    <rPh sb="72" eb="74">
      <t>ジギョウ</t>
    </rPh>
    <rPh sb="74" eb="76">
      <t>キボ</t>
    </rPh>
    <rPh sb="76" eb="78">
      <t>ヒリツ</t>
    </rPh>
    <rPh sb="79" eb="81">
      <t>ルイジ</t>
    </rPh>
    <rPh sb="81" eb="83">
      <t>ダンタイ</t>
    </rPh>
    <rPh sb="83" eb="85">
      <t>ヘイキン</t>
    </rPh>
    <rPh sb="88" eb="89">
      <t>タカ</t>
    </rPh>
    <rPh sb="90" eb="92">
      <t>スイジュン</t>
    </rPh>
    <rPh sb="93" eb="94">
      <t>サ</t>
    </rPh>
    <rPh sb="99" eb="101">
      <t>ザイセイ</t>
    </rPh>
    <rPh sb="101" eb="103">
      <t>フタン</t>
    </rPh>
    <rPh sb="104" eb="107">
      <t>ヘイジュンカ</t>
    </rPh>
    <rPh sb="108" eb="109">
      <t>ハカ</t>
    </rPh>
    <rPh sb="112" eb="115">
      <t>ケイカクテキ</t>
    </rPh>
    <rPh sb="116" eb="118">
      <t>セツビ</t>
    </rPh>
    <rPh sb="118" eb="120">
      <t>コウシン</t>
    </rPh>
    <rPh sb="121" eb="122">
      <t>オコナ</t>
    </rPh>
    <rPh sb="123" eb="125">
      <t>シンキ</t>
    </rPh>
    <rPh sb="125" eb="128">
      <t>チホウサイ</t>
    </rPh>
    <rPh sb="128" eb="131">
      <t>ハッコウガク</t>
    </rPh>
    <rPh sb="132" eb="134">
      <t>ヨクセイ</t>
    </rPh>
    <rPh sb="138" eb="140">
      <t>ヒツヨウ</t>
    </rPh>
    <rPh sb="146" eb="148">
      <t>ケイヒ</t>
    </rPh>
    <rPh sb="148" eb="150">
      <t>カイシュウ</t>
    </rPh>
    <rPh sb="150" eb="151">
      <t>リツ</t>
    </rPh>
    <rPh sb="152" eb="153">
      <t>タ</t>
    </rPh>
    <rPh sb="153" eb="155">
      <t>カイケイ</t>
    </rPh>
    <rPh sb="158" eb="160">
      <t>クリイレ</t>
    </rPh>
    <rPh sb="160" eb="161">
      <t>キン</t>
    </rPh>
    <rPh sb="164" eb="166">
      <t>シュウシ</t>
    </rPh>
    <rPh sb="166" eb="168">
      <t>キンコウ</t>
    </rPh>
    <rPh sb="169" eb="170">
      <t>ハカ</t>
    </rPh>
    <rPh sb="176" eb="178">
      <t>ヘイセイ</t>
    </rPh>
    <rPh sb="188" eb="189">
      <t>ネン</t>
    </rPh>
    <rPh sb="190" eb="191">
      <t>カク</t>
    </rPh>
    <rPh sb="191" eb="193">
      <t>チク</t>
    </rPh>
    <rPh sb="194" eb="196">
      <t>キョウヨウ</t>
    </rPh>
    <rPh sb="197" eb="199">
      <t>カイシ</t>
    </rPh>
    <rPh sb="204" eb="206">
      <t>リョウキン</t>
    </rPh>
    <rPh sb="206" eb="208">
      <t>カイテイ</t>
    </rPh>
    <rPh sb="209" eb="210">
      <t>オコナ</t>
    </rPh>
    <rPh sb="219" eb="222">
      <t>シヨウリョウ</t>
    </rPh>
    <rPh sb="222" eb="223">
      <t>キン</t>
    </rPh>
    <rPh sb="224" eb="227">
      <t>ダンカイテキ</t>
    </rPh>
    <rPh sb="228" eb="230">
      <t>リョウキン</t>
    </rPh>
    <rPh sb="230" eb="232">
      <t>カイテイ</t>
    </rPh>
    <rPh sb="233" eb="234">
      <t>オコナ</t>
    </rPh>
    <rPh sb="238" eb="241">
      <t>ジュウヨウシ</t>
    </rPh>
    <rPh sb="246" eb="249">
      <t>コウレイカ</t>
    </rPh>
    <rPh sb="250" eb="251">
      <t>イチジル</t>
    </rPh>
    <rPh sb="253" eb="255">
      <t>シンキ</t>
    </rPh>
    <rPh sb="255" eb="257">
      <t>セツゾク</t>
    </rPh>
    <rPh sb="258" eb="259">
      <t>キビ</t>
    </rPh>
    <rPh sb="261" eb="263">
      <t>ジョウキョウ</t>
    </rPh>
    <rPh sb="266" eb="268">
      <t>シュウエキ</t>
    </rPh>
    <rPh sb="269" eb="270">
      <t>オオ</t>
    </rPh>
    <rPh sb="272" eb="273">
      <t>ゾウ</t>
    </rPh>
    <rPh sb="274" eb="276">
      <t>ミコ</t>
    </rPh>
    <rPh sb="282" eb="284">
      <t>ヨソウ</t>
    </rPh>
    <rPh sb="288" eb="290">
      <t>コンゴ</t>
    </rPh>
    <rPh sb="291" eb="292">
      <t>サラ</t>
    </rPh>
    <rPh sb="294" eb="296">
      <t>テイメイ</t>
    </rPh>
    <rPh sb="296" eb="298">
      <t>ジョウタイ</t>
    </rPh>
    <rPh sb="299" eb="301">
      <t>ヨソウ</t>
    </rPh>
    <rPh sb="308" eb="310">
      <t>コンゴ</t>
    </rPh>
    <rPh sb="311" eb="313">
      <t>ヒキツヅ</t>
    </rPh>
    <rPh sb="314" eb="316">
      <t>イジ</t>
    </rPh>
    <rPh sb="316" eb="319">
      <t>カンリヒ</t>
    </rPh>
    <rPh sb="320" eb="321">
      <t>カカ</t>
    </rPh>
    <rPh sb="326" eb="328">
      <t>セツゲン</t>
    </rPh>
    <rPh sb="329" eb="331">
      <t>テッテイ</t>
    </rPh>
    <rPh sb="335" eb="337">
      <t>ヒツヨウ</t>
    </rPh>
    <rPh sb="343" eb="345">
      <t>オスイ</t>
    </rPh>
    <rPh sb="345" eb="347">
      <t>ショリ</t>
    </rPh>
    <rPh sb="347" eb="349">
      <t>ゲンカ</t>
    </rPh>
    <rPh sb="350" eb="352">
      <t>ゲンショウ</t>
    </rPh>
    <rPh sb="352" eb="354">
      <t>ケイコウ</t>
    </rPh>
    <rPh sb="359" eb="361">
      <t>ルイジ</t>
    </rPh>
    <rPh sb="361" eb="363">
      <t>ダンタイ</t>
    </rPh>
    <rPh sb="363" eb="365">
      <t>ヘイキン</t>
    </rPh>
    <rPh sb="366" eb="368">
      <t>ヒカク</t>
    </rPh>
    <rPh sb="371" eb="373">
      <t>ショリ</t>
    </rPh>
    <rPh sb="373" eb="375">
      <t>ヒヨウ</t>
    </rPh>
    <rPh sb="377" eb="378">
      <t>バイ</t>
    </rPh>
    <rPh sb="379" eb="380">
      <t>シメ</t>
    </rPh>
    <rPh sb="385" eb="387">
      <t>セツゾク</t>
    </rPh>
    <rPh sb="387" eb="388">
      <t>リツ</t>
    </rPh>
    <rPh sb="389" eb="390">
      <t>ノ</t>
    </rPh>
    <rPh sb="394" eb="396">
      <t>ゲンジョウ</t>
    </rPh>
    <rPh sb="403" eb="406">
      <t>ドウスイジュン</t>
    </rPh>
    <rPh sb="407" eb="409">
      <t>スイイ</t>
    </rPh>
    <rPh sb="416" eb="418">
      <t>ヨソウ</t>
    </rPh>
    <rPh sb="423" eb="425">
      <t>コンゴ</t>
    </rPh>
    <rPh sb="426" eb="428">
      <t>イジ</t>
    </rPh>
    <rPh sb="428" eb="431">
      <t>カンリヒ</t>
    </rPh>
    <rPh sb="432" eb="434">
      <t>セツゲン</t>
    </rPh>
    <rPh sb="435" eb="437">
      <t>テッテイ</t>
    </rPh>
    <rPh sb="441" eb="443">
      <t>ヒツヨウ</t>
    </rPh>
    <rPh sb="449" eb="451">
      <t>シセツ</t>
    </rPh>
    <rPh sb="451" eb="454">
      <t>リヨウリツ</t>
    </rPh>
    <rPh sb="455" eb="457">
      <t>オスイ</t>
    </rPh>
    <rPh sb="457" eb="459">
      <t>ショリ</t>
    </rPh>
    <rPh sb="459" eb="461">
      <t>ジンコウ</t>
    </rPh>
    <rPh sb="462" eb="464">
      <t>キュウゲキ</t>
    </rPh>
    <rPh sb="465" eb="467">
      <t>ヘンカ</t>
    </rPh>
    <rPh sb="472" eb="473">
      <t>オオ</t>
    </rPh>
    <rPh sb="475" eb="477">
      <t>ヘンドウ</t>
    </rPh>
    <rPh sb="478" eb="479">
      <t>ミ</t>
    </rPh>
    <rPh sb="482" eb="483">
      <t>ヨコ</t>
    </rPh>
    <rPh sb="485" eb="487">
      <t>ケイコウ</t>
    </rPh>
    <rPh sb="491" eb="494">
      <t>ショウライテキ</t>
    </rPh>
    <rPh sb="495" eb="497">
      <t>ジンコウ</t>
    </rPh>
    <rPh sb="498" eb="500">
      <t>ゾウカ</t>
    </rPh>
    <rPh sb="501" eb="502">
      <t>キビ</t>
    </rPh>
    <rPh sb="508" eb="510">
      <t>シンキ</t>
    </rPh>
    <rPh sb="510" eb="512">
      <t>セツゾク</t>
    </rPh>
    <rPh sb="513" eb="515">
      <t>キタイ</t>
    </rPh>
    <rPh sb="521" eb="523">
      <t>コンゴ</t>
    </rPh>
    <rPh sb="524" eb="526">
      <t>シセツ</t>
    </rPh>
    <rPh sb="527" eb="530">
      <t>ケンゼンカ</t>
    </rPh>
    <rPh sb="531" eb="532">
      <t>ハカ</t>
    </rPh>
    <rPh sb="536" eb="538">
      <t>コウリツ</t>
    </rPh>
    <rPh sb="539" eb="540">
      <t>ヨ</t>
    </rPh>
    <rPh sb="541" eb="543">
      <t>ケイエイ</t>
    </rPh>
    <rPh sb="546" eb="548">
      <t>ヒツヨウ</t>
    </rPh>
    <rPh sb="554" eb="556">
      <t>ケイハツ</t>
    </rPh>
    <rPh sb="556" eb="558">
      <t>カツドウ</t>
    </rPh>
    <rPh sb="559" eb="560">
      <t>オコナ</t>
    </rPh>
    <rPh sb="565" eb="566">
      <t>ノ</t>
    </rPh>
    <rPh sb="570" eb="572">
      <t>ジョウキョウ</t>
    </rPh>
    <rPh sb="576" eb="579">
      <t>コウレイカ</t>
    </rPh>
    <rPh sb="579" eb="580">
      <t>リツ</t>
    </rPh>
    <rPh sb="591" eb="592">
      <t>タカ</t>
    </rPh>
    <rPh sb="600" eb="602">
      <t>コンゴ</t>
    </rPh>
    <rPh sb="603" eb="605">
      <t>シンキ</t>
    </rPh>
    <rPh sb="605" eb="607">
      <t>セツゾク</t>
    </rPh>
    <rPh sb="608" eb="609">
      <t>キビ</t>
    </rPh>
    <rPh sb="611" eb="613">
      <t>ジョウキョウ</t>
    </rPh>
    <phoneticPr fontId="4"/>
  </si>
  <si>
    <t>４つの地区に漁業集落排水施設が整備されており、供用開始が平成９・１３・１４・１７年となっているがこれまで管渠更新・延長はない。
平成２８年度から改修事業を実施しているため引続き財政負担の平準化に留意し計画的な設備更新を行うほか、人口動態を推測しながら汚水処理人口に見合った効率性の良い経営に努める。</t>
    <rPh sb="3" eb="5">
      <t>チク</t>
    </rPh>
    <rPh sb="6" eb="8">
      <t>ギョギョウ</t>
    </rPh>
    <rPh sb="8" eb="10">
      <t>シュウラク</t>
    </rPh>
    <rPh sb="10" eb="12">
      <t>ハイスイ</t>
    </rPh>
    <rPh sb="12" eb="14">
      <t>シセツ</t>
    </rPh>
    <rPh sb="15" eb="17">
      <t>セイビ</t>
    </rPh>
    <rPh sb="23" eb="25">
      <t>キョウヨウ</t>
    </rPh>
    <rPh sb="25" eb="27">
      <t>カイシ</t>
    </rPh>
    <rPh sb="28" eb="30">
      <t>ヘイセイ</t>
    </rPh>
    <rPh sb="40" eb="41">
      <t>ネン</t>
    </rPh>
    <rPh sb="52" eb="54">
      <t>カンキョ</t>
    </rPh>
    <rPh sb="54" eb="56">
      <t>コウシン</t>
    </rPh>
    <rPh sb="57" eb="59">
      <t>エンチョウ</t>
    </rPh>
    <rPh sb="64" eb="66">
      <t>ヘイセイ</t>
    </rPh>
    <rPh sb="68" eb="70">
      <t>ネンド</t>
    </rPh>
    <rPh sb="72" eb="74">
      <t>カイシュウ</t>
    </rPh>
    <rPh sb="74" eb="76">
      <t>ジギョウ</t>
    </rPh>
    <rPh sb="77" eb="79">
      <t>ジッシ</t>
    </rPh>
    <rPh sb="85" eb="87">
      <t>ヒキツヅ</t>
    </rPh>
    <rPh sb="88" eb="90">
      <t>ザイセイ</t>
    </rPh>
    <rPh sb="90" eb="92">
      <t>フタン</t>
    </rPh>
    <rPh sb="93" eb="96">
      <t>ヘイジュンカ</t>
    </rPh>
    <rPh sb="97" eb="99">
      <t>リュウイ</t>
    </rPh>
    <rPh sb="100" eb="103">
      <t>ケイカクテキ</t>
    </rPh>
    <rPh sb="104" eb="106">
      <t>セツビ</t>
    </rPh>
    <rPh sb="106" eb="108">
      <t>コウシン</t>
    </rPh>
    <rPh sb="109" eb="110">
      <t>オコナ</t>
    </rPh>
    <rPh sb="114" eb="116">
      <t>ジンコウ</t>
    </rPh>
    <rPh sb="116" eb="118">
      <t>ドウタイ</t>
    </rPh>
    <rPh sb="119" eb="121">
      <t>スイソク</t>
    </rPh>
    <rPh sb="125" eb="127">
      <t>オスイ</t>
    </rPh>
    <rPh sb="127" eb="129">
      <t>ショリ</t>
    </rPh>
    <rPh sb="129" eb="131">
      <t>ジンコウ</t>
    </rPh>
    <rPh sb="132" eb="134">
      <t>ミア</t>
    </rPh>
    <rPh sb="136" eb="139">
      <t>コウリツセイ</t>
    </rPh>
    <rPh sb="140" eb="141">
      <t>ヨ</t>
    </rPh>
    <rPh sb="142" eb="144">
      <t>ケイエイ</t>
    </rPh>
    <rPh sb="145" eb="146">
      <t>ツト</t>
    </rPh>
    <phoneticPr fontId="4"/>
  </si>
  <si>
    <t>人口減少に歯止めがかからず、高齢化率もさらに上昇傾向であるため水洗化率、施設利用率が低迷している。他会計繰入金により収支均衡が図られているが平成９年に供用開始して以来料金改定を行ったことがないため段階的な料金改定を行い収益増に努めたい。
また、高齢化の状況や人口の減少を見ると収益の大幅な増は期待できないことから今後も維持管理費に係るコストの節減を図るほか財政負担に留意し新規地方債発行額の抑制をすることや施設の健全化対策としてより効率の良い施設経営を図りたい。</t>
    <rPh sb="0" eb="2">
      <t>ジンコウ</t>
    </rPh>
    <rPh sb="2" eb="4">
      <t>ゲンショウ</t>
    </rPh>
    <rPh sb="5" eb="7">
      <t>ハド</t>
    </rPh>
    <rPh sb="14" eb="17">
      <t>コウレイカ</t>
    </rPh>
    <rPh sb="17" eb="18">
      <t>リツ</t>
    </rPh>
    <rPh sb="22" eb="24">
      <t>ジョウショウ</t>
    </rPh>
    <rPh sb="24" eb="26">
      <t>ケイコウ</t>
    </rPh>
    <rPh sb="31" eb="34">
      <t>スイセンカ</t>
    </rPh>
    <rPh sb="34" eb="35">
      <t>リツ</t>
    </rPh>
    <rPh sb="36" eb="38">
      <t>シセツ</t>
    </rPh>
    <rPh sb="38" eb="41">
      <t>リヨウリツ</t>
    </rPh>
    <rPh sb="42" eb="44">
      <t>テイメイ</t>
    </rPh>
    <rPh sb="49" eb="50">
      <t>タ</t>
    </rPh>
    <rPh sb="50" eb="52">
      <t>カイケイ</t>
    </rPh>
    <rPh sb="52" eb="54">
      <t>クリイレ</t>
    </rPh>
    <rPh sb="54" eb="55">
      <t>キン</t>
    </rPh>
    <rPh sb="58" eb="60">
      <t>シュウシ</t>
    </rPh>
    <rPh sb="60" eb="62">
      <t>キンコウ</t>
    </rPh>
    <rPh sb="63" eb="64">
      <t>ハカ</t>
    </rPh>
    <rPh sb="70" eb="72">
      <t>ヘイセイ</t>
    </rPh>
    <rPh sb="73" eb="74">
      <t>ネン</t>
    </rPh>
    <rPh sb="75" eb="77">
      <t>キョウヨウ</t>
    </rPh>
    <rPh sb="77" eb="79">
      <t>カイシ</t>
    </rPh>
    <rPh sb="81" eb="83">
      <t>イライ</t>
    </rPh>
    <rPh sb="83" eb="85">
      <t>リョウキン</t>
    </rPh>
    <rPh sb="85" eb="87">
      <t>カイテイ</t>
    </rPh>
    <rPh sb="88" eb="89">
      <t>オコナ</t>
    </rPh>
    <rPh sb="98" eb="101">
      <t>ダンカイテキ</t>
    </rPh>
    <rPh sb="102" eb="104">
      <t>リョウキン</t>
    </rPh>
    <rPh sb="104" eb="106">
      <t>カイテイ</t>
    </rPh>
    <rPh sb="107" eb="108">
      <t>オコナ</t>
    </rPh>
    <rPh sb="109" eb="111">
      <t>シュウエキ</t>
    </rPh>
    <rPh sb="111" eb="112">
      <t>ゾウ</t>
    </rPh>
    <rPh sb="113" eb="114">
      <t>ツト</t>
    </rPh>
    <rPh sb="122" eb="125">
      <t>コウレイカ</t>
    </rPh>
    <rPh sb="126" eb="128">
      <t>ジョウキョウ</t>
    </rPh>
    <rPh sb="129" eb="131">
      <t>ジンコウ</t>
    </rPh>
    <rPh sb="132" eb="134">
      <t>ゲンショウ</t>
    </rPh>
    <rPh sb="135" eb="136">
      <t>ミ</t>
    </rPh>
    <rPh sb="138" eb="140">
      <t>シュウエキ</t>
    </rPh>
    <rPh sb="141" eb="143">
      <t>オオハバ</t>
    </rPh>
    <rPh sb="144" eb="145">
      <t>ゾウ</t>
    </rPh>
    <rPh sb="146" eb="148">
      <t>キタイ</t>
    </rPh>
    <rPh sb="156" eb="158">
      <t>コンゴ</t>
    </rPh>
    <rPh sb="159" eb="161">
      <t>イジ</t>
    </rPh>
    <rPh sb="161" eb="164">
      <t>カンリヒ</t>
    </rPh>
    <rPh sb="165" eb="166">
      <t>カカ</t>
    </rPh>
    <rPh sb="171" eb="173">
      <t>セツゲン</t>
    </rPh>
    <rPh sb="174" eb="175">
      <t>ハカ</t>
    </rPh>
    <rPh sb="178" eb="180">
      <t>ザイセイ</t>
    </rPh>
    <rPh sb="180" eb="182">
      <t>フタン</t>
    </rPh>
    <rPh sb="183" eb="185">
      <t>リュウイ</t>
    </rPh>
    <rPh sb="186" eb="188">
      <t>シンキ</t>
    </rPh>
    <rPh sb="188" eb="191">
      <t>チホウサイ</t>
    </rPh>
    <rPh sb="191" eb="194">
      <t>ハッコウガク</t>
    </rPh>
    <rPh sb="195" eb="197">
      <t>ヨクセイ</t>
    </rPh>
    <rPh sb="203" eb="205">
      <t>シセツ</t>
    </rPh>
    <rPh sb="206" eb="209">
      <t>ケンゼンカ</t>
    </rPh>
    <rPh sb="209" eb="211">
      <t>タイサク</t>
    </rPh>
    <rPh sb="216" eb="218">
      <t>コウリツ</t>
    </rPh>
    <rPh sb="219" eb="220">
      <t>ヨ</t>
    </rPh>
    <rPh sb="221" eb="223">
      <t>シセツ</t>
    </rPh>
    <rPh sb="223" eb="225">
      <t>ケイエイ</t>
    </rPh>
    <rPh sb="226" eb="227">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</si>
</sst>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0B7-4DCF-8DAD-CF7CD5284D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80B7-4DCF-8DAD-CF7CD5284D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21.63</c:v>
                </c:pt>
                <c:pt idx="1">
                  <c:v>21</c:v>
                </c:pt>
                <c:pt idx="2">
                  <c:v>21.63</c:v>
                </c:pt>
                <c:pt idx="3">
                  <c:v>21.32</c:v>
                </c:pt>
                <c:pt idx="4">
                  <c:v>19.440000000000001</c:v>
                </c:pt>
              </c:numCache>
            </c:numRef>
          </c:val>
          <c:extLst>
            <c:ext xmlns:c16="http://schemas.microsoft.com/office/drawing/2014/chart" uri="{C3380CC4-5D6E-409C-BE32-E72D297353CC}">
              <c16:uniqueId val="{00000000-A895-4277-B195-06C7F67BF5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A895-4277-B195-06C7F67BF5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71.75</c:v>
                </c:pt>
                <c:pt idx="1">
                  <c:v>72.430000000000007</c:v>
                </c:pt>
                <c:pt idx="2">
                  <c:v>72.17</c:v>
                </c:pt>
                <c:pt idx="3">
                  <c:v>76.73</c:v>
                </c:pt>
                <c:pt idx="4">
                  <c:v>75.39</c:v>
                </c:pt>
              </c:numCache>
            </c:numRef>
          </c:val>
          <c:extLst>
            <c:ext xmlns:c16="http://schemas.microsoft.com/office/drawing/2014/chart" uri="{C3380CC4-5D6E-409C-BE32-E72D297353CC}">
              <c16:uniqueId val="{00000000-66B8-4053-9406-1106EF5059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66B8-4053-9406-1106EF5059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37.619999999999997</c:v>
                </c:pt>
                <c:pt idx="1">
                  <c:v>40.39</c:v>
                </c:pt>
                <c:pt idx="2">
                  <c:v>39.82</c:v>
                </c:pt>
                <c:pt idx="3">
                  <c:v>46</c:v>
                </c:pt>
                <c:pt idx="4">
                  <c:v>43.98</c:v>
                </c:pt>
              </c:numCache>
            </c:numRef>
          </c:val>
          <c:extLst>
            <c:ext xmlns:c16="http://schemas.microsoft.com/office/drawing/2014/chart" uri="{C3380CC4-5D6E-409C-BE32-E72D297353CC}">
              <c16:uniqueId val="{00000000-0FD1-472A-A82B-3FD6F4EAA6A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1-472A-A82B-3FD6F4EAA6A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1C-43F8-9F96-D035AC156A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1C-43F8-9F96-D035AC156A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FB-4489-AC89-82D94A7C084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FB-4489-AC89-82D94A7C084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78-4CCF-A17B-223D79870DE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78-4CCF-A17B-223D79870DE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D8-4F1A-BDC2-ECE75431B47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D8-4F1A-BDC2-ECE75431B47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5758.72</c:v>
                </c:pt>
                <c:pt idx="1">
                  <c:v>5370.75</c:v>
                </c:pt>
                <c:pt idx="2">
                  <c:v>5039.78</c:v>
                </c:pt>
                <c:pt idx="3">
                  <c:v>4439.8999999999996</c:v>
                </c:pt>
                <c:pt idx="4">
                  <c:v>4233.18</c:v>
                </c:pt>
              </c:numCache>
            </c:numRef>
          </c:val>
          <c:extLst>
            <c:ext xmlns:c16="http://schemas.microsoft.com/office/drawing/2014/chart" uri="{C3380CC4-5D6E-409C-BE32-E72D297353CC}">
              <c16:uniqueId val="{00000000-D5DC-4246-9073-431FA487EB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D5DC-4246-9073-431FA487EB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11.66</c:v>
                </c:pt>
                <c:pt idx="1">
                  <c:v>14.96</c:v>
                </c:pt>
                <c:pt idx="2">
                  <c:v>21.52</c:v>
                </c:pt>
                <c:pt idx="3">
                  <c:v>20.100000000000001</c:v>
                </c:pt>
                <c:pt idx="4">
                  <c:v>21.77</c:v>
                </c:pt>
              </c:numCache>
            </c:numRef>
          </c:val>
          <c:extLst>
            <c:ext xmlns:c16="http://schemas.microsoft.com/office/drawing/2014/chart" uri="{C3380CC4-5D6E-409C-BE32-E72D297353CC}">
              <c16:uniqueId val="{00000000-D12B-4BBF-8A13-3F3EB2CB59C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D12B-4BBF-8A13-3F3EB2CB59C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1605.09</c:v>
                </c:pt>
                <c:pt idx="1">
                  <c:v>1260.53</c:v>
                </c:pt>
                <c:pt idx="2">
                  <c:v>868.58</c:v>
                </c:pt>
                <c:pt idx="3">
                  <c:v>940.51</c:v>
                </c:pt>
                <c:pt idx="4">
                  <c:v>879.1</c:v>
                </c:pt>
              </c:numCache>
            </c:numRef>
          </c:val>
          <c:extLst>
            <c:ext xmlns:c16="http://schemas.microsoft.com/office/drawing/2014/chart" uri="{C3380CC4-5D6E-409C-BE32-E72D297353CC}">
              <c16:uniqueId val="{00000000-F4C7-4DB3-A1D3-09A88220EF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F4C7-4DB3-A1D3-09A88220EF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6"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佐井村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1960</v>
      </c>
      <c r="AM8" s="69"/>
      <c r="AN8" s="69"/>
      <c r="AO8" s="69"/>
      <c r="AP8" s="69"/>
      <c r="AQ8" s="69"/>
      <c r="AR8" s="69"/>
      <c r="AS8" s="69"/>
      <c r="AT8" s="68">
        <f>データ!T6</f>
        <v>135.04</v>
      </c>
      <c r="AU8" s="68"/>
      <c r="AV8" s="68"/>
      <c r="AW8" s="68"/>
      <c r="AX8" s="68"/>
      <c r="AY8" s="68"/>
      <c r="AZ8" s="68"/>
      <c r="BA8" s="68"/>
      <c r="BB8" s="68">
        <f>データ!U6</f>
        <v>14.51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19.79</v>
      </c>
      <c r="Q10" s="68"/>
      <c r="R10" s="68"/>
      <c r="S10" s="68"/>
      <c r="T10" s="68"/>
      <c r="U10" s="68"/>
      <c r="V10" s="68"/>
      <c r="W10" s="68">
        <f>データ!Q6</f>
        <v>94.24</v>
      </c>
      <c r="X10" s="68"/>
      <c r="Y10" s="68"/>
      <c r="Z10" s="68"/>
      <c r="AA10" s="68"/>
      <c r="AB10" s="68"/>
      <c r="AC10" s="68"/>
      <c r="AD10" s="69">
        <f>データ!R6</f>
        <v>3300</v>
      </c>
      <c r="AE10" s="69"/>
      <c r="AF10" s="69"/>
      <c r="AG10" s="69"/>
      <c r="AH10" s="69"/>
      <c r="AI10" s="69"/>
      <c r="AJ10" s="69"/>
      <c r="AK10" s="2"/>
      <c r="AL10" s="69">
        <f>データ!V6</f>
        <v>382</v>
      </c>
      <c r="AM10" s="69"/>
      <c r="AN10" s="69"/>
      <c r="AO10" s="69"/>
      <c r="AP10" s="69"/>
      <c r="AQ10" s="69"/>
      <c r="AR10" s="69"/>
      <c r="AS10" s="69"/>
      <c r="AT10" s="68">
        <f>データ!W6</f>
        <v>0.24</v>
      </c>
      <c r="AU10" s="68"/>
      <c r="AV10" s="68"/>
      <c r="AW10" s="68"/>
      <c r="AX10" s="68"/>
      <c r="AY10" s="68"/>
      <c r="AZ10" s="68"/>
      <c r="BA10" s="68"/>
      <c r="BB10" s="68">
        <f>データ!X6</f>
        <v>1591.67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4VEti4B0xkCiH2Nh+euJs8T1f9NTht5QdC0Btm3JoyW4xGz18NVpEJ0nVWfkcqOjkOAuM1XaJpXtYfV229S3Zg==" saltValue="/iMxfIfFCXBS6gtZCffyp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24261</v>
      </c>
      <c r="D6" s="33">
        <f t="shared" si="3"/>
        <v>47</v>
      </c>
      <c r="E6" s="33">
        <f t="shared" si="3"/>
        <v>17</v>
      </c>
      <c r="F6" s="33">
        <f t="shared" si="3"/>
        <v>6</v>
      </c>
      <c r="G6" s="33">
        <f t="shared" si="3"/>
        <v>0</v>
      </c>
      <c r="H6" s="33" t="str">
        <f t="shared" si="3"/>
        <v>青森県　佐井村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19.79</v>
      </c>
      <c r="Q6" s="34">
        <f t="shared" si="3"/>
        <v>94.24</v>
      </c>
      <c r="R6" s="34">
        <f t="shared" si="3"/>
        <v>3300</v>
      </c>
      <c r="S6" s="34">
        <f t="shared" si="3"/>
        <v>1960</v>
      </c>
      <c r="T6" s="34">
        <f t="shared" si="3"/>
        <v>135.04</v>
      </c>
      <c r="U6" s="34">
        <f t="shared" si="3"/>
        <v>14.51</v>
      </c>
      <c r="V6" s="34">
        <f t="shared" si="3"/>
        <v>382</v>
      </c>
      <c r="W6" s="34">
        <f t="shared" si="3"/>
        <v>0.24</v>
      </c>
      <c r="X6" s="34">
        <f t="shared" si="3"/>
        <v>1591.67</v>
      </c>
      <c r="Y6" s="35">
        <f>IF(Y7="",NA(),Y7)</f>
        <v>37.619999999999997</v>
      </c>
      <c r="Z6" s="35">
        <f t="shared" ref="Z6:AH6" si="4">IF(Z7="",NA(),Z7)</f>
        <v>40.39</v>
      </c>
      <c r="AA6" s="35">
        <f t="shared" si="4"/>
        <v>39.82</v>
      </c>
      <c r="AB6" s="35">
        <f t="shared" si="4"/>
        <v>46</v>
      </c>
      <c r="AC6" s="35">
        <f t="shared" si="4"/>
        <v>43.98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5758.72</v>
      </c>
      <c r="BG6" s="35">
        <f t="shared" ref="BG6:BO6" si="7">IF(BG7="",NA(),BG7)</f>
        <v>5370.75</v>
      </c>
      <c r="BH6" s="35">
        <f t="shared" si="7"/>
        <v>5039.78</v>
      </c>
      <c r="BI6" s="35">
        <f t="shared" si="7"/>
        <v>4439.8999999999996</v>
      </c>
      <c r="BJ6" s="35">
        <f t="shared" si="7"/>
        <v>4233.18</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11.66</v>
      </c>
      <c r="BR6" s="35">
        <f t="shared" ref="BR6:BZ6" si="8">IF(BR7="",NA(),BR7)</f>
        <v>14.96</v>
      </c>
      <c r="BS6" s="35">
        <f t="shared" si="8"/>
        <v>21.52</v>
      </c>
      <c r="BT6" s="35">
        <f t="shared" si="8"/>
        <v>20.100000000000001</v>
      </c>
      <c r="BU6" s="35">
        <f t="shared" si="8"/>
        <v>21.77</v>
      </c>
      <c r="BV6" s="35">
        <f t="shared" si="8"/>
        <v>43.13</v>
      </c>
      <c r="BW6" s="35">
        <f t="shared" si="8"/>
        <v>46.26</v>
      </c>
      <c r="BX6" s="35">
        <f t="shared" si="8"/>
        <v>45.81</v>
      </c>
      <c r="BY6" s="35">
        <f t="shared" si="8"/>
        <v>43.43</v>
      </c>
      <c r="BZ6" s="35">
        <f t="shared" si="8"/>
        <v>41.41</v>
      </c>
      <c r="CA6" s="34" t="str">
        <f>IF(CA7="","",IF(CA7="-","【-】","【"&amp;SUBSTITUTE(TEXT(CA7,"#,##0.00"),"-","△")&amp;"】"))</f>
        <v>【45.31】</v>
      </c>
      <c r="CB6" s="35">
        <f>IF(CB7="",NA(),CB7)</f>
        <v>1605.09</v>
      </c>
      <c r="CC6" s="35">
        <f t="shared" ref="CC6:CK6" si="9">IF(CC7="",NA(),CC7)</f>
        <v>1260.53</v>
      </c>
      <c r="CD6" s="35">
        <f t="shared" si="9"/>
        <v>868.58</v>
      </c>
      <c r="CE6" s="35">
        <f t="shared" si="9"/>
        <v>940.51</v>
      </c>
      <c r="CF6" s="35">
        <f t="shared" si="9"/>
        <v>879.1</v>
      </c>
      <c r="CG6" s="35">
        <f t="shared" si="9"/>
        <v>392.03</v>
      </c>
      <c r="CH6" s="35">
        <f t="shared" si="9"/>
        <v>376.4</v>
      </c>
      <c r="CI6" s="35">
        <f t="shared" si="9"/>
        <v>383.92</v>
      </c>
      <c r="CJ6" s="35">
        <f t="shared" si="9"/>
        <v>400.44</v>
      </c>
      <c r="CK6" s="35">
        <f t="shared" si="9"/>
        <v>417.56</v>
      </c>
      <c r="CL6" s="34" t="str">
        <f>IF(CL7="","",IF(CL7="-","【-】","【"&amp;SUBSTITUTE(TEXT(CL7,"#,##0.00"),"-","△")&amp;"】"))</f>
        <v>【379.91】</v>
      </c>
      <c r="CM6" s="35">
        <f>IF(CM7="",NA(),CM7)</f>
        <v>21.63</v>
      </c>
      <c r="CN6" s="35">
        <f t="shared" ref="CN6:CV6" si="10">IF(CN7="",NA(),CN7)</f>
        <v>21</v>
      </c>
      <c r="CO6" s="35">
        <f t="shared" si="10"/>
        <v>21.63</v>
      </c>
      <c r="CP6" s="35">
        <f t="shared" si="10"/>
        <v>21.32</v>
      </c>
      <c r="CQ6" s="35">
        <f t="shared" si="10"/>
        <v>19.440000000000001</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71.75</v>
      </c>
      <c r="CY6" s="35">
        <f t="shared" ref="CY6:DG6" si="11">IF(CY7="",NA(),CY7)</f>
        <v>72.430000000000007</v>
      </c>
      <c r="CZ6" s="35">
        <f t="shared" si="11"/>
        <v>72.17</v>
      </c>
      <c r="DA6" s="35">
        <f t="shared" si="11"/>
        <v>76.73</v>
      </c>
      <c r="DB6" s="35">
        <f t="shared" si="11"/>
        <v>75.39</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24261</v>
      </c>
      <c r="D7" s="37">
        <v>47</v>
      </c>
      <c r="E7" s="37">
        <v>17</v>
      </c>
      <c r="F7" s="37">
        <v>6</v>
      </c>
      <c r="G7" s="37">
        <v>0</v>
      </c>
      <c r="H7" s="37" t="s">
        <v>98</v>
      </c>
      <c r="I7" s="37" t="s">
        <v>99</v>
      </c>
      <c r="J7" s="37" t="s">
        <v>100</v>
      </c>
      <c r="K7" s="37" t="s">
        <v>101</v>
      </c>
      <c r="L7" s="37" t="s">
        <v>102</v>
      </c>
      <c r="M7" s="37" t="s">
        <v>103</v>
      </c>
      <c r="N7" s="38" t="s">
        <v>104</v>
      </c>
      <c r="O7" s="38" t="s">
        <v>105</v>
      </c>
      <c r="P7" s="38">
        <v>19.79</v>
      </c>
      <c r="Q7" s="38">
        <v>94.24</v>
      </c>
      <c r="R7" s="38">
        <v>3300</v>
      </c>
      <c r="S7" s="38">
        <v>1960</v>
      </c>
      <c r="T7" s="38">
        <v>135.04</v>
      </c>
      <c r="U7" s="38">
        <v>14.51</v>
      </c>
      <c r="V7" s="38">
        <v>382</v>
      </c>
      <c r="W7" s="38">
        <v>0.24</v>
      </c>
      <c r="X7" s="38">
        <v>1591.67</v>
      </c>
      <c r="Y7" s="38">
        <v>37.619999999999997</v>
      </c>
      <c r="Z7" s="38">
        <v>40.39</v>
      </c>
      <c r="AA7" s="38">
        <v>39.82</v>
      </c>
      <c r="AB7" s="38">
        <v>46</v>
      </c>
      <c r="AC7" s="38">
        <v>43.98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5758.72</v>
      </c>
      <c r="BG7" s="38">
        <v>5370.75</v>
      </c>
      <c r="BH7" s="38">
        <v>5039.78</v>
      </c>
      <c r="BI7" s="38">
        <v>4439.8999999999996</v>
      </c>
      <c r="BJ7" s="38">
        <v>4233.18</v>
      </c>
      <c r="BK7" s="38">
        <v>1029.24</v>
      </c>
      <c r="BL7" s="38">
        <v>1063.93</v>
      </c>
      <c r="BM7" s="38">
        <v>1060.8599999999999</v>
      </c>
      <c r="BN7" s="38">
        <v>1006.65</v>
      </c>
      <c r="BO7" s="38">
        <v>998.42</v>
      </c>
      <c r="BP7" s="38">
        <v>953.26</v>
      </c>
      <c r="BQ7" s="38">
        <v>11.66</v>
      </c>
      <c r="BR7" s="38">
        <v>14.96</v>
      </c>
      <c r="BS7" s="38">
        <v>21.52</v>
      </c>
      <c r="BT7" s="38">
        <v>20.100000000000001</v>
      </c>
      <c r="BU7" s="38">
        <v>21.77</v>
      </c>
      <c r="BV7" s="38">
        <v>43.13</v>
      </c>
      <c r="BW7" s="38">
        <v>46.26</v>
      </c>
      <c r="BX7" s="38">
        <v>45.81</v>
      </c>
      <c r="BY7" s="38">
        <v>43.43</v>
      </c>
      <c r="BZ7" s="38">
        <v>41.41</v>
      </c>
      <c r="CA7" s="38">
        <v>45.31</v>
      </c>
      <c r="CB7" s="38">
        <v>1605.09</v>
      </c>
      <c r="CC7" s="38">
        <v>1260.53</v>
      </c>
      <c r="CD7" s="38">
        <v>868.58</v>
      </c>
      <c r="CE7" s="38">
        <v>940.51</v>
      </c>
      <c r="CF7" s="38">
        <v>879.1</v>
      </c>
      <c r="CG7" s="38">
        <v>392.03</v>
      </c>
      <c r="CH7" s="38">
        <v>376.4</v>
      </c>
      <c r="CI7" s="38">
        <v>383.92</v>
      </c>
      <c r="CJ7" s="38">
        <v>400.44</v>
      </c>
      <c r="CK7" s="38">
        <v>417.56</v>
      </c>
      <c r="CL7" s="38">
        <v>379.91</v>
      </c>
      <c r="CM7" s="38">
        <v>21.63</v>
      </c>
      <c r="CN7" s="38">
        <v>21</v>
      </c>
      <c r="CO7" s="38">
        <v>21.63</v>
      </c>
      <c r="CP7" s="38">
        <v>21.32</v>
      </c>
      <c r="CQ7" s="38">
        <v>19.440000000000001</v>
      </c>
      <c r="CR7" s="38">
        <v>35.64</v>
      </c>
      <c r="CS7" s="38">
        <v>33.729999999999997</v>
      </c>
      <c r="CT7" s="38">
        <v>33.21</v>
      </c>
      <c r="CU7" s="38">
        <v>32.229999999999997</v>
      </c>
      <c r="CV7" s="38">
        <v>32.479999999999997</v>
      </c>
      <c r="CW7" s="38">
        <v>33.67</v>
      </c>
      <c r="CX7" s="38">
        <v>71.75</v>
      </c>
      <c r="CY7" s="38">
        <v>72.430000000000007</v>
      </c>
      <c r="CZ7" s="38">
        <v>72.17</v>
      </c>
      <c r="DA7" s="38">
        <v>76.73</v>
      </c>
      <c r="DB7" s="38">
        <v>75.39</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竹内　優衣</cp:lastModifiedBy>
  <dcterms:created xsi:type="dcterms:W3CDTF">2020-12-04T03:10:53Z</dcterms:created>
  <dcterms:modified xsi:type="dcterms:W3CDTF">2021-01-26T03:59:17Z</dcterms:modified>
  <cp:category/>
</cp:coreProperties>
</file>