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joho.town.oirase.aomori.jp\JH_Public\JH06_地域整備課\【下水道】\沼尾→保土沢\経営関係\経営比較分析\R02経営比較分析関係\【経営比較分析表】2019_024121_47_1718\"/>
    </mc:Choice>
  </mc:AlternateContent>
  <workbookProtection workbookAlgorithmName="SHA-512" workbookHashValue="ls1zH4bimILkyTGhHdN+VVdKFZCOhuVhYhdySO32ujDp2CuTvYPGbEDIf6lT94mFhzT63k4fYCX5I2R2TCcIcA==" workbookSaltValue="v5WvVrRlY5TPC0j1qVRYCw=="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<sst xmlns="http://schemas.openxmlformats.org/spreadsheetml/2006/main" count="236" uniqueCount="121">
  <si>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</si>
  <si>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</si>
  <si>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</si>
  <si>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</si>
  <si>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</si>
  <si>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</si>
  <si>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</si>
  <si>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</si>
  <si>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</si>
  <si>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</si>
  <si>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</si>
  <si>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</si>
  <si>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</si>
  <si>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</si>
  <si>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</si>
  <si>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</si>
  <si>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</si>
  <si>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</si>
  <si>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</si>
  <si>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</si>
  <si>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</si>
  <si>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</si>
  <si>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</si>
  <si>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</si>
  <si>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</si>
  <si>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</si>
  <si>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</si>
  <si>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</si>
  <si>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</si>
  <si>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</si>
  <si>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</si>
  <si>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</si>
  <si>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</si>
  <si>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</si>
  <si>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</si>
  <si>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</si>
  <si>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</si>
  <si>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</si>
  <si>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</si>
  <si>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</si>
  <si>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</si>
  <si>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</si>
  <si>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</si>
  <si>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</si>
  <si>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</si>
  <si>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</si>
  <si>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</si>
  <si>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</si>
  <si>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</si>
  <si>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</si>
  <si>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</si>
  <si>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</si>
  <si>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</si>
  <si>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</si>
  <si>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</si>
  <si>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</si>
  <si>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</si>
  <si>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</si>
  <si>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</si>
  <si>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</si>
  <si>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</si>
  <si>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</si>
  <si>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</si>
  <si>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</si>
  <si>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</si>
  <si>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</si>
  <si>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</si>
  <si>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</si>
  <si>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</si>
  <si>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</si>
  <si>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</si>
  <si>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</si>
  <si>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</si>
  <si>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</si>
  <si>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</si>
  <si>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</si>
  <si>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</si>
  <si>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</si>
  <si>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</si>
  <si>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</si>
  <si>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</si>
  <si>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</si>
  <si>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</si>
  <si>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</si>
  <si>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</si>
  <si>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</si>
  <si>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</si>
  <si>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</si>
  <si>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</si>
  <si>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</si>
  <si>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</si>
  <si>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</si>
  <si>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</si>
  <si>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</si>
  <si>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</si>
  <si>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</si>
  <si>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</si>
  <si>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</si>
  <si>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</si>
  <si>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おいらせ町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</si>
  <si>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</si>
  <si>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</si>
  <si>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</si>
  <si>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</si>
  <si>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</si>
  <si>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</si>
  <si>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</si>
  <si>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</si>
  <si>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</si>
  <si>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</si>
  <si>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</si>
  <si>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</si>
  <si>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</si>
  <si>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</si>
  <si>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</si>
  <si>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</si>
  <si>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</si>
  <si>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</si>
  <si>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・類似団体平均値との比較ではあるが、経営面の健全性は保たれている状況である。
・企業債残高は改善傾向とはいえ、高い水準であることに留意する必要がある。
・経営面での改善努力は引き続き行い、将来に向け施設等の更新計画における支出や、経費削減に努め、収入面においても使用料の改定等を行い安定的な財源を確保していく必要がある。</t>
    <rPh sb="1" eb="8">
      <t>ルイジダンタイヘイキンチ</t>
    </rPh>
    <rPh sb="10" eb="12">
      <t>ヒカク</t>
    </rPh>
    <rPh sb="18" eb="20">
      <t>ケイエイ</t>
    </rPh>
    <rPh sb="20" eb="21">
      <t>メン</t>
    </rPh>
    <rPh sb="22" eb="25">
      <t>ケンゼンセイ</t>
    </rPh>
    <rPh sb="26" eb="27">
      <t>タモ</t>
    </rPh>
    <rPh sb="32" eb="34">
      <t>ジョウキョウ</t>
    </rPh>
    <rPh sb="40" eb="43">
      <t>キギョウサイ</t>
    </rPh>
    <rPh sb="43" eb="45">
      <t>ザンダカ</t>
    </rPh>
    <rPh sb="46" eb="48">
      <t>カイゼン</t>
    </rPh>
    <rPh sb="48" eb="50">
      <t>ケイコウ</t>
    </rPh>
    <rPh sb="55" eb="56">
      <t>タカ</t>
    </rPh>
    <rPh sb="57" eb="59">
      <t>スイジュン</t>
    </rPh>
    <phoneticPr fontId="4"/>
  </si>
  <si>
    <t xml:space="preserve">・供用開始後19年経過しており、処理施設、管渠施設については、老朽化は進んでいない。しかし、電気機械設備は、耐用年数経過により修繕や一部交換が出てきている。処理場を保持しているため、施設全体の老朽化を見極め、更新費用との平準化やライフサイクルコストを抑える目的で最適化整備構想を進める。
　また、電気機械設備の老朽化については、計画的な更新に向け検討を行う。
</t>
    <rPh sb="1" eb="5">
      <t>キョウヨウカイシ</t>
    </rPh>
    <rPh sb="5" eb="6">
      <t>ゴ</t>
    </rPh>
    <rPh sb="8" eb="9">
      <t>ネン</t>
    </rPh>
    <rPh sb="9" eb="11">
      <t>ケイカ</t>
    </rPh>
    <rPh sb="16" eb="18">
      <t>ショリ</t>
    </rPh>
    <rPh sb="18" eb="20">
      <t>シセツ</t>
    </rPh>
    <rPh sb="21" eb="23">
      <t>カンキョ</t>
    </rPh>
    <rPh sb="23" eb="25">
      <t>シセツ</t>
    </rPh>
    <rPh sb="31" eb="34">
      <t>ロウキュウカ</t>
    </rPh>
    <rPh sb="35" eb="36">
      <t>スス</t>
    </rPh>
    <rPh sb="46" eb="48">
      <t>デンキ</t>
    </rPh>
    <rPh sb="48" eb="50">
      <t>キカイ</t>
    </rPh>
    <rPh sb="50" eb="52">
      <t>セツビ</t>
    </rPh>
    <rPh sb="54" eb="58">
      <t>タイヨウネンスウ</t>
    </rPh>
    <rPh sb="58" eb="60">
      <t>ケイカ</t>
    </rPh>
    <rPh sb="63" eb="65">
      <t>シュウゼン</t>
    </rPh>
    <rPh sb="66" eb="68">
      <t>イチブ</t>
    </rPh>
    <rPh sb="68" eb="70">
      <t>コウカン</t>
    </rPh>
    <rPh sb="71" eb="72">
      <t>デ</t>
    </rPh>
    <rPh sb="78" eb="81">
      <t>ショリジョウ</t>
    </rPh>
    <rPh sb="82" eb="84">
      <t>ホジ</t>
    </rPh>
    <rPh sb="91" eb="93">
      <t>シセツ</t>
    </rPh>
    <rPh sb="93" eb="95">
      <t>ゼンタイ</t>
    </rPh>
    <rPh sb="96" eb="99">
      <t>ロウキュウカ</t>
    </rPh>
    <rPh sb="100" eb="102">
      <t>ミキワ</t>
    </rPh>
    <rPh sb="104" eb="106">
      <t>コウシン</t>
    </rPh>
    <rPh sb="106" eb="108">
      <t>ヒヨウ</t>
    </rPh>
    <rPh sb="110" eb="113">
      <t>ヘイジュンカ</t>
    </rPh>
    <rPh sb="125" eb="126">
      <t>オサ</t>
    </rPh>
    <rPh sb="128" eb="130">
      <t>モクテキ</t>
    </rPh>
    <rPh sb="131" eb="134">
      <t>サイテキカ</t>
    </rPh>
    <rPh sb="134" eb="136">
      <t>セイビ</t>
    </rPh>
    <rPh sb="136" eb="138">
      <t>コウソウ</t>
    </rPh>
    <rPh sb="139" eb="140">
      <t>スス</t>
    </rPh>
    <rPh sb="148" eb="152">
      <t>デンキキカイ</t>
    </rPh>
    <rPh sb="152" eb="154">
      <t>セツビ</t>
    </rPh>
    <rPh sb="155" eb="158">
      <t>ロウキュウカ</t>
    </rPh>
    <rPh sb="164" eb="167">
      <t>ケイカクテキ</t>
    </rPh>
    <rPh sb="168" eb="170">
      <t>コウシン</t>
    </rPh>
    <rPh sb="171" eb="172">
      <t>ム</t>
    </rPh>
    <rPh sb="173" eb="175">
      <t>ケントウ</t>
    </rPh>
    <rPh sb="176" eb="177">
      <t>オコナ</t>
    </rPh>
    <phoneticPr fontId="4"/>
  </si>
  <si>
    <t xml:space="preserve">・表面的には経営の健全性はある程度保たれている（経費回収率：使用料収入の増加及び汚水処理費（維持管理費）の減少、汚水処理減価：汚水処理費（維持管理費）の減少、施設利用率：日平均処理水量の減少）が、今後、施設の更新費用や修繕費用等を考慮すると将来に向け、現行の使用料水準では賄いきれない部分が発生すると思われる。そのため、使用料改定等により収入の増額を検討していかなければならない。
・企業債残高対事業規模比率は、類似団体平均値と比較し低く改善傾向にあるが、全体的にまだ高い水準となっている。
</t>
    <rPh sb="1" eb="4">
      <t>ヒョウメンテキ</t>
    </rPh>
    <rPh sb="6" eb="8">
      <t>ケイエイ</t>
    </rPh>
    <rPh sb="9" eb="12">
      <t>ケンゼンセイ</t>
    </rPh>
    <rPh sb="15" eb="17">
      <t>テイド</t>
    </rPh>
    <rPh sb="17" eb="18">
      <t>タモ</t>
    </rPh>
    <rPh sb="98" eb="100">
      <t>コンゴ</t>
    </rPh>
    <rPh sb="101" eb="103">
      <t>シセツ</t>
    </rPh>
    <rPh sb="104" eb="106">
      <t>コウシン</t>
    </rPh>
    <rPh sb="106" eb="108">
      <t>ヒヨウ</t>
    </rPh>
    <rPh sb="109" eb="113">
      <t>シュウゼンヒヨウ</t>
    </rPh>
    <rPh sb="113" eb="114">
      <t>トウ</t>
    </rPh>
    <rPh sb="115" eb="117">
      <t>コウリョ</t>
    </rPh>
    <rPh sb="120" eb="122">
      <t>ショウライ</t>
    </rPh>
    <rPh sb="123" eb="124">
      <t>ム</t>
    </rPh>
    <rPh sb="126" eb="128">
      <t>ゲンコウ</t>
    </rPh>
    <rPh sb="129" eb="132">
      <t>シヨウリョウ</t>
    </rPh>
    <rPh sb="132" eb="134">
      <t>スイジュン</t>
    </rPh>
    <rPh sb="136" eb="137">
      <t>マカナ</t>
    </rPh>
    <rPh sb="142" eb="144">
      <t>ブブン</t>
    </rPh>
    <rPh sb="145" eb="147">
      <t>ハッセイ</t>
    </rPh>
    <rPh sb="150" eb="151">
      <t>オモ</t>
    </rPh>
    <rPh sb="160" eb="163">
      <t>シヨウリョウ</t>
    </rPh>
    <rPh sb="163" eb="165">
      <t>カイテイ</t>
    </rPh>
    <rPh sb="165" eb="166">
      <t>トウ</t>
    </rPh>
    <rPh sb="169" eb="171">
      <t>シュウニュウ</t>
    </rPh>
    <rPh sb="172" eb="174">
      <t>ゾウガク</t>
    </rPh>
    <rPh sb="175" eb="177">
      <t>ケントウ</t>
    </rPh>
    <rPh sb="192" eb="197">
      <t>キギョウサイザンダカ</t>
    </rPh>
    <rPh sb="197" eb="198">
      <t>タイ</t>
    </rPh>
    <rPh sb="198" eb="200">
      <t>ジギョウ</t>
    </rPh>
    <rPh sb="200" eb="202">
      <t>キボ</t>
    </rPh>
    <rPh sb="202" eb="204">
      <t>ヒリツ</t>
    </rPh>
    <rPh sb="206" eb="213">
      <t>ルイジダンタイヘイキンチ</t>
    </rPh>
    <rPh sb="214" eb="216">
      <t>ヒカク</t>
    </rPh>
    <rPh sb="217" eb="218">
      <t>ヒク</t>
    </rPh>
    <rPh sb="219" eb="221">
      <t>カイゼン</t>
    </rPh>
    <rPh sb="221" eb="223">
      <t>ケイコウ</t>
    </rPh>
    <rPh sb="228" eb="231">
      <t>ゼンタイテキ</t>
    </rPh>
    <rPh sb="234" eb="235">
      <t>タカ</t>
    </rPh>
    <rPh sb="236" eb="238">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</si>
</sst>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80-49BF-B63E-DF640A9663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FC80-49BF-B63E-DF640A9663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63.55</c:v>
                </c:pt>
                <c:pt idx="1">
                  <c:v>64.239999999999995</c:v>
                </c:pt>
                <c:pt idx="2">
                  <c:v>64.239999999999995</c:v>
                </c:pt>
                <c:pt idx="3">
                  <c:v>63.21</c:v>
                </c:pt>
                <c:pt idx="4">
                  <c:v>57.4</c:v>
                </c:pt>
              </c:numCache>
            </c:numRef>
          </c:val>
          <c:extLst>
            <c:ext xmlns:c16="http://schemas.microsoft.com/office/drawing/2014/chart" uri="{C3380CC4-5D6E-409C-BE32-E72D297353CC}">
              <c16:uniqueId val="{00000000-9A61-4715-9DE9-381EFB231C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A61-4715-9DE9-381EFB231C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24B-4ACD-9C7B-DCF47137DC4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724B-4ACD-9C7B-DCF47137DC4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65.790000000000006</c:v>
                </c:pt>
                <c:pt idx="1">
                  <c:v>67.78</c:v>
                </c:pt>
                <c:pt idx="2">
                  <c:v>62.51</c:v>
                </c:pt>
                <c:pt idx="3">
                  <c:v>61.52</c:v>
                </c:pt>
                <c:pt idx="4">
                  <c:v>61.02</c:v>
                </c:pt>
              </c:numCache>
            </c:numRef>
          </c:val>
          <c:extLst>
            <c:ext xmlns:c16="http://schemas.microsoft.com/office/drawing/2014/chart" uri="{C3380CC4-5D6E-409C-BE32-E72D297353CC}">
              <c16:uniqueId val="{00000000-9A32-490D-9D26-B7F411238B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32-490D-9D26-B7F411238B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82-4EBB-984B-C1EA4C6537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82-4EBB-984B-C1EA4C6537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45-4084-83A9-A6EBF4D708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45-4084-83A9-A6EBF4D708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05-464A-8ACC-A0FDD16E93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05-464A-8ACC-A0FDD16E93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E7-41C2-A73B-8FFD9FA500F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E7-41C2-A73B-8FFD9FA500F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1152.43</c:v>
                </c:pt>
                <c:pt idx="1">
                  <c:v>1064.2</c:v>
                </c:pt>
                <c:pt idx="2">
                  <c:v>968.53</c:v>
                </c:pt>
                <c:pt idx="3">
                  <c:v>786.08</c:v>
                </c:pt>
                <c:pt idx="4">
                  <c:v>762.4</c:v>
                </c:pt>
              </c:numCache>
            </c:numRef>
          </c:val>
          <c:extLst>
            <c:ext xmlns:c16="http://schemas.microsoft.com/office/drawing/2014/chart" uri="{C3380CC4-5D6E-409C-BE32-E72D297353CC}">
              <c16:uniqueId val="{00000000-C0F2-4A41-9EF0-6D33CB4BD3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0F2-4A41-9EF0-6D33CB4BD3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42.83</c:v>
                </c:pt>
                <c:pt idx="1">
                  <c:v>42.86</c:v>
                </c:pt>
                <c:pt idx="2">
                  <c:v>44.89</c:v>
                </c:pt>
                <c:pt idx="3">
                  <c:v>48.64</c:v>
                </c:pt>
                <c:pt idx="4">
                  <c:v>52.47</c:v>
                </c:pt>
              </c:numCache>
            </c:numRef>
          </c:val>
          <c:extLst>
            <c:ext xmlns:c16="http://schemas.microsoft.com/office/drawing/2014/chart" uri="{C3380CC4-5D6E-409C-BE32-E72D297353CC}">
              <c16:uniqueId val="{00000000-EA83-4A5D-9052-276BD7B5B65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EA83-4A5D-9052-276BD7B5B65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330.48</c:v>
                </c:pt>
                <c:pt idx="1">
                  <c:v>330.8</c:v>
                </c:pt>
                <c:pt idx="2">
                  <c:v>315.98</c:v>
                </c:pt>
                <c:pt idx="3">
                  <c:v>291.92</c:v>
                </c:pt>
                <c:pt idx="4">
                  <c:v>273.62</c:v>
                </c:pt>
              </c:numCache>
            </c:numRef>
          </c:val>
          <c:extLst>
            <c:ext xmlns:c16="http://schemas.microsoft.com/office/drawing/2014/chart" uri="{C3380CC4-5D6E-409C-BE32-E72D297353CC}">
              <c16:uniqueId val="{00000000-71CB-487B-9DF3-CFA83FEC7D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71CB-487B-9DF3-CFA83FEC7D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8"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おいらせ町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25293</v>
      </c>
      <c r="AM8" s="69"/>
      <c r="AN8" s="69"/>
      <c r="AO8" s="69"/>
      <c r="AP8" s="69"/>
      <c r="AQ8" s="69"/>
      <c r="AR8" s="69"/>
      <c r="AS8" s="69"/>
      <c r="AT8" s="68">
        <f>データ!T6</f>
        <v>71.959999999999994</v>
      </c>
      <c r="AU8" s="68"/>
      <c r="AV8" s="68"/>
      <c r="AW8" s="68"/>
      <c r="AX8" s="68"/>
      <c r="AY8" s="68"/>
      <c r="AZ8" s="68"/>
      <c r="BA8" s="68"/>
      <c r="BB8" s="68">
        <f>データ!U6</f>
        <v>351.49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12.92</v>
      </c>
      <c r="Q10" s="68"/>
      <c r="R10" s="68"/>
      <c r="S10" s="68"/>
      <c r="T10" s="68"/>
      <c r="U10" s="68"/>
      <c r="V10" s="68"/>
      <c r="W10" s="68">
        <f>データ!Q6</f>
        <v>98.61</v>
      </c>
      <c r="X10" s="68"/>
      <c r="Y10" s="68"/>
      <c r="Z10" s="68"/>
      <c r="AA10" s="68"/>
      <c r="AB10" s="68"/>
      <c r="AC10" s="68"/>
      <c r="AD10" s="69">
        <f>データ!R6</f>
        <v>2640</v>
      </c>
      <c r="AE10" s="69"/>
      <c r="AF10" s="69"/>
      <c r="AG10" s="69"/>
      <c r="AH10" s="69"/>
      <c r="AI10" s="69"/>
      <c r="AJ10" s="69"/>
      <c r="AK10" s="2"/>
      <c r="AL10" s="69">
        <f>データ!V6</f>
        <v>3250</v>
      </c>
      <c r="AM10" s="69"/>
      <c r="AN10" s="69"/>
      <c r="AO10" s="69"/>
      <c r="AP10" s="69"/>
      <c r="AQ10" s="69"/>
      <c r="AR10" s="69"/>
      <c r="AS10" s="69"/>
      <c r="AT10" s="68">
        <f>データ!W6</f>
        <v>1.83</v>
      </c>
      <c r="AU10" s="68"/>
      <c r="AV10" s="68"/>
      <c r="AW10" s="68"/>
      <c r="AX10" s="68"/>
      <c r="AY10" s="68"/>
      <c r="AZ10" s="68"/>
      <c r="BA10" s="68"/>
      <c r="BB10" s="68">
        <f>データ!X6</f>
        <v>1775.96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k519BAl0ZZBf9H9FdlFBeQUDFnSNqoQQnnMwPpRDFxnAilG5FDApbxPNgm2WOOmvmcKM05LG7FsV4uahMcfwCg==" saltValue="YKQd1uFfq25OtW2aUAby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24121</v>
      </c>
      <c r="D6" s="33">
        <f t="shared" si="3"/>
        <v>47</v>
      </c>
      <c r="E6" s="33">
        <f t="shared" si="3"/>
        <v>17</v>
      </c>
      <c r="F6" s="33">
        <f t="shared" si="3"/>
        <v>5</v>
      </c>
      <c r="G6" s="33">
        <f t="shared" si="3"/>
        <v>0</v>
      </c>
      <c r="H6" s="33" t="str">
        <f t="shared" si="3"/>
        <v>青森県　おいらせ町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12.92</v>
      </c>
      <c r="Q6" s="34">
        <f t="shared" si="3"/>
        <v>98.61</v>
      </c>
      <c r="R6" s="34">
        <f t="shared" si="3"/>
        <v>2640</v>
      </c>
      <c r="S6" s="34">
        <f t="shared" si="3"/>
        <v>25293</v>
      </c>
      <c r="T6" s="34">
        <f t="shared" si="3"/>
        <v>71.959999999999994</v>
      </c>
      <c r="U6" s="34">
        <f t="shared" si="3"/>
        <v>351.49</v>
      </c>
      <c r="V6" s="34">
        <f t="shared" si="3"/>
        <v>3250</v>
      </c>
      <c r="W6" s="34">
        <f t="shared" si="3"/>
        <v>1.83</v>
      </c>
      <c r="X6" s="34">
        <f t="shared" si="3"/>
        <v>1775.96</v>
      </c>
      <c r="Y6" s="35">
        <f>IF(Y7="",NA(),Y7)</f>
        <v>65.790000000000006</v>
      </c>
      <c r="Z6" s="35">
        <f t="shared" ref="Z6:AH6" si="4">IF(Z7="",NA(),Z7)</f>
        <v>67.78</v>
      </c>
      <c r="AA6" s="35">
        <f t="shared" si="4"/>
        <v>62.51</v>
      </c>
      <c r="AB6" s="35">
        <f t="shared" si="4"/>
        <v>61.52</v>
      </c>
      <c r="AC6" s="35">
        <f t="shared" si="4"/>
        <v>61.02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1152.43</v>
      </c>
      <c r="BG6" s="35">
        <f t="shared" ref="BG6:BO6" si="7">IF(BG7="",NA(),BG7)</f>
        <v>1064.2</v>
      </c>
      <c r="BH6" s="35">
        <f t="shared" si="7"/>
        <v>968.53</v>
      </c>
      <c r="BI6" s="35">
        <f t="shared" si="7"/>
        <v>786.08</v>
      </c>
      <c r="BJ6" s="35">
        <f t="shared" si="7"/>
        <v>762.4</v>
      </c>
      <c r="BK6" s="35">
        <f t="shared" si="7"/>
        <v>1081.8</v>
      </c>
      <c r="BL6" s="35">
        <f t="shared" si="7"/>
        <v>974.93</v>
      </c>
      <c r="BM6" s="35">
        <f t="shared" si="7"/>
        <v>855.8</v>
      </c>
      <c r="BN6" s="35">
        <f t="shared" si="7"/>
        <v>789.46</v>
      </c>
      <c r="BO6" s="35">
        <f t="shared" si="7"/>
        <v>826.83</v>
      </c>
      <c r="BP6" s="34" t="str">
        <f>IF(BP7="","",IF(BP7="-","【-】","【"&amp;SUBSTITUTE(TEXT(BP7,"#,##0.00"),"-","△")&amp;"】"))</f>
        <v>【765.47】</v>
      </c>
      <c r="BQ6" s="35">
        <f>IF(BQ7="",NA(),BQ7)</f>
        <v>42.83</v>
      </c>
      <c r="BR6" s="35">
        <f t="shared" ref="BR6:BZ6" si="8">IF(BR7="",NA(),BR7)</f>
        <v>42.86</v>
      </c>
      <c r="BS6" s="35">
        <f t="shared" si="8"/>
        <v>44.89</v>
      </c>
      <c r="BT6" s="35">
        <f t="shared" si="8"/>
        <v>48.64</v>
      </c>
      <c r="BU6" s="35">
        <f t="shared" si="8"/>
        <v>52.47</v>
      </c>
      <c r="BV6" s="35">
        <f t="shared" si="8"/>
        <v>52.19</v>
      </c>
      <c r="BW6" s="35">
        <f t="shared" si="8"/>
        <v>55.32</v>
      </c>
      <c r="BX6" s="35">
        <f t="shared" si="8"/>
        <v>59.8</v>
      </c>
      <c r="BY6" s="35">
        <f t="shared" si="8"/>
        <v>57.77</v>
      </c>
      <c r="BZ6" s="35">
        <f t="shared" si="8"/>
        <v>57.31</v>
      </c>
      <c r="CA6" s="34" t="str">
        <f>IF(CA7="","",IF(CA7="-","【-】","【"&amp;SUBSTITUTE(TEXT(CA7,"#,##0.00"),"-","△")&amp;"】"))</f>
        <v>【59.59】</v>
      </c>
      <c r="CB6" s="35">
        <f>IF(CB7="",NA(),CB7)</f>
        <v>330.48</v>
      </c>
      <c r="CC6" s="35">
        <f t="shared" ref="CC6:CK6" si="9">IF(CC7="",NA(),CC7)</f>
        <v>330.8</v>
      </c>
      <c r="CD6" s="35">
        <f t="shared" si="9"/>
        <v>315.98</v>
      </c>
      <c r="CE6" s="35">
        <f t="shared" si="9"/>
        <v>291.92</v>
      </c>
      <c r="CF6" s="35">
        <f t="shared" si="9"/>
        <v>273.62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63.55</v>
      </c>
      <c r="CN6" s="35">
        <f t="shared" ref="CN6:CV6" si="10">IF(CN7="",NA(),CN7)</f>
        <v>64.239999999999995</v>
      </c>
      <c r="CO6" s="35">
        <f t="shared" si="10"/>
        <v>64.239999999999995</v>
      </c>
      <c r="CP6" s="35">
        <f t="shared" si="10"/>
        <v>63.21</v>
      </c>
      <c r="CQ6" s="35">
        <f t="shared" si="10"/>
        <v>57.4</v>
      </c>
      <c r="CR6" s="35">
        <f t="shared" si="10"/>
        <v>52.31</v>
      </c>
      <c r="CS6" s="35">
        <f t="shared" si="10"/>
        <v>60.65</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24121</v>
      </c>
      <c r="D7" s="37">
        <v>47</v>
      </c>
      <c r="E7" s="37">
        <v>17</v>
      </c>
      <c r="F7" s="37">
        <v>5</v>
      </c>
      <c r="G7" s="37">
        <v>0</v>
      </c>
      <c r="H7" s="37" t="s">
        <v>99</v>
      </c>
      <c r="I7" s="37" t="s">
        <v>100</v>
      </c>
      <c r="J7" s="37" t="s">
        <v>101</v>
      </c>
      <c r="K7" s="37" t="s">
        <v>102</v>
      </c>
      <c r="L7" s="37" t="s">
        <v>103</v>
      </c>
      <c r="M7" s="37" t="s">
        <v>104</v>
      </c>
      <c r="N7" s="38" t="s">
        <v>105</v>
      </c>
      <c r="O7" s="38" t="s">
        <v>106</v>
      </c>
      <c r="P7" s="38">
        <v>12.92</v>
      </c>
      <c r="Q7" s="38">
        <v>98.61</v>
      </c>
      <c r="R7" s="38">
        <v>2640</v>
      </c>
      <c r="S7" s="38">
        <v>25293</v>
      </c>
      <c r="T7" s="38">
        <v>71.959999999999994</v>
      </c>
      <c r="U7" s="38">
        <v>351.49</v>
      </c>
      <c r="V7" s="38">
        <v>3250</v>
      </c>
      <c r="W7" s="38">
        <v>1.83</v>
      </c>
      <c r="X7" s="38">
        <v>1775.96</v>
      </c>
      <c r="Y7" s="38">
        <v>65.790000000000006</v>
      </c>
      <c r="Z7" s="38">
        <v>67.78</v>
      </c>
      <c r="AA7" s="38">
        <v>62.51</v>
      </c>
      <c r="AB7" s="38">
        <v>61.52</v>
      </c>
      <c r="AC7" s="38">
        <v>61.02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1152.43</v>
      </c>
      <c r="BG7" s="38">
        <v>1064.2</v>
      </c>
      <c r="BH7" s="38">
        <v>968.53</v>
      </c>
      <c r="BI7" s="38">
        <v>786.08</v>
      </c>
      <c r="BJ7" s="38">
        <v>762.4</v>
      </c>
      <c r="BK7" s="38">
        <v>1081.8</v>
      </c>
      <c r="BL7" s="38">
        <v>974.93</v>
      </c>
      <c r="BM7" s="38">
        <v>855.8</v>
      </c>
      <c r="BN7" s="38">
        <v>789.46</v>
      </c>
      <c r="BO7" s="38">
        <v>826.83</v>
      </c>
      <c r="BP7" s="38">
        <v>765.47</v>
      </c>
      <c r="BQ7" s="38">
        <v>42.83</v>
      </c>
      <c r="BR7" s="38">
        <v>42.86</v>
      </c>
      <c r="BS7" s="38">
        <v>44.89</v>
      </c>
      <c r="BT7" s="38">
        <v>48.64</v>
      </c>
      <c r="BU7" s="38">
        <v>52.47</v>
      </c>
      <c r="BV7" s="38">
        <v>52.19</v>
      </c>
      <c r="BW7" s="38">
        <v>55.32</v>
      </c>
      <c r="BX7" s="38">
        <v>59.8</v>
      </c>
      <c r="BY7" s="38">
        <v>57.77</v>
      </c>
      <c r="BZ7" s="38">
        <v>57.31</v>
      </c>
      <c r="CA7" s="38">
        <v>59.59</v>
      </c>
      <c r="CB7" s="38">
        <v>330.48</v>
      </c>
      <c r="CC7" s="38">
        <v>330.8</v>
      </c>
      <c r="CD7" s="38">
        <v>315.98</v>
      </c>
      <c r="CE7" s="38">
        <v>291.92</v>
      </c>
      <c r="CF7" s="38">
        <v>273.62</v>
      </c>
      <c r="CG7" s="38">
        <v>296.14</v>
      </c>
      <c r="CH7" s="38">
        <v>283.17</v>
      </c>
      <c r="CI7" s="38">
        <v>263.76</v>
      </c>
      <c r="CJ7" s="38">
        <v>274.35000000000002</v>
      </c>
      <c r="CK7" s="38">
        <v>273.52</v>
      </c>
      <c r="CL7" s="38">
        <v>257.86</v>
      </c>
      <c r="CM7" s="38">
        <v>63.55</v>
      </c>
      <c r="CN7" s="38">
        <v>64.239999999999995</v>
      </c>
      <c r="CO7" s="38">
        <v>64.239999999999995</v>
      </c>
      <c r="CP7" s="38">
        <v>63.21</v>
      </c>
      <c r="CQ7" s="38">
        <v>57.4</v>
      </c>
      <c r="CR7" s="38">
        <v>52.31</v>
      </c>
      <c r="CS7" s="38">
        <v>60.65</v>
      </c>
      <c r="CT7" s="38">
        <v>51.75</v>
      </c>
      <c r="CU7" s="38">
        <v>50.68</v>
      </c>
      <c r="CV7" s="38">
        <v>50.14</v>
      </c>
      <c r="CW7" s="38">
        <v>51.3</v>
      </c>
      <c r="CX7" s="38">
        <v>100</v>
      </c>
      <c r="CY7" s="38">
        <v>100</v>
      </c>
      <c r="CZ7" s="38">
        <v>100</v>
      </c>
      <c r="DA7" s="38">
        <v>100</v>
      </c>
      <c r="DB7" s="38">
        <v>100</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2020-12-04T02:59:28Z</dcterms:created>
  <dcterms:modified xsi:type="dcterms:W3CDTF">2021-02-09T23:25:15Z</dcterms:modified>
  <cp:category/>
</cp:coreProperties>
</file>