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302C37C3-55B0-4770-AAB1-07BB48ECA9A3}" xr6:coauthVersionLast="47" xr6:coauthVersionMax="47" xr10:uidLastSave="{00000000-0000-0000-0000-000000000000}"/>
  <bookViews>
    <workbookView xWindow="23715" yWindow="-2355" windowWidth="17235" windowHeight="1197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<sst xmlns="http://schemas.openxmlformats.org/spreadsheetml/2006/main" count="1169" uniqueCount="614">
  <si>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</si>
  <si>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</si>
  <si>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</si>
  <si>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</si>
  <si>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</si>
  <si>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</si>
  <si>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</si>
  <si>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</si>
  <si>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</si>
  <si>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</si>
  <si>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</si>
  <si>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</si>
  <si>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</si>
  <si>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</si>
  <si>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</si>
  <si>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</si>
  <si>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</si>
  <si>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</si>
  <si>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</si>
  <si>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</si>
  <si>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</si>
  <si>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</si>
  <si>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</si>
  <si>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</si>
  <si>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</si>
  <si>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</si>
  <si>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</si>
  <si>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</si>
  <si>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</si>
  <si>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</si>
  <si>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</si>
  <si>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</si>
  <si>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</si>
  <si>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</si>
  <si>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</si>
  <si>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</si>
  <si>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</si>
  <si>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</si>
  <si>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</si>
  <si>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</si>
  <si>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</si>
  <si>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</si>
  <si>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</si>
  <si>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</si>
  <si>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</si>
  <si>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</si>
  <si>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</si>
  <si>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</si>
  <si>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</si>
  <si>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</si>
  <si>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</si>
  <si>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</si>
  <si>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</si>
  <si>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</si>
  <si>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</si>
  <si>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</si>
  <si>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</si>
  <si>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</si>
  <si>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</si>
  <si>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</si>
  <si>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</si>
  <si>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</si>
  <si>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</si>
  <si>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</si>
  <si>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</si>
  <si>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</si>
  <si>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</si>
  <si>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</si>
  <si>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</si>
  <si>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</si>
  <si>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</si>
  <si>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</si>
  <si>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</si>
  <si>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</si>
  <si>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</si>
  <si>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</si>
  <si>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</si>
  <si>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</si>
  <si>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</si>
  <si>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</si>
  <si>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</si>
  <si>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</si>
  <si>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</si>
  <si>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</si>
  <si>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</si>
  <si>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</si>
  <si>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</si>
  <si>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</si>
  <si>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</si>
  <si>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</si>
  <si>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</si>
  <si>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</si>
  <si>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</si>
  <si>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</si>
  <si>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</si>
  <si>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</si>
  <si>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</si>
  <si>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</si>
  <si>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</si>
  <si>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</si>
  <si>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</si>
  <si>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</si>
  <si>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</si>
  <si>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</si>
  <si>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</si>
  <si>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</si>
  <si>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</si>
  <si>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</si>
  <si>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</si>
  <si>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</si>
  <si>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</si>
  <si>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</si>
  <si>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</si>
  <si>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</si>
  <si>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</si>
  <si>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</si>
  <si>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</si>
  <si>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</si>
  <si>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</si>
  <si>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</si>
  <si>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</si>
  <si>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</si>
  <si>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</si>
  <si>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</si>
  <si>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</si>
  <si>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</si>
  <si>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</si>
  <si>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</si>
  <si>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</si>
  <si>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</si>
  <si>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</si>
  <si>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</si>
  <si>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</si>
  <si>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</si>
  <si>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</si>
  <si>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</si>
  <si>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</si>
  <si>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</si>
  <si>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</si>
  <si>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</si>
  <si>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</si>
  <si>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</si>
  <si>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</si>
  <si>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</si>
  <si>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</si>
  <si>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</si>
  <si>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</si>
  <si>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</si>
  <si>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</si>
  <si>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</si>
  <si>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</si>
  <si>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</si>
  <si>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</si>
  <si>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</si>
  <si>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</si>
  <si>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</si>
  <si>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</si>
  <si>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</si>
  <si>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</si>
  <si>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</si>
  <si>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</si>
  <si>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</si>
  <si>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</si>
  <si>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</si>
  <si>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</si>
  <si>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</si>
  <si>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</si>
  <si>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</si>
  <si>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</si>
  <si>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</si>
  <si>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</si>
  <si>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</si>
  <si>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</si>
  <si>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</si>
  <si>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</si>
  <si>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</si>
  <si>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</si>
  <si>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</si>
  <si>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</si>
  <si>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</si>
  <si>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</si>
  <si>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</si>
  <si>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</si>
  <si>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</si>
  <si>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</si>
  <si>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</si>
  <si>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</si>
  <si>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</si>
  <si>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</si>
  <si>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</si>
  <si>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</si>
  <si>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</si>
  <si>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</si>
  <si>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</si>
  <si>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</si>
  <si>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</si>
  <si>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</si>
  <si>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</si>
  <si>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</si>
  <si>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</si>
  <si>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</si>
  <si>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</si>
  <si>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</si>
  <si>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</si>
  <si>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</si>
  <si>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</si>
  <si>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</si>
  <si>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</si>
  <si>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</si>
  <si>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</si>
  <si>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青森県新郷村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</si>
  <si>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</si>
  <si>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</si>
  <si>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</si>
  <si>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</si>
  <si>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</si>
  <si>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</si>
  <si>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</si>
  <si>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</si>
  <si>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</si>
  <si>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</si>
  <si>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</si>
  <si>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</si>
  <si>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</si>
  <si>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</si>
  <si>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</si>
  <si>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</si>
  <si>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</si>
  <si>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</si>
  <si>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</si>
  <si>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</si>
  <si>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</si>
  <si>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</si>
  <si>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</si>
  <si>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</si>
  <si>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</si>
  <si>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</si>
  <si>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</si>
  <si>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</si>
  <si>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</si>
  <si>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</si>
  <si>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</si>
  <si>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</si>
  <si>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</si>
  <si>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</si>
  <si>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</si>
  <si>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</si>
  <si>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</si>
  <si>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</si>
  <si>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</si>
  <si>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</si>
  <si>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</si>
  <si>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</si>
  <si>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</si>
  <si>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</si>
  <si>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</si>
  <si>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</si>
  <si>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</si>
  <si>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</si>
  <si>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</si>
  <si>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</si>
  <si>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</si>
  <si>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</si>
  <si>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</si>
  <si>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</si>
  <si>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</si>
  <si>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</si>
  <si>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</si>
  <si>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</si>
  <si>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</si>
  <si>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</si>
  <si>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</si>
  <si>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</si>
  <si>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</si>
  <si>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</si>
  <si>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</si>
  <si>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</si>
  <si>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</si>
  <si>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</si>
  <si>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</si>
  <si>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</si>
  <si>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</si>
  <si>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</si>
  <si>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</si>
  <si>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</si>
  <si>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</si>
  <si>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</si>
  <si>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</si>
  <si>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</si>
  <si>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</si>
  <si>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</si>
  <si>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</si>
  <si>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</si>
  <si>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</si>
  <si>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</si>
  <si>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</si>
  <si>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</si>
  <si>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</si>
  <si>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</si>
  <si>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</si>
  <si>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</si>
  <si>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</si>
  <si>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</si>
  <si>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</si>
  <si>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</si>
  <si>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</si>
  <si>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</si>
  <si>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</si>
  <si>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</si>
  <si>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</si>
  <si>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</si>
  <si>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</si>
  <si>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</si>
  <si>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</si>
  <si>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</si>
  <si>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</si>
  <si>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</si>
  <si>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</si>
  <si>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</si>
  <si>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</si>
  <si>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</si>
  <si>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</si>
  <si>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</si>
  <si>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</si>
  <si>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</si>
  <si>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</si>
  <si>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</si>
  <si>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</si>
  <si>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</si>
  <si>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</si>
  <si>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</si>
  <si>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</si>
  <si>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</si>
  <si>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</si>
  <si>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</si>
  <si>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</si>
  <si>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</si>
  <si>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</si>
  <si>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</si>
  <si>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</si>
  <si>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</si>
  <si>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</si>
  <si>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</si>
  <si>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</si>
  <si>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</si>
  <si>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</si>
  <si>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</si>
  <si>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</si>
  <si>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</si>
  <si>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</si>
  <si>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</si>
  <si>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</si>
  <si>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</si>
  <si>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</si>
  <si>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</si>
  <si>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</si>
  <si>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</si>
  <si>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</si>
  <si>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</si>
  <si>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</si>
  <si>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</si>
  <si>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</si>
  <si>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</si>
  <si>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</si>
  <si>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青森県新郷村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</si>
  <si>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</si>
  <si>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</si>
  <si>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</si>
  <si>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</si>
  <si>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</si>
  <si>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</si>
  <si>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</si>
  <si>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</si>
  <si>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</si>
  <si>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</si>
  <si>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</si>
  <si>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</si>
  <si>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</si>
  <si>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</si>
  <si>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</si>
  <si>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</si>
  <si>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</si>
  <si>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</si>
  <si>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</si>
  <si>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</si>
  <si>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</si>
  <si>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</si>
  <si>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</si>
  <si>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</si>
  <si>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</si>
  <si>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</si>
  <si>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</si>
  <si>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</si>
  <si>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</si>
  <si>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</si>
  <si>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</si>
  <si>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</si>
  <si>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</si>
  <si>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</si>
  <si>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</si>
  <si>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</si>
  <si>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</si>
  <si>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</si>
  <si>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</si>
  <si>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</si>
  <si>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</si>
  <si>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</si>
  <si>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</si>
  <si>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</si>
  <si>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</si>
  <si>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</si>
  <si>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</si>
  <si>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</si>
  <si>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</si>
  <si>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</si>
  <si>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</si>
  <si>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</si>
  <si>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</si>
  <si>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</si>
  <si>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</si>
  <si>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</si>
  <si>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</si>
  <si>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</si>
  <si>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</si>
  <si>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</si>
  <si>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</si>
  <si>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</si>
  <si>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</si>
  <si>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</si>
  <si>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</si>
  <si>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</si>
  <si>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</si>
  <si>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</si>
  <si>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</si>
  <si>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</si>
  <si>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</si>
  <si>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</si>
  <si>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</si>
  <si>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</si>
  <si>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</si>
  <si>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</si>
  <si>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</si>
  <si>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</si>
  <si>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</si>
  <si>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</si>
  <si>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</si>
  <si>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</si>
  <si>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</si>
  <si>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</si>
  <si>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</si>
  <si>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</si>
  <si>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</si>
  <si>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</si>
  <si>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</si>
  <si>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</si>
  <si>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</si>
  <si>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</si>
  <si>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</si>
  <si>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</si>
  <si>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</si>
  <si>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</si>
  <si>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</si>
  <si>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</si>
  <si>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</si>
  <si>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</si>
  <si>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</si>
  <si>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</si>
  <si>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</si>
  <si>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</si>
  <si>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</si>
  <si>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</si>
  <si>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</si>
  <si>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</si>
  <si>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</si>
  <si>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</si>
  <si>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</si>
  <si>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</si>
  <si>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</si>
  <si>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</si>
  <si>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</si>
  <si>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</si>
  <si>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</si>
  <si>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</si>
  <si>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</si>
  <si>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</si>
  <si>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</si>
  <si>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</si>
  <si>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</si>
  <si>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</si>
  <si>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</si>
  <si>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</si>
  <si>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</si>
  <si>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</si>
  <si>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</si>
  <si>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</si>
  <si>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</si>
  <si>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</si>
  <si>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</si>
  <si>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</si>
  <si>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</si>
  <si>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</si>
  <si>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</si>
  <si>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</si>
  <si>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</si>
  <si>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</si>
  <si>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</si>
  <si>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</si>
  <si>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</si>
  <si>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</si>
  <si>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</si>
  <si>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</si>
  <si>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</si>
  <si>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</si>
  <si>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</si>
  <si>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</si>
  <si>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</si>
  <si>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</si>
  <si>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</si>
  <si>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</si>
  <si>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</si>
  <si>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</si>
  <si>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</si>
  <si>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</si>
  <si>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</si>
  <si>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</si>
  <si>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</si>
  <si>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</si>
  <si>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</si>
  <si>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</si>
  <si>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</si>
  <si>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</si>
  <si>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</si>
  <si>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</si>
  <si>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</si>
  <si>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</si>
  <si>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</si>
  <si>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</si>
  <si>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</si>
  <si>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</si>
  <si>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</si>
  <si>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</si>
  <si>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</si>
  <si>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</si>
  <si>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</si>
  <si>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</si>
  <si>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</si>
  <si>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</si>
  <si>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</si>
  <si>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</si>
  <si>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</si>
  <si>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</si>
  <si>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</si>
  <si>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</si>
  <si>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</si>
  <si>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</si>
  <si>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</si>
  <si>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</si>
  <si>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</si>
  <si>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</si>
  <si>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</si>
  <si>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</si>
  <si>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</si>
  <si>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</si>
  <si>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</si>
  <si>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</si>
  <si>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</si>
  <si>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</si>
  <si>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</si>
  <si>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</si>
  <si>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</si>
  <si>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6.45</t>
  </si>
  <si>
    <t>▲ 3.58</t>
  </si>
  <si>
    <t>一般会計</t>
  </si>
  <si>
    <t>介護保険特別会計</t>
  </si>
  <si>
    <t>国民健康保険特別会計</t>
  </si>
  <si>
    <t>後期高齢者医療特別会計</t>
  </si>
  <si>
    <t>簡易水道特別会計</t>
  </si>
  <si>
    <t>特定環境保全公共下水道特別会計</t>
  </si>
  <si>
    <t>農業集落排水事業特別会計</t>
  </si>
  <si>
    <t>国民健康保険診療所特別会計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</si>
  <si>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</si>
  <si>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</si>
  <si>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</si>
  <si>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</si>
  <si>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</si>
  <si>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</si>
  <si>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</si>
  <si>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</si>
  <si>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いきいき新郷むらづくり基金</t>
    <rPh sb="4" eb="6">
      <t>シンゴウ</t>
    </rPh>
    <rPh sb="11" eb="13">
      <t>キキン</t>
    </rPh>
    <phoneticPr fontId="5"/>
  </si>
  <si>
    <t>農林業振興基金</t>
    <rPh sb="0" eb="3">
      <t>ノウリンギョウ</t>
    </rPh>
    <rPh sb="3" eb="5">
      <t>シンコウ</t>
    </rPh>
    <rPh sb="5" eb="7">
      <t>キキン</t>
    </rPh>
    <phoneticPr fontId="2"/>
  </si>
  <si>
    <t>定住促進住宅基金</t>
    <rPh sb="0" eb="2">
      <t>テイジュウ</t>
    </rPh>
    <rPh sb="2" eb="4">
      <t>ソクシン</t>
    </rPh>
    <rPh sb="4" eb="6">
      <t>ジュウタク</t>
    </rPh>
    <rPh sb="6" eb="8">
      <t>キキン</t>
    </rPh>
    <phoneticPr fontId="5"/>
  </si>
  <si>
    <t>新郷村ふるさと活性化公社</t>
    <rPh sb="0" eb="2">
      <t>シンゴウ</t>
    </rPh>
    <rPh sb="2" eb="3">
      <t>ムラ</t>
    </rPh>
    <rPh sb="7" eb="10">
      <t>カッセイカ</t>
    </rPh>
    <rPh sb="10" eb="12">
      <t>コウシャ</t>
    </rPh>
    <phoneticPr fontId="2"/>
  </si>
  <si>
    <t>地域福祉基金</t>
    <rPh sb="0" eb="2">
      <t>チイキ</t>
    </rPh>
    <rPh sb="2" eb="4">
      <t>フクシ</t>
    </rPh>
    <rPh sb="4" eb="6">
      <t>キキン</t>
    </rPh>
    <phoneticPr fontId="5"/>
  </si>
  <si>
    <t>しんごうふるさと活性化対策基金</t>
    <rPh sb="8" eb="11">
      <t>カッセイカ</t>
    </rPh>
    <rPh sb="11" eb="13">
      <t>タイサク</t>
    </rPh>
    <rPh sb="13" eb="15">
      <t>キキン</t>
    </rPh>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</si>
  <si>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</si>
  <si>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</si>
  <si>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十和田地域広域事務組合</t>
    <rPh sb="0" eb="3">
      <t>トワダ</t>
    </rPh>
    <rPh sb="3" eb="5">
      <t>チイキ</t>
    </rPh>
    <rPh sb="5" eb="7">
      <t>コウイキ</t>
    </rPh>
    <rPh sb="7" eb="9">
      <t>ジム</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</si>
  <si>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</si>
  <si>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青森県後期高齢者医療広域連合（特別）</t>
    <rPh sb="0" eb="3">
      <t>アオモリケン</t>
    </rPh>
    <rPh sb="3" eb="5">
      <t>コウキ</t>
    </rPh>
    <rPh sb="5" eb="8">
      <t>コウレイシャ</t>
    </rPh>
    <rPh sb="8" eb="10">
      <t>イリョウ</t>
    </rPh>
    <rPh sb="10" eb="12">
      <t>コウイキ</t>
    </rPh>
    <rPh sb="12" eb="14">
      <t>レンゴウ</t>
    </rPh>
    <rPh sb="15" eb="17">
      <t>トクベツ</t>
    </rPh>
    <phoneticPr fontId="2"/>
  </si>
  <si>
    <t>青森県後期高齢者医療広域連合（一般）</t>
    <rPh sb="0" eb="3">
      <t>アオモリケン</t>
    </rPh>
    <rPh sb="3" eb="5">
      <t>コウキ</t>
    </rPh>
    <rPh sb="5" eb="8">
      <t>コウレイシャ</t>
    </rPh>
    <rPh sb="8" eb="10">
      <t>イリョウ</t>
    </rPh>
    <rPh sb="10" eb="12">
      <t>コウイキ</t>
    </rPh>
    <rPh sb="12" eb="14">
      <t>レンゴウ</t>
    </rPh>
    <rPh sb="15" eb="17">
      <t>イッパン</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</si>
  <si>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</si>
  <si>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</si>
  <si>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</si>
  <si>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</si>
  <si>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</si>
  <si>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</si>
  <si>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</si>
  <si>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</si>
  <si>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類似団体平均値と同数値となっており、実質公債比率も類似団体平均を下回った。実質公債費比率は地方債の新規発行を抑制してきたことや、過去の大規模事情に伴う元利償還金が順次終了してきていることから減少してきているが、過疎債については（道路改良事業事業債等）の借り入れが高止まりで推移したことから、これまで以上に新規地方債発行を抑制し、健全化に努める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</si>
  <si>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</si>
  <si>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</si>
  <si>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</si>
  <si>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将来負担比率は類似団体平均値と同数値となったが、有形固定資産減価償却率が、類似団体を　　　　ポイント上回っている。将来負担比率は財政調整基金及び減債基金の積立による充当可能金額の増が要因として挙げられる。有形固定資産減価償却率は、役場庁舎、学校施設、福祉施設、消防施設の老朽化が進んでいることから類似団体平均値よりも高くなっている。公共施設等総合管理計画に基づき、適切な維持管理を実施し、今後増大することが明白な施設の改修、更新事業については、事業の必要性を検討しつつ取組み、新規地方債の発行抑制にも努め、適正な財政運営をおこなう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</si>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</sst>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206A237-3632-4F52-97C9-4A4A69EBFD7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4D9-45AD-B5B7-158A8CA813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163206</c:v>
                </c:pt>
                <c:pt idx="1">
                  <c:v>115320</c:v>
                </c:pt>
                <c:pt idx="2">
                  <c:v>125539</c:v>
                </c:pt>
                <c:pt idx="3">
                  <c:v>188070</c:v>
                </c:pt>
                <c:pt idx="4">
                  <c:v>164547</c:v>
                </c:pt>
              </c:numCache>
            </c:numRef>
          </c:val>
          <c:smooth val="0"/>
          <c:extLst>
            <c:ext xmlns:c16="http://schemas.microsoft.com/office/drawing/2014/chart" uri="{C3380CC4-5D6E-409C-BE32-E72D297353CC}">
              <c16:uniqueId val="{00000001-F4D9-45AD-B5B7-158A8CA813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8.15</c:v>
                </c:pt>
                <c:pt idx="1">
                  <c:v>10.81</c:v>
                </c:pt>
                <c:pt idx="2">
                  <c:v>6.64</c:v>
                </c:pt>
                <c:pt idx="3">
                  <c:v>8.5</c:v>
                </c:pt>
                <c:pt idx="4">
                  <c:v>7.02</c:v>
                </c:pt>
              </c:numCache>
            </c:numRef>
          </c:val>
          <c:extLst>
            <c:ext xmlns:c16="http://schemas.microsoft.com/office/drawing/2014/chart" uri="{C3380CC4-5D6E-409C-BE32-E72D297353CC}">
              <c16:uniqueId val="{00000000-8321-4718-9F7A-2736A3C241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17.440000000000001</c:v>
                </c:pt>
                <c:pt idx="1">
                  <c:v>20.97</c:v>
                </c:pt>
                <c:pt idx="2">
                  <c:v>22.36</c:v>
                </c:pt>
                <c:pt idx="3">
                  <c:v>23.96</c:v>
                </c:pt>
                <c:pt idx="4">
                  <c:v>27.38</c:v>
                </c:pt>
              </c:numCache>
            </c:numRef>
          </c:val>
          <c:extLst>
            <c:ext xmlns:c16="http://schemas.microsoft.com/office/drawing/2014/chart" uri="{C3380CC4-5D6E-409C-BE32-E72D297353CC}">
              <c16:uniqueId val="{00000001-8321-4718-9F7A-2736A3C241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-6.45</c:v>
                </c:pt>
                <c:pt idx="1">
                  <c:v>1.94</c:v>
                </c:pt>
                <c:pt idx="2">
                  <c:v>-3.58</c:v>
                </c:pt>
                <c:pt idx="3">
                  <c:v>3.35</c:v>
                </c:pt>
                <c:pt idx="4">
                  <c:v>2.58</c:v>
                </c:pt>
              </c:numCache>
            </c:numRef>
          </c:val>
          <c:smooth val="0"/>
          <c:extLst>
            <c:ext xmlns:c16="http://schemas.microsoft.com/office/drawing/2014/chart" uri="{C3380CC4-5D6E-409C-BE32-E72D297353CC}">
              <c16:uniqueId val="{00000002-8321-4718-9F7A-2736A3C241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B6-47E3-91A9-4AC1DA97EA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B6-47E3-91A9-4AC1DA97EA4E}"/>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1B6-47E3-91A9-4AC1DA97EA4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1B6-47E3-91A9-4AC1DA97EA4E}"/>
            </c:ext>
          </c:extLst>
        </c:ser>
        <c:ser>
          <c:idx val="4"/>
          <c:order val="4"/>
          <c:tx>
            <c:strRef>
              <c:f>データシート!$A$31</c:f>
              <c:strCache>
                <c:ptCount val="1"/>
                <c:pt idx="0">
                  <c:v>特定環境保全公共下水道特別会計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1B6-47E3-91A9-4AC1DA97EA4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81B6-47E3-91A9-4AC1DA97EA4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c:v>
                </c:pt>
                <c:pt idx="4">
                  <c:v>#N/A</c:v>
                </c:pt>
                <c:pt idx="5">
                  <c:v>0.04</c:v>
                </c:pt>
                <c:pt idx="6">
                  <c:v>#N/A</c:v>
                </c:pt>
                <c:pt idx="7">
                  <c:v>0.04</c:v>
                </c:pt>
                <c:pt idx="8">
                  <c:v>#N/A</c:v>
                </c:pt>
                <c:pt idx="9">
                  <c:v>0.09</c:v>
                </c:pt>
              </c:numCache>
            </c:numRef>
          </c:val>
          <c:extLst>
            <c:ext xmlns:c16="http://schemas.microsoft.com/office/drawing/2014/chart" uri="{C3380CC4-5D6E-409C-BE32-E72D297353CC}">
              <c16:uniqueId val="{00000006-81B6-47E3-91A9-4AC1DA97EA4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1.31</c:v>
                </c:pt>
                <c:pt idx="2">
                  <c:v>#N/A</c:v>
                </c:pt>
                <c:pt idx="3">
                  <c:v>0.19</c:v>
                </c:pt>
                <c:pt idx="4">
                  <c:v>#N/A</c:v>
                </c:pt>
                <c:pt idx="5">
                  <c:v>7.0000000000000007E-2</c:v>
                </c:pt>
                <c:pt idx="6">
                  <c:v>#N/A</c:v>
                </c:pt>
                <c:pt idx="7">
                  <c:v>0.41</c:v>
                </c:pt>
                <c:pt idx="8">
                  <c:v>#N/A</c:v>
                </c:pt>
                <c:pt idx="9">
                  <c:v>0.1</c:v>
                </c:pt>
              </c:numCache>
            </c:numRef>
          </c:val>
          <c:extLst>
            <c:ext xmlns:c16="http://schemas.microsoft.com/office/drawing/2014/chart" uri="{C3380CC4-5D6E-409C-BE32-E72D297353CC}">
              <c16:uniqueId val="{00000007-81B6-47E3-91A9-4AC1DA97EA4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c:v>
                </c:pt>
                <c:pt idx="2">
                  <c:v>#N/A</c:v>
                </c:pt>
                <c:pt idx="3">
                  <c:v>0.86</c:v>
                </c:pt>
                <c:pt idx="4">
                  <c:v>#N/A</c:v>
                </c:pt>
                <c:pt idx="5">
                  <c:v>1.28</c:v>
                </c:pt>
                <c:pt idx="6">
                  <c:v>#N/A</c:v>
                </c:pt>
                <c:pt idx="7">
                  <c:v>0.39</c:v>
                </c:pt>
                <c:pt idx="8">
                  <c:v>#N/A</c:v>
                </c:pt>
                <c:pt idx="9">
                  <c:v>0.88</c:v>
                </c:pt>
              </c:numCache>
            </c:numRef>
          </c:val>
          <c:extLst>
            <c:ext xmlns:c16="http://schemas.microsoft.com/office/drawing/2014/chart" uri="{C3380CC4-5D6E-409C-BE32-E72D297353CC}">
              <c16:uniqueId val="{00000008-81B6-47E3-91A9-4AC1DA97EA4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8.15</c:v>
                </c:pt>
                <c:pt idx="2">
                  <c:v>#N/A</c:v>
                </c:pt>
                <c:pt idx="3">
                  <c:v>10.8</c:v>
                </c:pt>
                <c:pt idx="4">
                  <c:v>#N/A</c:v>
                </c:pt>
                <c:pt idx="5">
                  <c:v>6.63</c:v>
                </c:pt>
                <c:pt idx="6">
                  <c:v>#N/A</c:v>
                </c:pt>
                <c:pt idx="7">
                  <c:v>8.5</c:v>
                </c:pt>
                <c:pt idx="8">
                  <c:v>#N/A</c:v>
                </c:pt>
                <c:pt idx="9">
                  <c:v>7.02</c:v>
                </c:pt>
              </c:numCache>
            </c:numRef>
          </c:val>
          <c:extLst>
            <c:ext xmlns:c16="http://schemas.microsoft.com/office/drawing/2014/chart" uri="{C3380CC4-5D6E-409C-BE32-E72D297353CC}">
              <c16:uniqueId val="{00000009-81B6-47E3-91A9-4AC1DA97EA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280</c:v>
                </c:pt>
                <c:pt idx="5">
                  <c:v>264</c:v>
                </c:pt>
                <c:pt idx="8">
                  <c:v>277</c:v>
                </c:pt>
                <c:pt idx="11">
                  <c:v>276</c:v>
                </c:pt>
                <c:pt idx="14">
                  <c:v>293</c:v>
                </c:pt>
              </c:numCache>
            </c:numRef>
          </c:val>
          <c:extLst>
            <c:ext xmlns:c16="http://schemas.microsoft.com/office/drawing/2014/chart" uri="{C3380CC4-5D6E-409C-BE32-E72D297353CC}">
              <c16:uniqueId val="{00000000-19D9-49D5-A2E3-A24A5E1125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D9-49D5-A2E3-A24A5E1125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D9-49D5-A2E3-A24A5E1125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5</c:v>
                </c:pt>
                <c:pt idx="6">
                  <c:v>5</c:v>
                </c:pt>
                <c:pt idx="9">
                  <c:v>4</c:v>
                </c:pt>
                <c:pt idx="12">
                  <c:v>5</c:v>
                </c:pt>
              </c:numCache>
            </c:numRef>
          </c:val>
          <c:extLst>
            <c:ext xmlns:c16="http://schemas.microsoft.com/office/drawing/2014/chart" uri="{C3380CC4-5D6E-409C-BE32-E72D297353CC}">
              <c16:uniqueId val="{00000003-19D9-49D5-A2E3-A24A5E1125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114</c:v>
                </c:pt>
                <c:pt idx="3">
                  <c:v>120</c:v>
                </c:pt>
                <c:pt idx="6">
                  <c:v>112</c:v>
                </c:pt>
                <c:pt idx="9">
                  <c:v>113</c:v>
                </c:pt>
                <c:pt idx="12">
                  <c:v>121</c:v>
                </c:pt>
              </c:numCache>
            </c:numRef>
          </c:val>
          <c:extLst>
            <c:ext xmlns:c16="http://schemas.microsoft.com/office/drawing/2014/chart" uri="{C3380CC4-5D6E-409C-BE32-E72D297353CC}">
              <c16:uniqueId val="{00000004-19D9-49D5-A2E3-A24A5E1125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D9-49D5-A2E3-A24A5E1125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D9-49D5-A2E3-A24A5E1125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288</c:v>
                </c:pt>
                <c:pt idx="3">
                  <c:v>256</c:v>
                </c:pt>
                <c:pt idx="6">
                  <c:v>272</c:v>
                </c:pt>
                <c:pt idx="9">
                  <c:v>262</c:v>
                </c:pt>
                <c:pt idx="12">
                  <c:v>270</c:v>
                </c:pt>
              </c:numCache>
            </c:numRef>
          </c:val>
          <c:extLst>
            <c:ext xmlns:c16="http://schemas.microsoft.com/office/drawing/2014/chart" uri="{C3380CC4-5D6E-409C-BE32-E72D297353CC}">
              <c16:uniqueId val="{00000007-19D9-49D5-A2E3-A24A5E1125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126</c:v>
                </c:pt>
                <c:pt idx="2">
                  <c:v>#N/A</c:v>
                </c:pt>
                <c:pt idx="3">
                  <c:v>#N/A</c:v>
                </c:pt>
                <c:pt idx="4">
                  <c:v>117</c:v>
                </c:pt>
                <c:pt idx="5">
                  <c:v>#N/A</c:v>
                </c:pt>
                <c:pt idx="6">
                  <c:v>#N/A</c:v>
                </c:pt>
                <c:pt idx="7">
                  <c:v>112</c:v>
                </c:pt>
                <c:pt idx="8">
                  <c:v>#N/A</c:v>
                </c:pt>
                <c:pt idx="9">
                  <c:v>#N/A</c:v>
                </c:pt>
                <c:pt idx="10">
                  <c:v>103</c:v>
                </c:pt>
                <c:pt idx="11">
                  <c:v>#N/A</c:v>
                </c:pt>
                <c:pt idx="12">
                  <c:v>#N/A</c:v>
                </c:pt>
                <c:pt idx="13">
                  <c:v>103</c:v>
                </c:pt>
                <c:pt idx="14">
                  <c:v>#N/A</c:v>
                </c:pt>
              </c:numCache>
            </c:numRef>
          </c:val>
          <c:smooth val="0"/>
          <c:extLst>
            <c:ext xmlns:c16="http://schemas.microsoft.com/office/drawing/2014/chart" uri="{C3380CC4-5D6E-409C-BE32-E72D297353CC}">
              <c16:uniqueId val="{00000008-19D9-49D5-A2E3-A24A5E1125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2773</c:v>
                </c:pt>
                <c:pt idx="5">
                  <c:v>3069</c:v>
                </c:pt>
                <c:pt idx="8">
                  <c:v>2909</c:v>
                </c:pt>
                <c:pt idx="11">
                  <c:v>2850</c:v>
                </c:pt>
                <c:pt idx="14">
                  <c:v>2679</c:v>
                </c:pt>
              </c:numCache>
            </c:numRef>
          </c:val>
          <c:extLst>
            <c:ext xmlns:c16="http://schemas.microsoft.com/office/drawing/2014/chart" uri="{C3380CC4-5D6E-409C-BE32-E72D297353CC}">
              <c16:uniqueId val="{00000000-B9BA-41B6-AE52-921B461FDF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BA-41B6-AE52-921B461FDF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1024</c:v>
                </c:pt>
                <c:pt idx="5">
                  <c:v>1131</c:v>
                </c:pt>
                <c:pt idx="8">
                  <c:v>1263</c:v>
                </c:pt>
                <c:pt idx="11">
                  <c:v>1424</c:v>
                </c:pt>
                <c:pt idx="14">
                  <c:v>1781</c:v>
                </c:pt>
              </c:numCache>
            </c:numRef>
          </c:val>
          <c:extLst>
            <c:ext xmlns:c16="http://schemas.microsoft.com/office/drawing/2014/chart" uri="{C3380CC4-5D6E-409C-BE32-E72D297353CC}">
              <c16:uniqueId val="{00000002-B9BA-41B6-AE52-921B461FDF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BA-41B6-AE52-921B461FDF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BA-41B6-AE52-921B461FDF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BA-41B6-AE52-921B461FDF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442</c:v>
                </c:pt>
                <c:pt idx="3">
                  <c:v>405</c:v>
                </c:pt>
                <c:pt idx="6">
                  <c:v>379</c:v>
                </c:pt>
                <c:pt idx="9">
                  <c:v>346</c:v>
                </c:pt>
                <c:pt idx="12">
                  <c:v>349</c:v>
                </c:pt>
              </c:numCache>
            </c:numRef>
          </c:val>
          <c:extLst>
            <c:ext xmlns:c16="http://schemas.microsoft.com/office/drawing/2014/chart" uri="{C3380CC4-5D6E-409C-BE32-E72D297353CC}">
              <c16:uniqueId val="{00000006-B9BA-41B6-AE52-921B461FDF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c:v>
                </c:pt>
                <c:pt idx="3">
                  <c:v>43</c:v>
                </c:pt>
                <c:pt idx="6">
                  <c:v>45</c:v>
                </c:pt>
                <c:pt idx="9">
                  <c:v>63</c:v>
                </c:pt>
                <c:pt idx="12">
                  <c:v>62</c:v>
                </c:pt>
              </c:numCache>
            </c:numRef>
          </c:val>
          <c:extLst>
            <c:ext xmlns:c16="http://schemas.microsoft.com/office/drawing/2014/chart" uri="{C3380CC4-5D6E-409C-BE32-E72D297353CC}">
              <c16:uniqueId val="{00000007-B9BA-41B6-AE52-921B461FDF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1133</c:v>
                </c:pt>
                <c:pt idx="3">
                  <c:v>1055</c:v>
                </c:pt>
                <c:pt idx="6">
                  <c:v>953</c:v>
                </c:pt>
                <c:pt idx="9">
                  <c:v>841</c:v>
                </c:pt>
                <c:pt idx="12">
                  <c:v>758</c:v>
                </c:pt>
              </c:numCache>
            </c:numRef>
          </c:val>
          <c:extLst>
            <c:ext xmlns:c16="http://schemas.microsoft.com/office/drawing/2014/chart" uri="{C3380CC4-5D6E-409C-BE32-E72D297353CC}">
              <c16:uniqueId val="{00000008-B9BA-41B6-AE52-921B461FDF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BA-41B6-AE52-921B461FDF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2558</c:v>
                </c:pt>
                <c:pt idx="3">
                  <c:v>2880</c:v>
                </c:pt>
                <c:pt idx="6">
                  <c:v>2801</c:v>
                </c:pt>
                <c:pt idx="9">
                  <c:v>2792</c:v>
                </c:pt>
                <c:pt idx="12">
                  <c:v>2691</c:v>
                </c:pt>
              </c:numCache>
            </c:numRef>
          </c:val>
          <c:extLst>
            <c:ext xmlns:c16="http://schemas.microsoft.com/office/drawing/2014/chart" uri="{C3380CC4-5D6E-409C-BE32-E72D297353CC}">
              <c16:uniqueId val="{0000000A-B9BA-41B6-AE52-921B461FDF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381</c:v>
                </c:pt>
                <c:pt idx="2">
                  <c:v>#N/A</c:v>
                </c:pt>
                <c:pt idx="3">
                  <c:v>#N/A</c:v>
                </c:pt>
                <c:pt idx="4">
                  <c:v>184</c:v>
                </c:pt>
                <c:pt idx="5">
                  <c:v>#N/A</c:v>
                </c:pt>
                <c:pt idx="6">
                  <c:v>#N/A</c:v>
                </c:pt>
                <c:pt idx="7">
                  <c:v>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BA-41B6-AE52-921B461FDF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400</c:v>
                </c:pt>
                <c:pt idx="1">
                  <c:v>451</c:v>
                </c:pt>
                <c:pt idx="2">
                  <c:v>568</c:v>
                </c:pt>
              </c:numCache>
            </c:numRef>
          </c:val>
          <c:extLst>
            <c:ext xmlns:c16="http://schemas.microsoft.com/office/drawing/2014/chart" uri="{C3380CC4-5D6E-409C-BE32-E72D297353CC}">
              <c16:uniqueId val="{00000000-1AB3-4290-B6B5-177A4E15CB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289</c:v>
                </c:pt>
                <c:pt idx="1">
                  <c:v>359</c:v>
                </c:pt>
                <c:pt idx="2">
                  <c:v>375</c:v>
                </c:pt>
              </c:numCache>
            </c:numRef>
          </c:val>
          <c:extLst>
            <c:ext xmlns:c16="http://schemas.microsoft.com/office/drawing/2014/chart" uri="{C3380CC4-5D6E-409C-BE32-E72D297353CC}">
              <c16:uniqueId val="{00000001-1AB3-4290-B6B5-177A4E15CB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542</c:v>
                </c:pt>
                <c:pt idx="1">
                  <c:v>577</c:v>
                </c:pt>
                <c:pt idx="2">
                  <c:v>798</c:v>
                </c:pt>
              </c:numCache>
            </c:numRef>
          </c:val>
          <c:extLst>
            <c:ext xmlns:c16="http://schemas.microsoft.com/office/drawing/2014/chart" uri="{C3380CC4-5D6E-409C-BE32-E72D297353CC}">
              <c16:uniqueId val="{00000002-1AB3-4290-B6B5-177A4E15CB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{DD4A3590-ABB4-4CB7-A0E5-7F60E44C545D}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3D-412C-82F0-115A527FE3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{BBBA4BED-CFD0-44A0-9ED4-1F0484006B44}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3D-412C-82F0-115A527FE3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{062B8430-3FEC-4433-8A99-99D75D77BB2E}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3D-412C-82F0-115A527FE3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{263F9A87-416E-4DA3-8D51-FC7FF2C52906}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3D-412C-82F0-115A527FE3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{D2F92905-CE30-4F32-9FD3-3B9ED4819A09}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3D-412C-82F0-115A527FE31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{8DFFD7E3-1252-4E19-AA12-A2D4913AE7F8}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3D-412C-82F0-115A527FE31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{D5169A64-709C-44B8-919B-99031920704A}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3D-412C-82F0-115A527FE3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{610699AA-3888-4FB2-802A-74FC7B66DF93}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3D-412C-82F0-115A527FE3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{601327F4-5D2A-44DD-9C74-C2FF293B4FF2}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3D-412C-82F0-115A527FE3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64.400000000000006</c:v>
                </c:pt>
                <c:pt idx="16">
                  <c:v>66</c:v>
                </c:pt>
                <c:pt idx="24">
                  <c:v>67.400000000000006</c:v>
                </c:pt>
                <c:pt idx="32">
                  <c:v>67.900000000000006</c:v>
                </c:pt>
              </c:numCache>
            </c:numRef>
          </c:xVal>
          <c:yVal>
            <c:numRef>
              <c:f>公会計指標分析・財政指標組合せ分析表!$BP$51:$DC$51</c:f>
              <c:numCache>
                <c:formatCode>#,##0.0;"▲ "#,##0.0</c:formatCode>
                <c:ptCount val="40"/>
                <c:pt idx="0">
                  <c:v>24</c:v>
                </c:pt>
                <c:pt idx="8">
                  <c:v>12.1</c:v>
                </c:pt>
                <c:pt idx="16">
                  <c:v>0.3</c:v>
                </c:pt>
              </c:numCache>
            </c:numRef>
          </c:yVal>
          <c:smooth val="0"/>
          <c:extLst>
            <c:ext xmlns:c16="http://schemas.microsoft.com/office/drawing/2014/chart" uri="{C3380CC4-5D6E-409C-BE32-E72D297353CC}">
              <c16:uniqueId val="{00000009-933D-412C-82F0-115A527FE3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{C2F16407-50EB-409B-BCE8-1FB80E33849A}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3D-412C-82F0-115A527FE3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{7549E63C-5A0C-4F9D-B99E-A1955E8509CB}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3D-412C-82F0-115A527FE3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{CADF3989-D401-4447-8E90-57B5D35B0C19}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3D-412C-82F0-115A527FE3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{EA622530-4986-4AFE-AAA2-22E98359E0CB}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3D-412C-82F0-115A527FE3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{E5514A7D-93B9-4273-8C33-78D37D1B4370}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3D-412C-82F0-115A527FE3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{26A02752-2F90-41C2-80BE-A9B4BAB744BA}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3D-412C-82F0-115A527FE31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{552D1D62-1F4A-4136-83A5-3CE43BFD8379}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3D-412C-82F0-115A527FE3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{E6DBCBAD-550E-4A1F-9201-C870D71FBD16}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3D-412C-82F0-115A527FE3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{C694240E-502C-445A-9144-EB97EA94DF72}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3D-412C-82F0-115A527FE3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3D-412C-82F0-115A527FE319}"/>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{1B70B96E-CFBC-4670-B589-186A5269805A}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FC-4197-A592-0D35133FCC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{B9547B6A-54D1-494E-A432-3D4042861F34}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FC-4197-A592-0D35133FCC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{F41C49EC-73BA-4C60-8BF7-768DFBA2F027}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FC-4197-A592-0D35133FCC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{7E519B92-D876-4DCB-89EE-8BBD6A75958E}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FC-4197-A592-0D35133FCC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{734B6777-2C01-44ED-B23C-462337AC1A2E}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FC-4197-A592-0D35133FCC6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{8CD675FA-8274-436A-91B8-33E38634E60C}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FC-4197-A592-0D35133FCC6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{730A71E3-2B07-4A4B-BBFD-BF17D461D45E}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FC-4197-A592-0D35133FCC6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{DC62A44C-25E8-4FAB-8BEA-0C36C61D7015}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FC-4197-A592-0D35133FCC6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{0B1D2BC9-2C43-433D-9CA2-98DBD2A37DFE}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FC-4197-A592-0D35133FCC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c:v>
                </c:pt>
                <c:pt idx="16">
                  <c:v>7.6</c:v>
                </c:pt>
                <c:pt idx="24">
                  <c:v>7.1</c:v>
                </c:pt>
                <c:pt idx="32">
                  <c:v>6.5</c:v>
                </c:pt>
              </c:numCache>
            </c:numRef>
          </c:xVal>
          <c:yVal>
            <c:numRef>
              <c:f>公会計指標分析・財政指標組合せ分析表!$BP$73:$DC$73</c:f>
              <c:numCache>
                <c:formatCode>#,##0.0;"▲ "#,##0.0</c:formatCode>
                <c:ptCount val="40"/>
                <c:pt idx="0">
                  <c:v>24</c:v>
                </c:pt>
                <c:pt idx="8">
                  <c:v>12.1</c:v>
                </c:pt>
                <c:pt idx="16">
                  <c:v>0.3</c:v>
                </c:pt>
              </c:numCache>
            </c:numRef>
          </c:yVal>
          <c:smooth val="0"/>
          <c:extLst>
            <c:ext xmlns:c16="http://schemas.microsoft.com/office/drawing/2014/chart" uri="{C3380CC4-5D6E-409C-BE32-E72D297353CC}">
              <c16:uniqueId val="{00000009-DBFC-4197-A592-0D35133FCC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{3C9FF9C4-F347-4619-AA69-D2D828235122}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FC-4197-A592-0D35133FCC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{1D45A9C5-B691-4C70-8661-0F2051B0A36A}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FC-4197-A592-0D35133FCC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{4D704E83-E38A-4AD5-834A-5E77839B1D7C}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FC-4197-A592-0D35133FCC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{54CF4F61-F182-4909-9545-01C6B22EF55A}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FC-4197-A592-0D35133FCC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{09A9DAB9-99B2-435C-815D-CFA4CC9FDA79}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FC-4197-A592-0D35133FCC64}"/>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{2CACF7EB-413D-48ED-A22B-591318773237}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FC-4197-A592-0D35133FCC6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{65E94387-F2D1-4356-98A2-3D7D0E7337E9}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FC-4197-A592-0D35133FCC6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{02AD5D14-59F4-4AD7-9C08-8549B7F463CD}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FC-4197-A592-0D35133FCC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{E0FBBDFE-EA60-4EC7-95C4-68E1D7B5F546}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FC-4197-A592-0D35133FCC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BFC-4197-A592-0D35133FCC64}"/>
            </c:ext>
          </c:extLst>
        </c:ser>
        <c:dLbls>
          <c:showLegendKey val="0"/>
          <c:showVal val="1"/>
          <c:showCatName val="0"/>
          <c:showSerName val="0"/>
          <c:showPercent val="0"/>
          <c:showBubbleSize val="0"/>
        </c:dLbls>
        <c:axId val="84219776"/>
        <c:axId val="84234240"/>
      </c:scatterChart>
      <c:valAx>
        <c:axId val="84219776"/>
        <c:scaling>
          <c:orientation val="maxMin"/>
          <c:max val="8.1999999999999993"/>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0478F7A-518F-4CF9-89D8-2CC264F1CAC1}"/>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BBF2577-9A2F-41FC-95A1-B96A4A1C91A4}"/>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％であり、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％改善された。元利償還金については対前年度比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百万円の増となった。近年地方債の発行額が高止まりしていたことに加え、平成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五戸消防署西分遣所整備にかかった発行額が大きく、今後も元利償還金は増加に転じていくことを見込んでいる。また、公営企業会計において、簡易水道の統合事業が控えており、元利償還金に対する繰入金も高止まりが続くと見込んでいる。地方交付税措置の高い地方債を活用しつつ、地方債の新規発行を抑え実質公債費比率改善に努め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り、前年度と同数値であった。ここ数年、道路・橋梁等の改修事業や、中山間地域総合整備事業、消防施設等の整備事業に係る地方債発行が大きかったことに加え、役場庁舎や公共施設の老朽化対策に加わる事業が加わり、新たな地方債を発行すると地方債残高が増加する。公営企業会計においても、簡易水道の統合事業が控えており、一般会計からの繰入金の高止まりが続くと見込まれる。地方債の新規発行の抑制と基金への積立増に努め、適正な比率の維持と健全な財政運営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百万円の増であった。前年度と比較して基金からの繰入金の減や、歳計剰余金により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い、不足の事態に備えるためにも一定水準の基金残高を維持する必要がある。将来的な公債費の増大、老朽化が進んだ公共施設の改修工事や災害等の不測の事態への対応等に備え、当面は現状の基金残高を維持しつつ、積立額を増や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地域ぐるみのむらづくり、地域発展の気運を醸成し、地域の創意工夫に基づいた快適な生活環境の実現と地域及び地域経済の活性化のための事業。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村内における高齢者等の福祉増進に関する事業。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として考えられるのは、「いきいき新郷むらづくり基金」である。この基金は、地域づくりや、地域経済活性化を主目的とした基金であるが、今後、老朽化した公共施設の改修事業等へ対応するための財源という目的も兼ねており、これに向けて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百万円積立たことや、基金からの繰入金が減ったことが増えた理由である。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将来的な負担は莫大な経費がかかることとは間違いなく、公債費の増が見込まれる中で、地方債の発行は最小限にとどめていきたい。その為には「いきいき新郷むらづくり基金」への積立が重要であり、優先的に積立て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財政調整基金からの繰入金の減、歳計剰余金により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将来的な公債費の増大、老朽化が進んだ公共施設の改修工事や災害等の不測の事態への対応等に備え、当面は現状の基金残高を維持しつつ、積立額を増やしていけるよう努める。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減債基金からの繰入金の減や、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年に元利償還金のピークを迎えることから、当面は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百万円を目標に積立てていけるよう努める。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526E69-AC88-4E6E-B03B-34B4119A0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0CD42D-BB5A-464D-A781-698F06796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BA3F3A2-DA4A-4074-9748-763F72ACE70A}"/>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684B24CE-2B88-412F-9DED-58DBD3F1AA1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7048F13E-A922-4A05-8D16-9516D9250F2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F1426CAD-0849-4336-9E5D-CD76851FAB19}"/>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11B97FC-B7BC-4E34-A2B7-E0A5DCCC875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5DCD2130-0FA1-4575-A586-E64AF0D7DF4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6FECB28-8D94-4CE9-940D-45B63411FF1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3E0B96C-94F8-4937-BEF1-06876763FF9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92BE12B6-48B0-4262-A9C0-FB9E6E6093B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D19370F1-C5EB-4CA5-A0AF-15E68174BD0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422889CC-6A3C-4DB0-A1A2-87C69CFFBC0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969F86B-4CC8-4750-BDB5-9938CD7BA5C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90A475C1-0F32-4EE5-ACD7-E19E5A55FCA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DC1535F8-0582-4450-84CC-71FCB41F6AD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CA37B8AE-D935-4871-9BB0-37B4241AF37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B0C633C-E6B2-4699-9BC9-FB7466BCA39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F2EC10EB-4A44-49A9-9FF6-509ABAE639F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3D6C4179-7805-448E-8EE0-C6050BCB07A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E7C4F7DA-1D79-47DF-84E7-4906A65D94C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5AB6F044-78B9-431D-B724-B06B400B735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2120CAE-7B93-456D-B75E-B7E92BDF761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49E5465-790E-4F6E-8645-B2DA611EB8C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2E27DDAE-A337-4E87-B58F-47CD40EFF78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A6236B6-EEF7-4406-8E6A-D5581CF9F50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3276290D-5E93-4808-BFD3-E03B880F02D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209D0681-A34E-423D-AFF2-8CE0E56109D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0CE6107-0C9C-41B6-BEE2-6E311FE8073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BE92DD06-EDB8-43D5-81C3-4BF8A860254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D47545B7-70B5-4F67-A815-2AE5ECEE6F0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A45D069-3787-4FD6-8D0B-5CEACD580CD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82B6102C-9922-4819-A3A4-EB883A44EEF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27FD2473-2E46-4BF2-97BB-EBB37B27858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8D623E88-C0AD-40C9-94F9-4AE8D4E1565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EE408D56-492A-4D22-B225-44AFF24FAE5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1075508F-75F2-467E-B24D-3CF282F58E0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3E72DAB-B290-4250-98E3-CCD744C139B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3FA97170-0B12-4EFD-AA01-E6B70B0CF2A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38B5E9B1-F6DD-4811-8208-CEE16EF1E02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76D5D32-B886-4DE5-8C4C-96BA53A33B1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EE0198DD-5B1B-475D-86D4-6283C28BA61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F0822E52-3CA9-4135-910C-209256CFFF6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47AB184-B9E7-468A-BAE7-6FCD3C66B9F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2C42D8E-C4DF-4D9B-B864-904D9DC10B8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A3459E5-BB81-4187-B47A-4445CD0EF7D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A4275611-D6B8-4158-A180-0BD0B0721C1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A08195B-F398-4BAB-8409-38E2C37031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F7773606-35A9-44AD-BE4A-C6BCC2DBB98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8CDC8C50-DCFD-4DBD-9B50-13261D76822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32907A1-6642-4BDC-BF2E-E1E42874379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上回っている。築４０年以上経過している役場庁舎や、築２０年以上経過している学校施設、福祉施設、消防施設等の経年劣化により、固定資産減価償却率を押し上げている。平成２８年度に策定した公共施設等総合管理計画に基づき個別施設計画を策定し、その計画に基づき各施設の状況や村の財政状況を踏まえ適切に維持管理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7C6E673-1BF1-4CB0-A6D0-20E646EE750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4CBDAAFA-DCCA-4448-9E2E-0D3D9A9777B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CF6E955F-B849-4B3B-8BA4-F4B370A1A00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6620137D-2E08-4B2C-9CC3-A455C03EF566}"/>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26C0AED-F214-47C6-A754-DB952A74EEE8}"/>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33E27663-623E-4C50-AAD9-D16BC3EDA0E3}"/>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18837729-D0AE-44B6-B831-06592F39319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128CC833-7092-4B69-A2A5-C0129152DF08}"/>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E83615E3-FDF3-4D45-B3DD-1DF3966E2676}"/>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8445280F-C906-4517-9DC8-0E2A58D885F2}"/>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A6CA8AFE-45B6-48BF-99DA-3ECCCFF8D1A2}"/>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53BE7C66-E13B-4B6C-9290-65C3AC917E4C}"/>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F350C301-A070-43E9-905C-B1EC3C03F24D}"/>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47746AD5-A7DE-476D-8FB9-2492A16F8153}"/>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2FE915C5-A7FD-4288-91FA-9D1B25B7761D}"/>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D5B8F2D-1921-414A-8FA2-53BAD2C9E17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AA68452-B345-440E-B448-0479E57A08B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8F4754B-B98F-4A72-8CAE-C8B96E3BD1F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0137F765-E2D2-4CE5-9AAA-D37518A7F042}"/>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1A451B97-3BA0-4755-AEAA-219E5884A59B}"/>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EB9B92DB-5118-43C8-AFD9-6E022ED65A42}"/>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F9EF852D-057B-4399-9B09-900BC1D75D57}"/>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48977BC1-C59C-4E7B-95A6-B05D058C6926}"/>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6" name="有形固定資産減価償却率平均値テキスト">
          <a:extLst>
            <a:ext uri="{FF2B5EF4-FFF2-40B4-BE49-F238E27FC236}">
              <a16:creationId xmlns:a16="http://schemas.microsoft.com/office/drawing/2014/main" id="{ED199E61-0B2A-4424-8D73-0B87450012FA}"/>
            </a:ext>
          </a:extLst>
        </xdr:cNvPr>
        <xdr:cNvSpPr txBox="1"/>
      </xdr:nvSpPr>
      <xdr:spPr>
        <a:xfrm>
          <a:off x="4813300" y="528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57C457C5-7067-452E-81E3-17776ACF03EA}"/>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199C047A-DACF-446E-A0AE-A0BF3C769862}"/>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1C3427B8-0C79-4B9B-B76A-3D1BE1BCA6DE}"/>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AC3CA0F9-D452-4608-AAD5-9AACBFC3AF37}"/>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11E2ADED-0FEC-479C-BA96-E4CCCFBAC2E9}"/>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524E486-756C-4B1A-873E-EF75DF649FF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4C6CD86-0CD0-4E38-AB19-5776BEE1CA6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3E2ED87-6FB7-4009-B176-885BCDB0A48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4DD234F-DFD5-4635-A5DE-0616F36BE61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A3DBF1D-EB67-4E42-9787-16094FA12F9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7" name="楕円 86">
          <a:extLst>
            <a:ext uri="{FF2B5EF4-FFF2-40B4-BE49-F238E27FC236}">
              <a16:creationId xmlns:a16="http://schemas.microsoft.com/office/drawing/2014/main" id="{33963B05-579F-4A5C-AF1D-2A5935979054}"/>
            </a:ext>
          </a:extLst>
        </xdr:cNvPr>
        <xdr:cNvSpPr/>
      </xdr:nvSpPr>
      <xdr:spPr>
        <a:xfrm>
          <a:off x="4711700" y="56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8" name="有形固定資産減価償却率該当値テキスト">
          <a:extLst>
            <a:ext uri="{FF2B5EF4-FFF2-40B4-BE49-F238E27FC236}">
              <a16:creationId xmlns:a16="http://schemas.microsoft.com/office/drawing/2014/main" id="{A18E3120-5E5A-45EF-8286-33815EE29415}"/>
            </a:ext>
          </a:extLst>
        </xdr:cNvPr>
        <xdr:cNvSpPr txBox="1"/>
      </xdr:nvSpPr>
      <xdr:spPr>
        <a:xfrm>
          <a:off x="4813300" y="558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106226</xdr:rowOff>
    </xdr:from>
    <xdr:to>
      <xdr:col>19</xdr:col>
      <xdr:colOff>187325</xdr:colOff>
      <xdr:row>33</xdr:row>
      <xdr:rowOff>36376</xdr:rowOff>
    </xdr:to>
    <xdr:sp macro="" textlink="">
      <xdr:nvSpPr>
        <xdr:cNvPr id="89" name="楕円 88">
          <a:extLst>
            <a:ext uri="{FF2B5EF4-FFF2-40B4-BE49-F238E27FC236}">
              <a16:creationId xmlns:a16="http://schemas.microsoft.com/office/drawing/2014/main" id="{D667C85D-3F4E-48C6-959D-EE64E9C4AAE8}"/>
            </a:ext>
          </a:extLst>
        </xdr:cNvPr>
        <xdr:cNvSpPr/>
      </xdr:nvSpPr>
      <xdr:spPr>
        <a:xfrm>
          <a:off x="4000500" y="5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157026</xdr:rowOff>
    </xdr:from>
    <xdr:to>
      <xdr:col>23</xdr:col>
      <xdr:colOff>85725</xdr:colOff>
      <xdr:row>33</xdr:row>
      <xdr:rowOff>998</xdr:rowOff>
    </xdr:to>
    <xdr:cxnSp macro="">
      <xdr:nvCxnSpPr>
        <xdr:cNvPr id="90" name="直線コネクタ 89">
          <a:extLst>
            <a:ext uri="{FF2B5EF4-FFF2-40B4-BE49-F238E27FC236}">
              <a16:creationId xmlns:a16="http://schemas.microsoft.com/office/drawing/2014/main" id="{240F6F34-DE96-476A-8E39-EBE80E352A44}"/>
            </a:ext>
          </a:extLst>
        </xdr:cNvPr>
        <xdr:cNvCxnSpPr/>
      </xdr:nvCxnSpPr>
      <xdr:spPr>
        <a:xfrm>
          <a:off x="4051300" y="5643426"/>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63047</xdr:rowOff>
    </xdr:from>
    <xdr:to>
      <xdr:col>15</xdr:col>
      <xdr:colOff>187325</xdr:colOff>
      <xdr:row>32</xdr:row>
      <xdr:rowOff>164647</xdr:rowOff>
    </xdr:to>
    <xdr:sp macro="" textlink="">
      <xdr:nvSpPr>
        <xdr:cNvPr id="91" name="楕円 90">
          <a:extLst>
            <a:ext uri="{FF2B5EF4-FFF2-40B4-BE49-F238E27FC236}">
              <a16:creationId xmlns:a16="http://schemas.microsoft.com/office/drawing/2014/main" id="{2A4B29CF-5EB0-4EFD-A34D-E7AD2FDF1475}"/>
            </a:ext>
          </a:extLst>
        </xdr:cNvPr>
        <xdr:cNvSpPr/>
      </xdr:nvSpPr>
      <xdr:spPr>
        <a:xfrm>
          <a:off x="32385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113847</xdr:rowOff>
    </xdr:from>
    <xdr:to>
      <xdr:col>19</xdr:col>
      <xdr:colOff>136525</xdr:colOff>
      <xdr:row>32</xdr:row>
      <xdr:rowOff>157026</xdr:rowOff>
    </xdr:to>
    <xdr:cxnSp macro="">
      <xdr:nvCxnSpPr>
        <xdr:cNvPr id="92" name="直線コネクタ 91">
          <a:extLst>
            <a:ext uri="{FF2B5EF4-FFF2-40B4-BE49-F238E27FC236}">
              <a16:creationId xmlns:a16="http://schemas.microsoft.com/office/drawing/2014/main" id="{45772A59-6BDB-43D3-9C08-97C5C54D9ED6}"/>
            </a:ext>
          </a:extLst>
        </xdr:cNvPr>
        <xdr:cNvCxnSpPr/>
      </xdr:nvCxnSpPr>
      <xdr:spPr>
        <a:xfrm>
          <a:off x="3289300" y="5600247"/>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13698</xdr:rowOff>
    </xdr:from>
    <xdr:to>
      <xdr:col>11</xdr:col>
      <xdr:colOff>187325</xdr:colOff>
      <xdr:row>32</xdr:row>
      <xdr:rowOff>115298</xdr:rowOff>
    </xdr:to>
    <xdr:sp macro="" textlink="">
      <xdr:nvSpPr>
        <xdr:cNvPr id="93" name="楕円 92">
          <a:extLst>
            <a:ext uri="{FF2B5EF4-FFF2-40B4-BE49-F238E27FC236}">
              <a16:creationId xmlns:a16="http://schemas.microsoft.com/office/drawing/2014/main" id="{6D1501C8-F600-4B9F-8729-DBB812D1247C}"/>
            </a:ext>
          </a:extLst>
        </xdr:cNvPr>
        <xdr:cNvSpPr/>
      </xdr:nvSpPr>
      <xdr:spPr>
        <a:xfrm>
          <a:off x="2476500" y="55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64498</xdr:rowOff>
    </xdr:from>
    <xdr:to>
      <xdr:col>15</xdr:col>
      <xdr:colOff>136525</xdr:colOff>
      <xdr:row>32</xdr:row>
      <xdr:rowOff>113847</xdr:rowOff>
    </xdr:to>
    <xdr:cxnSp macro="">
      <xdr:nvCxnSpPr>
        <xdr:cNvPr id="94" name="直線コネクタ 93">
          <a:extLst>
            <a:ext uri="{FF2B5EF4-FFF2-40B4-BE49-F238E27FC236}">
              <a16:creationId xmlns:a16="http://schemas.microsoft.com/office/drawing/2014/main" id="{B31FCF61-0539-4FD6-9AB6-E7E9E9515CD7}"/>
            </a:ext>
          </a:extLst>
        </xdr:cNvPr>
        <xdr:cNvCxnSpPr/>
      </xdr:nvCxnSpPr>
      <xdr:spPr>
        <a:xfrm>
          <a:off x="2527300" y="555089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169726</xdr:rowOff>
    </xdr:from>
    <xdr:to>
      <xdr:col>7</xdr:col>
      <xdr:colOff>187325</xdr:colOff>
      <xdr:row>32</xdr:row>
      <xdr:rowOff>99876</xdr:rowOff>
    </xdr:to>
    <xdr:sp macro="" textlink="">
      <xdr:nvSpPr>
        <xdr:cNvPr id="95" name="楕円 94">
          <a:extLst>
            <a:ext uri="{FF2B5EF4-FFF2-40B4-BE49-F238E27FC236}">
              <a16:creationId xmlns:a16="http://schemas.microsoft.com/office/drawing/2014/main" id="{7AC876F9-032D-433B-9A90-638F5D3B99DD}"/>
            </a:ext>
          </a:extLst>
        </xdr:cNvPr>
        <xdr:cNvSpPr/>
      </xdr:nvSpPr>
      <xdr:spPr>
        <a:xfrm>
          <a:off x="1714500" y="5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49076</xdr:rowOff>
    </xdr:from>
    <xdr:to>
      <xdr:col>11</xdr:col>
      <xdr:colOff>136525</xdr:colOff>
      <xdr:row>32</xdr:row>
      <xdr:rowOff>64498</xdr:rowOff>
    </xdr:to>
    <xdr:cxnSp macro="">
      <xdr:nvCxnSpPr>
        <xdr:cNvPr id="96" name="直線コネクタ 95">
          <a:extLst>
            <a:ext uri="{FF2B5EF4-FFF2-40B4-BE49-F238E27FC236}">
              <a16:creationId xmlns:a16="http://schemas.microsoft.com/office/drawing/2014/main" id="{A9F489C4-3631-4C37-84EB-751866F989A0}"/>
            </a:ext>
          </a:extLst>
        </xdr:cNvPr>
        <xdr:cNvCxnSpPr/>
      </xdr:nvCxnSpPr>
      <xdr:spPr>
        <a:xfrm>
          <a:off x="1765300" y="5535476"/>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7" name="n_1aveValue有形固定資産減価償却率">
          <a:extLst>
            <a:ext uri="{FF2B5EF4-FFF2-40B4-BE49-F238E27FC236}">
              <a16:creationId xmlns:a16="http://schemas.microsoft.com/office/drawing/2014/main" id="{076C74C4-E331-4ABA-B824-906BF116CAD1}"/>
            </a:ext>
          </a:extLst>
        </xdr:cNvPr>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8" name="n_2aveValue有形固定資産減価償却率">
          <a:extLst>
            <a:ext uri="{FF2B5EF4-FFF2-40B4-BE49-F238E27FC236}">
              <a16:creationId xmlns:a16="http://schemas.microsoft.com/office/drawing/2014/main" id="{836CFC4B-6FA9-4C18-BE2A-9421C9C908CB}"/>
            </a:ext>
          </a:extLst>
        </xdr:cNvPr>
        <xdr:cNvSpPr txBox="1"/>
      </xdr:nvSpPr>
      <xdr:spPr>
        <a:xfrm>
          <a:off x="3086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aveValue有形固定資産減価償却率">
          <a:extLst>
            <a:ext uri="{FF2B5EF4-FFF2-40B4-BE49-F238E27FC236}">
              <a16:creationId xmlns:a16="http://schemas.microsoft.com/office/drawing/2014/main" id="{1AAD676F-2581-46A5-957D-A70F2BB03321}"/>
            </a:ext>
          </a:extLst>
        </xdr:cNvPr>
        <xdr:cNvSpPr txBox="1"/>
      </xdr:nvSpPr>
      <xdr:spPr>
        <a:xfrm>
          <a:off x="2324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0" name="n_4aveValue有形固定資産減価償却率">
          <a:extLst>
            <a:ext uri="{FF2B5EF4-FFF2-40B4-BE49-F238E27FC236}">
              <a16:creationId xmlns:a16="http://schemas.microsoft.com/office/drawing/2014/main" id="{DECDDB6B-1E10-4554-A1A2-6B85E3F59836}"/>
            </a:ext>
          </a:extLst>
        </xdr:cNvPr>
        <xdr:cNvSpPr txBox="1"/>
      </xdr:nvSpPr>
      <xdr:spPr>
        <a:xfrm>
          <a:off x="1562744" y="506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27503</xdr:rowOff>
    </xdr:from>
    <xdr:ext cx="405111" cy="259045"/>
    <xdr:sp macro="" textlink="">
      <xdr:nvSpPr>
        <xdr:cNvPr id="101" name="n_1mainValue有形固定資産減価償却率">
          <a:extLst>
            <a:ext uri="{FF2B5EF4-FFF2-40B4-BE49-F238E27FC236}">
              <a16:creationId xmlns:a16="http://schemas.microsoft.com/office/drawing/2014/main" id="{29BBDAA5-19A1-4A19-91BF-F5775E68EEE3}"/>
            </a:ext>
          </a:extLst>
        </xdr:cNvPr>
        <xdr:cNvSpPr txBox="1"/>
      </xdr:nvSpPr>
      <xdr:spPr>
        <a:xfrm>
          <a:off x="3836044" y="568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155774</xdr:rowOff>
    </xdr:from>
    <xdr:ext cx="405111" cy="259045"/>
    <xdr:sp macro="" textlink="">
      <xdr:nvSpPr>
        <xdr:cNvPr id="102" name="n_2mainValue有形固定資産減価償却率">
          <a:extLst>
            <a:ext uri="{FF2B5EF4-FFF2-40B4-BE49-F238E27FC236}">
              <a16:creationId xmlns:a16="http://schemas.microsoft.com/office/drawing/2014/main" id="{A068F348-5314-4645-977B-E3BFAFF37068}"/>
            </a:ext>
          </a:extLst>
        </xdr:cNvPr>
        <xdr:cNvSpPr txBox="1"/>
      </xdr:nvSpPr>
      <xdr:spPr>
        <a:xfrm>
          <a:off x="3086744" y="564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106425</xdr:rowOff>
    </xdr:from>
    <xdr:ext cx="405111" cy="259045"/>
    <xdr:sp macro="" textlink="">
      <xdr:nvSpPr>
        <xdr:cNvPr id="103" name="n_3mainValue有形固定資産減価償却率">
          <a:extLst>
            <a:ext uri="{FF2B5EF4-FFF2-40B4-BE49-F238E27FC236}">
              <a16:creationId xmlns:a16="http://schemas.microsoft.com/office/drawing/2014/main" id="{119E2078-EB67-4688-8D1B-ECC60CCEA874}"/>
            </a:ext>
          </a:extLst>
        </xdr:cNvPr>
        <xdr:cNvSpPr txBox="1"/>
      </xdr:nvSpPr>
      <xdr:spPr>
        <a:xfrm>
          <a:off x="2324744" y="559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91003</xdr:rowOff>
    </xdr:from>
    <xdr:ext cx="405111" cy="259045"/>
    <xdr:sp macro="" textlink="">
      <xdr:nvSpPr>
        <xdr:cNvPr id="104" name="n_4mainValue有形固定資産減価償却率">
          <a:extLst>
            <a:ext uri="{FF2B5EF4-FFF2-40B4-BE49-F238E27FC236}">
              <a16:creationId xmlns:a16="http://schemas.microsoft.com/office/drawing/2014/main" id="{C50E3E48-6494-4698-8410-12D336859FD3}"/>
            </a:ext>
          </a:extLst>
        </xdr:cNvPr>
        <xdr:cNvSpPr txBox="1"/>
      </xdr:nvSpPr>
      <xdr:spPr>
        <a:xfrm>
          <a:off x="1562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5FDA28B4-64A8-4181-863F-D901DC257E7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40CD772-2543-48E9-A81A-D48D0D81443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C5CC5344-D075-442F-B518-13F2EE90FA4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D003BBB6-93A1-45E4-A176-E0388F91DA4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95B04BAC-3BF1-456F-B357-687D4334809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8A8C373-A549-40A8-84CD-0C0A8FB436F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092CFF3-C5C9-46A0-BC22-ACB4A7E429A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211F8B1-CE70-4CDA-B92D-66E2E9A4847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4B5D2A8B-6787-49B0-BA98-E6AC60D2D0A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554BB50-2733-45A2-8F6C-24206253EA9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F91F8A8-D8D3-4CA2-9264-0B8B77C5EE3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E63FF0E-31C2-4A41-B98C-387E50E85E7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C33E1BAF-0355-4AFA-9CDB-8B4E1A69B15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36.9</a:t>
          </a:r>
          <a:r>
            <a:rPr kumimoji="1" lang="ja-JP" altLang="en-US" sz="1100">
              <a:latin typeface="ＭＳ Ｐゴシック" panose="020B0600070205080204" pitchFamily="50" charset="-128"/>
              <a:ea typeface="ＭＳ Ｐゴシック" panose="020B0600070205080204" pitchFamily="50" charset="-128"/>
            </a:rPr>
            <a:t>ポイント上回っている。対前年度△</a:t>
          </a:r>
          <a:r>
            <a:rPr kumimoji="1" lang="en-US" altLang="ja-JP" sz="1100">
              <a:latin typeface="ＭＳ Ｐゴシック" panose="020B0600070205080204" pitchFamily="50" charset="-128"/>
              <a:ea typeface="ＭＳ Ｐゴシック" panose="020B0600070205080204" pitchFamily="50" charset="-128"/>
            </a:rPr>
            <a:t>123.5</a:t>
          </a:r>
          <a:r>
            <a:rPr kumimoji="1" lang="ja-JP" altLang="en-US" sz="1100">
              <a:latin typeface="ＭＳ Ｐゴシック" panose="020B0600070205080204" pitchFamily="50" charset="-128"/>
              <a:ea typeface="ＭＳ Ｐゴシック" panose="020B0600070205080204" pitchFamily="50" charset="-128"/>
            </a:rPr>
            <a:t>と大幅減となった。令和２年度、３年度と地方債発行額が地方債償還額を下回ったことや、令和３年度は新規発行額が前年から大幅減となったことが考えられる。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ここ数年は道路改良事業や中山間地域総合整備事業等による地方債発行が前年度を上回ったり、地方債の残高も増加している。公債費のピークは令和５年から６年頃になると見込まれており、今後もより一層の事業の見直し、合理化、効率化を図り、きめ細やかな検証と創意工夫によって事業の「選択と集中」を図り地方債の新規発行抑制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330037F8-4592-4128-8A6F-10F2E7D4F65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B24C19BF-27BE-4BD2-A13D-B64E5D761A6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113E7D9-F2E4-43BB-BE18-A663DE37F8E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AD033164-51C7-497F-B7E1-580349ED3EB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E9F515B6-A64C-4CFF-B66B-6C2811B7AE5D}"/>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B49C7470-02CD-4EBF-9B5B-EFB59095AFC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C8674F5-EF7C-4985-826B-E7E6D6EC0B3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2FB4D62F-8875-4346-9719-F5F8FF333F7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FDC467EB-30FC-4F10-A51A-0D9EF32C8D0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393910A7-A230-41D4-AD56-038F17294063}"/>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FFD8B567-7C7F-4D8B-B405-2E9B05C2399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B3D447B7-5B22-485E-B5F3-7EA142E7CCD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F3F0619A-D6B7-411B-85C6-297DD5B8783B}"/>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2F481B55-6367-45F1-8394-E5E34479063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58E4447-A6D4-4E67-9A10-F43E39B3D61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D15E32B9-24D0-4FEC-A940-9B5243478F00}"/>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C632298B-4F46-4030-9FB6-FE9AA473EE5F}"/>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68AD5AA2-B6A4-48ED-8120-E25E28F700D5}"/>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46F661D-4A7E-4705-B155-C5DD7A842022}"/>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4D13DE77-26D6-4625-8DA9-0D43CE4D41B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0E53B3E6-5CAF-42E0-9F8A-60BBA833CF82}"/>
            </a:ext>
          </a:extLst>
        </xdr:cNvPr>
        <xdr:cNvSpPr txBox="1"/>
      </xdr:nvSpPr>
      <xdr:spPr>
        <a:xfrm>
          <a:off x="14846300" y="472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4F5A560D-597D-4D5D-A647-36BFF4FD100B}"/>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A4607DA8-9130-4415-BFC1-EFBEEAA52F2C}"/>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F1350626-B81A-4D4E-AD1D-28E59BBD134D}"/>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D609B55B-542F-441B-B557-9C46034BB995}"/>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CD1B3BAA-7BA0-4E74-B967-B1260F47630E}"/>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57C01CF-20E3-40C7-97F1-F8C14EFABC4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AAD0E22-9318-466A-8DBE-49FFF8D03A7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F307AB1-2BC1-4566-AD2D-8597812D8D0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CC50996-B2D8-4B9A-AAD1-82E31E99D99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06DB4B5-9BA9-47D3-87F6-65F61A94720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137541</xdr:rowOff>
    </xdr:from>
    <xdr:to>
      <xdr:col>76</xdr:col>
      <xdr:colOff>73025</xdr:colOff>
      <xdr:row>29</xdr:row>
      <xdr:rowOff>67691</xdr:rowOff>
    </xdr:to>
    <xdr:sp macro="" textlink="">
      <xdr:nvSpPr>
        <xdr:cNvPr id="149" name="楕円 148">
          <a:extLst>
            <a:ext uri="{FF2B5EF4-FFF2-40B4-BE49-F238E27FC236}">
              <a16:creationId xmlns:a16="http://schemas.microsoft.com/office/drawing/2014/main" id="{6FD6AF79-4931-47C7-8A70-890F72185913}"/>
            </a:ext>
          </a:extLst>
        </xdr:cNvPr>
        <xdr:cNvSpPr/>
      </xdr:nvSpPr>
      <xdr:spPr>
        <a:xfrm>
          <a:off x="14744700" y="49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115968</xdr:rowOff>
    </xdr:from>
    <xdr:ext cx="469744" cy="259045"/>
    <xdr:sp macro="" textlink="">
      <xdr:nvSpPr>
        <xdr:cNvPr id="150" name="債務償還比率該当値テキスト">
          <a:extLst>
            <a:ext uri="{FF2B5EF4-FFF2-40B4-BE49-F238E27FC236}">
              <a16:creationId xmlns:a16="http://schemas.microsoft.com/office/drawing/2014/main" id="{EE1BF79D-1DD7-4ACC-9467-B530A878A3DB}"/>
            </a:ext>
          </a:extLst>
        </xdr:cNvPr>
        <xdr:cNvSpPr txBox="1"/>
      </xdr:nvSpPr>
      <xdr:spPr>
        <a:xfrm>
          <a:off x="14846300" y="491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16838</xdr:rowOff>
    </xdr:from>
    <xdr:to>
      <xdr:col>72</xdr:col>
      <xdr:colOff>123825</xdr:colOff>
      <xdr:row>30</xdr:row>
      <xdr:rowOff>118438</xdr:rowOff>
    </xdr:to>
    <xdr:sp macro="" textlink="">
      <xdr:nvSpPr>
        <xdr:cNvPr id="151" name="楕円 150">
          <a:extLst>
            <a:ext uri="{FF2B5EF4-FFF2-40B4-BE49-F238E27FC236}">
              <a16:creationId xmlns:a16="http://schemas.microsoft.com/office/drawing/2014/main" id="{D8546F92-E3E1-4FF3-AC58-6EAD7BFFE1B3}"/>
            </a:ext>
          </a:extLst>
        </xdr:cNvPr>
        <xdr:cNvSpPr/>
      </xdr:nvSpPr>
      <xdr:spPr>
        <a:xfrm>
          <a:off x="14033500" y="51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16891</xdr:rowOff>
    </xdr:from>
    <xdr:to>
      <xdr:col>76</xdr:col>
      <xdr:colOff>22225</xdr:colOff>
      <xdr:row>30</xdr:row>
      <xdr:rowOff>67638</xdr:rowOff>
    </xdr:to>
    <xdr:cxnSp macro="">
      <xdr:nvCxnSpPr>
        <xdr:cNvPr id="152" name="直線コネクタ 151">
          <a:extLst>
            <a:ext uri="{FF2B5EF4-FFF2-40B4-BE49-F238E27FC236}">
              <a16:creationId xmlns:a16="http://schemas.microsoft.com/office/drawing/2014/main" id="{ED8AD007-60C4-40D3-903C-F6F45CC3BA7C}"/>
            </a:ext>
          </a:extLst>
        </xdr:cNvPr>
        <xdr:cNvCxnSpPr/>
      </xdr:nvCxnSpPr>
      <xdr:spPr>
        <a:xfrm flipV="1">
          <a:off x="14084300" y="4988941"/>
          <a:ext cx="711200" cy="2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164190</xdr:rowOff>
    </xdr:from>
    <xdr:to>
      <xdr:col>68</xdr:col>
      <xdr:colOff>123825</xdr:colOff>
      <xdr:row>31</xdr:row>
      <xdr:rowOff>94340</xdr:rowOff>
    </xdr:to>
    <xdr:sp macro="" textlink="">
      <xdr:nvSpPr>
        <xdr:cNvPr id="153" name="楕円 152">
          <a:extLst>
            <a:ext uri="{FF2B5EF4-FFF2-40B4-BE49-F238E27FC236}">
              <a16:creationId xmlns:a16="http://schemas.microsoft.com/office/drawing/2014/main" id="{290EE465-70C6-495F-B5CA-CD89CF0C8221}"/>
            </a:ext>
          </a:extLst>
        </xdr:cNvPr>
        <xdr:cNvSpPr/>
      </xdr:nvSpPr>
      <xdr:spPr>
        <a:xfrm>
          <a:off x="13271500" y="53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67638</xdr:rowOff>
    </xdr:from>
    <xdr:to>
      <xdr:col>72</xdr:col>
      <xdr:colOff>73025</xdr:colOff>
      <xdr:row>31</xdr:row>
      <xdr:rowOff>43540</xdr:rowOff>
    </xdr:to>
    <xdr:cxnSp macro="">
      <xdr:nvCxnSpPr>
        <xdr:cNvPr id="154" name="直線コネクタ 153">
          <a:extLst>
            <a:ext uri="{FF2B5EF4-FFF2-40B4-BE49-F238E27FC236}">
              <a16:creationId xmlns:a16="http://schemas.microsoft.com/office/drawing/2014/main" id="{DA07D2C9-C73B-4F13-9A19-8D8550FABC53}"/>
            </a:ext>
          </a:extLst>
        </xdr:cNvPr>
        <xdr:cNvCxnSpPr/>
      </xdr:nvCxnSpPr>
      <xdr:spPr>
        <a:xfrm flipV="1">
          <a:off x="13322300" y="5211138"/>
          <a:ext cx="762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51213</xdr:rowOff>
    </xdr:from>
    <xdr:to>
      <xdr:col>64</xdr:col>
      <xdr:colOff>123825</xdr:colOff>
      <xdr:row>31</xdr:row>
      <xdr:rowOff>152813</xdr:rowOff>
    </xdr:to>
    <xdr:sp macro="" textlink="">
      <xdr:nvSpPr>
        <xdr:cNvPr id="155" name="楕円 154">
          <a:extLst>
            <a:ext uri="{FF2B5EF4-FFF2-40B4-BE49-F238E27FC236}">
              <a16:creationId xmlns:a16="http://schemas.microsoft.com/office/drawing/2014/main" id="{97D17D7A-D1DD-433D-A9F4-A872665A8DD3}"/>
            </a:ext>
          </a:extLst>
        </xdr:cNvPr>
        <xdr:cNvSpPr/>
      </xdr:nvSpPr>
      <xdr:spPr>
        <a:xfrm>
          <a:off x="12509500" y="5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43540</xdr:rowOff>
    </xdr:from>
    <xdr:to>
      <xdr:col>68</xdr:col>
      <xdr:colOff>73025</xdr:colOff>
      <xdr:row>31</xdr:row>
      <xdr:rowOff>102013</xdr:rowOff>
    </xdr:to>
    <xdr:cxnSp macro="">
      <xdr:nvCxnSpPr>
        <xdr:cNvPr id="156" name="直線コネクタ 155">
          <a:extLst>
            <a:ext uri="{FF2B5EF4-FFF2-40B4-BE49-F238E27FC236}">
              <a16:creationId xmlns:a16="http://schemas.microsoft.com/office/drawing/2014/main" id="{975E7814-27D0-4A09-B926-0C80D797F350}"/>
            </a:ext>
          </a:extLst>
        </xdr:cNvPr>
        <xdr:cNvCxnSpPr/>
      </xdr:nvCxnSpPr>
      <xdr:spPr>
        <a:xfrm flipV="1">
          <a:off x="12560300" y="5358490"/>
          <a:ext cx="7620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17928</xdr:rowOff>
    </xdr:from>
    <xdr:to>
      <xdr:col>60</xdr:col>
      <xdr:colOff>123825</xdr:colOff>
      <xdr:row>31</xdr:row>
      <xdr:rowOff>119528</xdr:rowOff>
    </xdr:to>
    <xdr:sp macro="" textlink="">
      <xdr:nvSpPr>
        <xdr:cNvPr id="157" name="楕円 156">
          <a:extLst>
            <a:ext uri="{FF2B5EF4-FFF2-40B4-BE49-F238E27FC236}">
              <a16:creationId xmlns:a16="http://schemas.microsoft.com/office/drawing/2014/main" id="{0B1F4B9B-FF70-406C-A69D-E1D01C5D44CE}"/>
            </a:ext>
          </a:extLst>
        </xdr:cNvPr>
        <xdr:cNvSpPr/>
      </xdr:nvSpPr>
      <xdr:spPr>
        <a:xfrm>
          <a:off x="11747500" y="53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68728</xdr:rowOff>
    </xdr:from>
    <xdr:to>
      <xdr:col>64</xdr:col>
      <xdr:colOff>73025</xdr:colOff>
      <xdr:row>31</xdr:row>
      <xdr:rowOff>102013</xdr:rowOff>
    </xdr:to>
    <xdr:cxnSp macro="">
      <xdr:nvCxnSpPr>
        <xdr:cNvPr id="158" name="直線コネクタ 157">
          <a:extLst>
            <a:ext uri="{FF2B5EF4-FFF2-40B4-BE49-F238E27FC236}">
              <a16:creationId xmlns:a16="http://schemas.microsoft.com/office/drawing/2014/main" id="{2BE4B623-54EA-45E6-B2FA-6D14678C56E7}"/>
            </a:ext>
          </a:extLst>
        </xdr:cNvPr>
        <xdr:cNvCxnSpPr/>
      </xdr:nvCxnSpPr>
      <xdr:spPr>
        <a:xfrm>
          <a:off x="11798300" y="5383678"/>
          <a:ext cx="762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ECA380A5-AC50-4D49-9CAB-AD9A59391D37}"/>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0E82BF0E-9918-4F82-89AF-C3BC5B9DB2ED}"/>
            </a:ext>
          </a:extLst>
        </xdr:cNvPr>
        <xdr:cNvSpPr txBox="1"/>
      </xdr:nvSpPr>
      <xdr:spPr>
        <a:xfrm>
          <a:off x="13087427" y="47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EC7B98E0-FABD-49E2-AA8A-55D98EF6AD41}"/>
            </a:ext>
          </a:extLst>
        </xdr:cNvPr>
        <xdr:cNvSpPr txBox="1"/>
      </xdr:nvSpPr>
      <xdr:spPr>
        <a:xfrm>
          <a:off x="12325427" y="47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07409839-F5C3-4D46-96C1-980F5B39BDFA}"/>
            </a:ext>
          </a:extLst>
        </xdr:cNvPr>
        <xdr:cNvSpPr txBox="1"/>
      </xdr:nvSpPr>
      <xdr:spPr>
        <a:xfrm>
          <a:off x="11563427" y="4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109565</xdr:rowOff>
    </xdr:from>
    <xdr:ext cx="469744" cy="259045"/>
    <xdr:sp macro="" textlink="">
      <xdr:nvSpPr>
        <xdr:cNvPr id="163" name="n_1mainValue債務償還比率">
          <a:extLst>
            <a:ext uri="{FF2B5EF4-FFF2-40B4-BE49-F238E27FC236}">
              <a16:creationId xmlns:a16="http://schemas.microsoft.com/office/drawing/2014/main" id="{B873EEBD-BFA8-4242-A7B5-8942B47CF25F}"/>
            </a:ext>
          </a:extLst>
        </xdr:cNvPr>
        <xdr:cNvSpPr txBox="1"/>
      </xdr:nvSpPr>
      <xdr:spPr>
        <a:xfrm>
          <a:off x="13836727" y="52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85467</xdr:rowOff>
    </xdr:from>
    <xdr:ext cx="469744" cy="259045"/>
    <xdr:sp macro="" textlink="">
      <xdr:nvSpPr>
        <xdr:cNvPr id="164" name="n_2mainValue債務償還比率">
          <a:extLst>
            <a:ext uri="{FF2B5EF4-FFF2-40B4-BE49-F238E27FC236}">
              <a16:creationId xmlns:a16="http://schemas.microsoft.com/office/drawing/2014/main" id="{6FB40F49-D0A6-4E91-83A5-B51848FE2CCD}"/>
            </a:ext>
          </a:extLst>
        </xdr:cNvPr>
        <xdr:cNvSpPr txBox="1"/>
      </xdr:nvSpPr>
      <xdr:spPr>
        <a:xfrm>
          <a:off x="13087427" y="54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143940</xdr:rowOff>
    </xdr:from>
    <xdr:ext cx="469744" cy="259045"/>
    <xdr:sp macro="" textlink="">
      <xdr:nvSpPr>
        <xdr:cNvPr id="165" name="n_3mainValue債務償還比率">
          <a:extLst>
            <a:ext uri="{FF2B5EF4-FFF2-40B4-BE49-F238E27FC236}">
              <a16:creationId xmlns:a16="http://schemas.microsoft.com/office/drawing/2014/main" id="{726189E8-5E34-42C0-8C9A-784CED972507}"/>
            </a:ext>
          </a:extLst>
        </xdr:cNvPr>
        <xdr:cNvSpPr txBox="1"/>
      </xdr:nvSpPr>
      <xdr:spPr>
        <a:xfrm>
          <a:off x="12325427" y="54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110655</xdr:rowOff>
    </xdr:from>
    <xdr:ext cx="469744" cy="259045"/>
    <xdr:sp macro="" textlink="">
      <xdr:nvSpPr>
        <xdr:cNvPr id="166" name="n_4mainValue債務償還比率">
          <a:extLst>
            <a:ext uri="{FF2B5EF4-FFF2-40B4-BE49-F238E27FC236}">
              <a16:creationId xmlns:a16="http://schemas.microsoft.com/office/drawing/2014/main" id="{2AEA5E06-D935-4838-B142-F2497BC9E450}"/>
            </a:ext>
          </a:extLst>
        </xdr:cNvPr>
        <xdr:cNvSpPr txBox="1"/>
      </xdr:nvSpPr>
      <xdr:spPr>
        <a:xfrm>
          <a:off x="11563427" y="542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5797BE3-B723-4F21-8507-F7668F0B519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448FFCAB-3C47-4F45-8690-F5C09835392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6DCBFC68-1026-470C-9ADB-7232D88A4DB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E1DA710-CAF9-4E97-BDA5-262A64BC1F6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6122DA2-13F1-4569-9F55-E25A718A7E6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8E270B0-BA13-4F4E-9E2F-918839FCB58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649E03-EB1D-4850-82E5-A06AF97036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D50895-4161-4390-A50C-FDED10CCBB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8DC467-B83D-45EC-BCB4-3BF89BAA80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AE99A3-BCF1-4900-9280-492EBAD9E2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6C35FC-2443-45C5-9E85-0830558B05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66E3F8-191E-4E8C-A764-76394791E1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3D1E90-1495-4400-94C4-FE64699629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24F455-0E8D-43D8-9DA4-864F00A68B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3284F3-6BD4-4573-8749-A12EE7286B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B7F5F7-6641-4FFF-AF84-7B34851185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962DD8-4EA5-4C14-94BA-F010D1E5FB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13A8AB-4D3E-44C4-81DB-A75DA0D093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606C3D-595F-4D27-993A-384E34C76A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ECF6CB-5B17-4DDD-A1EF-306661A070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442DBF-50D2-4B71-A738-B1541FE2F7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F795FD0-2C63-4B85-8E50-09638BCA80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56B7A0-F81D-4101-BDAE-167406AF5A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81CF05-F9AA-4571-B1F3-23E5BD67E9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CA0271-D86B-42D8-A4E5-B3BD22DABE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7D3C5E-5C08-4683-AB4B-58EB0854F0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DDF913-D4AC-4945-8ED6-4F678F1C28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2AC338-D2D2-4DDD-871A-4FA60294DC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7BA00E-B46B-4120-8526-FDF224FD38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8F567-DE95-4BEC-B137-4E6CE7F2FC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E6A270-3B19-411C-B470-EA18053939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334323-CED8-4F2A-BDF4-8DC6BCE8DB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EC0D15-8BAF-416F-A7D2-78E0C16678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0E7852-3998-4A02-9A82-9FD6453B76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41339E-1A34-43A4-85AC-88CED12F87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C319D6-D514-4186-97DA-F5DEDDCF4F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8DD208-833A-4AD5-91F7-277F9F66B2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0FBA09-CB70-4CAF-B13A-05AF41012D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41C1C0-C371-449A-879E-2BD308A65B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3E7B879-99C8-4E34-9E16-57EACE4BDB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020D3E-D67B-4D5A-A0D8-1122F35381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F540EBC-B041-488C-89AC-DBEEE7EDEE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941D325-0CE9-4F58-8C42-95036F44D6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36B8EA-75E1-4204-B149-6283574FD6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B377CF-DB25-4B70-953D-C0C316C4E9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CD3A27-5A0A-4769-BBBD-D7D18CD3F7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032CB4-CB11-4756-99A2-1C551D848A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83DCD2-AB3F-49D3-B54C-CFEA2B9D8B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F7541B-3C6E-4482-95AD-EBF6B32222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A1AB5B9-AF2F-43BF-8ED2-697A7896499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771AB2E-18F1-46B6-B8E8-15016E537E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F16A5D-35A9-4CAC-853B-3ACF2B4B97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30AA8A0-C491-487D-B561-0A243A460C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0B90C1B-D2C8-472E-9B4B-344F7E53FD1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A42B324-8D5D-4BF7-9CC9-6A48A29E3D3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FDAFBB5-50B6-4891-BB92-23E6A2DD771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25401FE-F1ED-438B-ACE1-A939B033698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81EF2D2-A9ED-4140-BC2F-207235E290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0DAC2E-968F-46CE-8BEF-FE9D8559EE1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7E94937-D7D8-44FC-83C7-80F6509197E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43ABD2E-56BB-4903-B7DA-595DBCCC3A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7A2ED24-C973-4A70-AB85-11A36057C9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8B9CE15-41BC-411C-80B9-3E41D51D0CBF}"/>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A6A45FD9-488A-4A24-92D8-93AB298B6907}"/>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C43BBF18-EC6C-466F-B5E6-8460B184E94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08B31AF-17BD-4789-A16B-38EB7A9FEDA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A81C3F4-A6B6-4C7A-9AEE-E55C57DBD45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94A637D2-9AE0-4803-B135-8BA3589DE363}"/>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3A0D577B-0DCC-4B54-8C29-50DE32C4AC7E}"/>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6DC25DA-1295-4BE3-8A6A-EAB4A5DBF2F5}"/>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A0A62BD-B47D-4373-A741-49301E9A30C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93EA6792-0DC2-46D1-9B9A-B479BFEF77D4}"/>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A2A4CE56-9803-4403-BEA7-764F0E648E97}"/>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DB2F86-45FC-40E8-BC48-2630EB64F4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EC6E4C-7AF9-40D4-BFC5-D60A0BA0F24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154188-0103-497C-A29C-BB3B7786BA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CB0E128-7577-4789-ABFA-7EEF8799E3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2D32504-9191-46A8-8D04-F10FF4EA3E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a:extLst>
            <a:ext uri="{FF2B5EF4-FFF2-40B4-BE49-F238E27FC236}">
              <a16:creationId xmlns:a16="http://schemas.microsoft.com/office/drawing/2014/main" id="{DDCE02D3-4906-49E5-B60C-76E25075FD01}"/>
            </a:ext>
          </a:extLst>
        </xdr:cNvPr>
        <xdr:cNvSpPr/>
      </xdr:nvSpPr>
      <xdr:spPr>
        <a:xfrm>
          <a:off x="4584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道路】&#10;有形固定資産減価償却率該当値テキスト">
          <a:extLst>
            <a:ext uri="{FF2B5EF4-FFF2-40B4-BE49-F238E27FC236}">
              <a16:creationId xmlns:a16="http://schemas.microsoft.com/office/drawing/2014/main" id="{B679D30D-8924-4F66-994E-92A011557124}"/>
            </a:ext>
          </a:extLst>
        </xdr:cNvPr>
        <xdr:cNvSpPr txBox="1"/>
      </xdr:nvSpPr>
      <xdr:spPr>
        <a:xfrm>
          <a:off x="4673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a:extLst>
            <a:ext uri="{FF2B5EF4-FFF2-40B4-BE49-F238E27FC236}">
              <a16:creationId xmlns:a16="http://schemas.microsoft.com/office/drawing/2014/main" id="{604DBD5B-C100-4103-BD37-9AB6B9051353}"/>
            </a:ext>
          </a:extLst>
        </xdr:cNvPr>
        <xdr:cNvSpPr/>
      </xdr:nvSpPr>
      <xdr:spPr>
        <a:xfrm>
          <a:off x="3746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89263</xdr:rowOff>
    </xdr:to>
    <xdr:cxnSp macro="">
      <xdr:nvCxnSpPr>
        <xdr:cNvPr id="77" name="直線コネクタ 76">
          <a:extLst>
            <a:ext uri="{FF2B5EF4-FFF2-40B4-BE49-F238E27FC236}">
              <a16:creationId xmlns:a16="http://schemas.microsoft.com/office/drawing/2014/main" id="{C967C537-8B2C-4A4F-8518-58C3326978AD}"/>
            </a:ext>
          </a:extLst>
        </xdr:cNvPr>
        <xdr:cNvCxnSpPr/>
      </xdr:nvCxnSpPr>
      <xdr:spPr>
        <a:xfrm>
          <a:off x="3797300" y="67431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a:extLst>
            <a:ext uri="{FF2B5EF4-FFF2-40B4-BE49-F238E27FC236}">
              <a16:creationId xmlns:a16="http://schemas.microsoft.com/office/drawing/2014/main" id="{934B01B0-F955-4C39-AE1A-4213ADF11D22}"/>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56606</xdr:rowOff>
    </xdr:to>
    <xdr:cxnSp macro="">
      <xdr:nvCxnSpPr>
        <xdr:cNvPr id="79" name="直線コネクタ 78">
          <a:extLst>
            <a:ext uri="{FF2B5EF4-FFF2-40B4-BE49-F238E27FC236}">
              <a16:creationId xmlns:a16="http://schemas.microsoft.com/office/drawing/2014/main" id="{2876A53F-2695-407B-9C09-DB7FE44A9693}"/>
            </a:ext>
          </a:extLst>
        </xdr:cNvPr>
        <xdr:cNvCxnSpPr/>
      </xdr:nvCxnSpPr>
      <xdr:spPr>
        <a:xfrm>
          <a:off x="2908300" y="67170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a:extLst>
            <a:ext uri="{FF2B5EF4-FFF2-40B4-BE49-F238E27FC236}">
              <a16:creationId xmlns:a16="http://schemas.microsoft.com/office/drawing/2014/main" id="{7A849448-849C-4807-A81C-044751BB4709}"/>
            </a:ext>
          </a:extLst>
        </xdr:cNvPr>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30480</xdr:rowOff>
    </xdr:to>
    <xdr:cxnSp macro="">
      <xdr:nvCxnSpPr>
        <xdr:cNvPr id="81" name="直線コネクタ 80">
          <a:extLst>
            <a:ext uri="{FF2B5EF4-FFF2-40B4-BE49-F238E27FC236}">
              <a16:creationId xmlns:a16="http://schemas.microsoft.com/office/drawing/2014/main" id="{677C4E3C-E812-4730-91B4-4AB47F319B84}"/>
            </a:ext>
          </a:extLst>
        </xdr:cNvPr>
        <xdr:cNvCxnSpPr/>
      </xdr:nvCxnSpPr>
      <xdr:spPr>
        <a:xfrm>
          <a:off x="2019300" y="66909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98878</xdr:rowOff>
    </xdr:from>
    <xdr:to>
      <xdr:col>6</xdr:col>
      <xdr:colOff>38100</xdr:colOff>
      <xdr:row>39</xdr:row>
      <xdr:rowOff>29028</xdr:rowOff>
    </xdr:to>
    <xdr:sp macro="" textlink="">
      <xdr:nvSpPr>
        <xdr:cNvPr id="82" name="楕円 81">
          <a:extLst>
            <a:ext uri="{FF2B5EF4-FFF2-40B4-BE49-F238E27FC236}">
              <a16:creationId xmlns:a16="http://schemas.microsoft.com/office/drawing/2014/main" id="{420FFBDD-C075-4E46-900C-4140599E4632}"/>
            </a:ext>
          </a:extLst>
        </xdr:cNvPr>
        <xdr:cNvSpPr/>
      </xdr:nvSpPr>
      <xdr:spPr>
        <a:xfrm>
          <a:off x="1079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149678</xdr:rowOff>
    </xdr:from>
    <xdr:to>
      <xdr:col>10</xdr:col>
      <xdr:colOff>114300</xdr:colOff>
      <xdr:row>39</xdr:row>
      <xdr:rowOff>4354</xdr:rowOff>
    </xdr:to>
    <xdr:cxnSp macro="">
      <xdr:nvCxnSpPr>
        <xdr:cNvPr id="83" name="直線コネクタ 82">
          <a:extLst>
            <a:ext uri="{FF2B5EF4-FFF2-40B4-BE49-F238E27FC236}">
              <a16:creationId xmlns:a16="http://schemas.microsoft.com/office/drawing/2014/main" id="{CCD82691-ACA7-4198-B422-A7F491D9D60B}"/>
            </a:ext>
          </a:extLst>
        </xdr:cNvPr>
        <xdr:cNvCxnSpPr/>
      </xdr:nvCxnSpPr>
      <xdr:spPr>
        <a:xfrm>
          <a:off x="1130300" y="66647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D783D236-81E7-432B-BDB5-7CB923073CD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954A383F-38DC-43A9-9202-1337AF324B36}"/>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1BD92199-0514-4F84-95B0-6D7D888A3027}"/>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6D42A3D5-6D25-4AB7-80AE-DA07FA34B1BB}"/>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98533</xdr:rowOff>
    </xdr:from>
    <xdr:ext cx="405111" cy="259045"/>
    <xdr:sp macro="" textlink="">
      <xdr:nvSpPr>
        <xdr:cNvPr id="88" name="n_1mainValue【道路】&#10;有形固定資産減価償却率">
          <a:extLst>
            <a:ext uri="{FF2B5EF4-FFF2-40B4-BE49-F238E27FC236}">
              <a16:creationId xmlns:a16="http://schemas.microsoft.com/office/drawing/2014/main" id="{42B5FBD6-A36B-4653-8FCF-C98423358A0E}"/>
            </a:ext>
          </a:extLst>
        </xdr:cNvPr>
        <xdr:cNvSpPr txBox="1"/>
      </xdr:nvSpPr>
      <xdr:spPr>
        <a:xfrm>
          <a:off x="3582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a:extLst>
            <a:ext uri="{FF2B5EF4-FFF2-40B4-BE49-F238E27FC236}">
              <a16:creationId xmlns:a16="http://schemas.microsoft.com/office/drawing/2014/main" id="{22FBCC27-8E75-4E4E-884E-C121FCBB1F4D}"/>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D8E9A2C1-7C09-4336-B264-4BB91EE0578F}"/>
            </a:ext>
          </a:extLst>
        </xdr:cNvPr>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20155</xdr:rowOff>
    </xdr:from>
    <xdr:ext cx="405111" cy="259045"/>
    <xdr:sp macro="" textlink="">
      <xdr:nvSpPr>
        <xdr:cNvPr id="91" name="n_4mainValue【道路】&#10;有形固定資産減価償却率">
          <a:extLst>
            <a:ext uri="{FF2B5EF4-FFF2-40B4-BE49-F238E27FC236}">
              <a16:creationId xmlns:a16="http://schemas.microsoft.com/office/drawing/2014/main" id="{4A9C2344-7291-402E-9D93-1C82776BA106}"/>
            </a:ext>
          </a:extLst>
        </xdr:cNvPr>
        <xdr:cNvSpPr txBox="1"/>
      </xdr:nvSpPr>
      <xdr:spPr>
        <a:xfrm>
          <a:off x="927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7B04279-4AF8-4827-95D3-E5B1F35446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130C933-8B0F-4201-B752-802F0AD447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8B51961-C1BC-4FB2-B2C2-6BE4FAA8F8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A1FABB-BBEC-4696-9F30-55C9A10D10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45E14E-8CC4-4647-B42A-5FD1C8AE42E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A9FED9-F661-4CA4-AFEA-A3E49A126F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D18078-FD5D-44E8-A615-02DE5C8812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C7A436F-F505-4270-BA31-1C9D70F4B6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BD190A5-6B8B-4F44-8343-F9FE0A485B0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9FFFCD6-7C2E-4823-8630-52C301A9F2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CC551D4-390A-4825-801B-C2D91A2C5C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5B60ED8-2E41-484F-85CF-0E40684024F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91C761F-55A6-4F52-B316-952FDD83A8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02B9E46-6126-43BB-AA43-AD1792A9E4D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4093F95-3125-49E6-B4E4-C3CEDF2B478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A2B0ED5C-458A-4D90-86C6-3CB15E09D1A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E40FCE2-76D0-4054-B47F-7F59EC75E9B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3932F25-57F7-412A-92B1-5946DB00C78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E7C2BC4-700B-4A20-85AB-6FC062837DA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AD6F866-F5BC-4E30-96C2-7EDB071646C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CDAAC00-10C6-4AD2-95D9-B6FA495070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E3BCD1C-4DCE-47E4-9FCD-E7F68349354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7C7A954-2E01-4E5A-AEA8-EEB0E6E4EA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3E5C3461-3875-4474-95C5-16D7E181A96A}"/>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2BCF3A35-B385-499F-B37B-1A2265523029}"/>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FB2C2B6F-E49F-47BC-854B-217059842AC9}"/>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8DF05467-0E20-407C-9E8B-76CF8A7874FC}"/>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FD51F8B-ECD6-434F-BB1F-550CF1EE983F}"/>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A2F4C11C-3127-4B32-8808-78CD2C2C4155}"/>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81382437-BA95-4595-9191-3FD72D84E932}"/>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53FD8407-8A2C-43BA-BDF8-90D13FC86BC9}"/>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F96BA124-5B77-4659-8B25-0C687BCBCADF}"/>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CB9153C3-B669-40E7-A8F5-A5FB3FFECAC9}"/>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A99810BD-9169-4F81-A876-8D4792365044}"/>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2C0C21-9B44-4B7B-A67B-2E7E52460F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9B6D783-ABA5-4061-AFA8-9F0B10ED48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63E77BA-1D50-46AC-BA08-AE55525EE2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5B0518-D1FE-4D7B-AEDA-C5B883B1A2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6432267-3BD6-4749-9CDA-B2D5D5C172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7592</xdr:rowOff>
    </xdr:from>
    <xdr:to>
      <xdr:col>55</xdr:col>
      <xdr:colOff>50800</xdr:colOff>
      <xdr:row>41</xdr:row>
      <xdr:rowOff>109192</xdr:rowOff>
    </xdr:to>
    <xdr:sp macro="" textlink="">
      <xdr:nvSpPr>
        <xdr:cNvPr id="131" name="楕円 130">
          <a:extLst>
            <a:ext uri="{FF2B5EF4-FFF2-40B4-BE49-F238E27FC236}">
              <a16:creationId xmlns:a16="http://schemas.microsoft.com/office/drawing/2014/main" id="{649A21D0-3D48-4C87-91D7-572A132667AD}"/>
            </a:ext>
          </a:extLst>
        </xdr:cNvPr>
        <xdr:cNvSpPr/>
      </xdr:nvSpPr>
      <xdr:spPr>
        <a:xfrm>
          <a:off x="10426700" y="70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157469</xdr:rowOff>
    </xdr:from>
    <xdr:ext cx="534377" cy="259045"/>
    <xdr:sp macro="" textlink="">
      <xdr:nvSpPr>
        <xdr:cNvPr id="132" name="【道路】&#10;一人当たり延長該当値テキスト">
          <a:extLst>
            <a:ext uri="{FF2B5EF4-FFF2-40B4-BE49-F238E27FC236}">
              <a16:creationId xmlns:a16="http://schemas.microsoft.com/office/drawing/2014/main" id="{2E90AFCB-A1B7-4956-B08F-CF01389E552B}"/>
            </a:ext>
          </a:extLst>
        </xdr:cNvPr>
        <xdr:cNvSpPr txBox="1"/>
      </xdr:nvSpPr>
      <xdr:spPr>
        <a:xfrm>
          <a:off x="10515600" y="70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11374</xdr:rowOff>
    </xdr:from>
    <xdr:to>
      <xdr:col>50</xdr:col>
      <xdr:colOff>165100</xdr:colOff>
      <xdr:row>41</xdr:row>
      <xdr:rowOff>112974</xdr:rowOff>
    </xdr:to>
    <xdr:sp macro="" textlink="">
      <xdr:nvSpPr>
        <xdr:cNvPr id="133" name="楕円 132">
          <a:extLst>
            <a:ext uri="{FF2B5EF4-FFF2-40B4-BE49-F238E27FC236}">
              <a16:creationId xmlns:a16="http://schemas.microsoft.com/office/drawing/2014/main" id="{9FF62B85-C2F5-4858-810C-7DF753FCC811}"/>
            </a:ext>
          </a:extLst>
        </xdr:cNvPr>
        <xdr:cNvSpPr/>
      </xdr:nvSpPr>
      <xdr:spPr>
        <a:xfrm>
          <a:off x="9588500" y="70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58392</xdr:rowOff>
    </xdr:from>
    <xdr:to>
      <xdr:col>55</xdr:col>
      <xdr:colOff>0</xdr:colOff>
      <xdr:row>41</xdr:row>
      <xdr:rowOff>62174</xdr:rowOff>
    </xdr:to>
    <xdr:cxnSp macro="">
      <xdr:nvCxnSpPr>
        <xdr:cNvPr id="134" name="直線コネクタ 133">
          <a:extLst>
            <a:ext uri="{FF2B5EF4-FFF2-40B4-BE49-F238E27FC236}">
              <a16:creationId xmlns:a16="http://schemas.microsoft.com/office/drawing/2014/main" id="{9BEB346B-939B-4121-A26F-2D8C799B6AFD}"/>
            </a:ext>
          </a:extLst>
        </xdr:cNvPr>
        <xdr:cNvCxnSpPr/>
      </xdr:nvCxnSpPr>
      <xdr:spPr>
        <a:xfrm flipV="1">
          <a:off x="9639300" y="7087842"/>
          <a:ext cx="8382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15147</xdr:rowOff>
    </xdr:from>
    <xdr:to>
      <xdr:col>46</xdr:col>
      <xdr:colOff>38100</xdr:colOff>
      <xdr:row>41</xdr:row>
      <xdr:rowOff>116747</xdr:rowOff>
    </xdr:to>
    <xdr:sp macro="" textlink="">
      <xdr:nvSpPr>
        <xdr:cNvPr id="135" name="楕円 134">
          <a:extLst>
            <a:ext uri="{FF2B5EF4-FFF2-40B4-BE49-F238E27FC236}">
              <a16:creationId xmlns:a16="http://schemas.microsoft.com/office/drawing/2014/main" id="{52A3D160-3E9B-4AE2-96B2-23AB79D09CBB}"/>
            </a:ext>
          </a:extLst>
        </xdr:cNvPr>
        <xdr:cNvSpPr/>
      </xdr:nvSpPr>
      <xdr:spPr>
        <a:xfrm>
          <a:off x="8699500" y="70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62174</xdr:rowOff>
    </xdr:from>
    <xdr:to>
      <xdr:col>50</xdr:col>
      <xdr:colOff>114300</xdr:colOff>
      <xdr:row>41</xdr:row>
      <xdr:rowOff>65947</xdr:rowOff>
    </xdr:to>
    <xdr:cxnSp macro="">
      <xdr:nvCxnSpPr>
        <xdr:cNvPr id="136" name="直線コネクタ 135">
          <a:extLst>
            <a:ext uri="{FF2B5EF4-FFF2-40B4-BE49-F238E27FC236}">
              <a16:creationId xmlns:a16="http://schemas.microsoft.com/office/drawing/2014/main" id="{2E07FB43-6F09-4DBA-A440-55F486274832}"/>
            </a:ext>
          </a:extLst>
        </xdr:cNvPr>
        <xdr:cNvCxnSpPr/>
      </xdr:nvCxnSpPr>
      <xdr:spPr>
        <a:xfrm flipV="1">
          <a:off x="8750300" y="7091624"/>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19239</xdr:rowOff>
    </xdr:from>
    <xdr:to>
      <xdr:col>41</xdr:col>
      <xdr:colOff>101600</xdr:colOff>
      <xdr:row>41</xdr:row>
      <xdr:rowOff>120839</xdr:rowOff>
    </xdr:to>
    <xdr:sp macro="" textlink="">
      <xdr:nvSpPr>
        <xdr:cNvPr id="137" name="楕円 136">
          <a:extLst>
            <a:ext uri="{FF2B5EF4-FFF2-40B4-BE49-F238E27FC236}">
              <a16:creationId xmlns:a16="http://schemas.microsoft.com/office/drawing/2014/main" id="{A6FF262A-8AE9-4C02-9077-C1B0BD3AFB85}"/>
            </a:ext>
          </a:extLst>
        </xdr:cNvPr>
        <xdr:cNvSpPr/>
      </xdr:nvSpPr>
      <xdr:spPr>
        <a:xfrm>
          <a:off x="7810500" y="70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65947</xdr:rowOff>
    </xdr:from>
    <xdr:to>
      <xdr:col>45</xdr:col>
      <xdr:colOff>177800</xdr:colOff>
      <xdr:row>41</xdr:row>
      <xdr:rowOff>70039</xdr:rowOff>
    </xdr:to>
    <xdr:cxnSp macro="">
      <xdr:nvCxnSpPr>
        <xdr:cNvPr id="138" name="直線コネクタ 137">
          <a:extLst>
            <a:ext uri="{FF2B5EF4-FFF2-40B4-BE49-F238E27FC236}">
              <a16:creationId xmlns:a16="http://schemas.microsoft.com/office/drawing/2014/main" id="{3EA0F41A-19D2-4949-9CBF-C881871A16FB}"/>
            </a:ext>
          </a:extLst>
        </xdr:cNvPr>
        <xdr:cNvCxnSpPr/>
      </xdr:nvCxnSpPr>
      <xdr:spPr>
        <a:xfrm flipV="1">
          <a:off x="7861300" y="7095397"/>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24310</xdr:rowOff>
    </xdr:from>
    <xdr:to>
      <xdr:col>36</xdr:col>
      <xdr:colOff>165100</xdr:colOff>
      <xdr:row>41</xdr:row>
      <xdr:rowOff>125910</xdr:rowOff>
    </xdr:to>
    <xdr:sp macro="" textlink="">
      <xdr:nvSpPr>
        <xdr:cNvPr id="139" name="楕円 138">
          <a:extLst>
            <a:ext uri="{FF2B5EF4-FFF2-40B4-BE49-F238E27FC236}">
              <a16:creationId xmlns:a16="http://schemas.microsoft.com/office/drawing/2014/main" id="{D91E3505-BDBA-4596-8968-3AC0FA1185E6}"/>
            </a:ext>
          </a:extLst>
        </xdr:cNvPr>
        <xdr:cNvSpPr/>
      </xdr:nvSpPr>
      <xdr:spPr>
        <a:xfrm>
          <a:off x="6921500" y="7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70039</xdr:rowOff>
    </xdr:from>
    <xdr:to>
      <xdr:col>41</xdr:col>
      <xdr:colOff>50800</xdr:colOff>
      <xdr:row>41</xdr:row>
      <xdr:rowOff>75110</xdr:rowOff>
    </xdr:to>
    <xdr:cxnSp macro="">
      <xdr:nvCxnSpPr>
        <xdr:cNvPr id="140" name="直線コネクタ 139">
          <a:extLst>
            <a:ext uri="{FF2B5EF4-FFF2-40B4-BE49-F238E27FC236}">
              <a16:creationId xmlns:a16="http://schemas.microsoft.com/office/drawing/2014/main" id="{502C900B-69C5-4D9C-BD8C-94D0E402F8C8}"/>
            </a:ext>
          </a:extLst>
        </xdr:cNvPr>
        <xdr:cNvCxnSpPr/>
      </xdr:nvCxnSpPr>
      <xdr:spPr>
        <a:xfrm flipV="1">
          <a:off x="6972300" y="709948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74CC5FA9-BD8F-4BEE-AE6E-05D175260B89}"/>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2F882785-757F-419C-BFB7-DF2980E1162D}"/>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C4801698-CEC9-4EE2-B1CD-D4A45BCCED96}"/>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6E0DAEAE-EB9D-45FC-AE88-722849AC8B1F}"/>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104101</xdr:rowOff>
    </xdr:from>
    <xdr:ext cx="534377" cy="259045"/>
    <xdr:sp macro="" textlink="">
      <xdr:nvSpPr>
        <xdr:cNvPr id="145" name="n_1mainValue【道路】&#10;一人当たり延長">
          <a:extLst>
            <a:ext uri="{FF2B5EF4-FFF2-40B4-BE49-F238E27FC236}">
              <a16:creationId xmlns:a16="http://schemas.microsoft.com/office/drawing/2014/main" id="{E6EB27FF-41A8-484D-88AF-AD4FDDAE294C}"/>
            </a:ext>
          </a:extLst>
        </xdr:cNvPr>
        <xdr:cNvSpPr txBox="1"/>
      </xdr:nvSpPr>
      <xdr:spPr>
        <a:xfrm>
          <a:off x="9359411" y="71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107874</xdr:rowOff>
    </xdr:from>
    <xdr:ext cx="534377" cy="259045"/>
    <xdr:sp macro="" textlink="">
      <xdr:nvSpPr>
        <xdr:cNvPr id="146" name="n_2mainValue【道路】&#10;一人当たり延長">
          <a:extLst>
            <a:ext uri="{FF2B5EF4-FFF2-40B4-BE49-F238E27FC236}">
              <a16:creationId xmlns:a16="http://schemas.microsoft.com/office/drawing/2014/main" id="{55965E59-08B0-45A6-B5E0-480661B33B3B}"/>
            </a:ext>
          </a:extLst>
        </xdr:cNvPr>
        <xdr:cNvSpPr txBox="1"/>
      </xdr:nvSpPr>
      <xdr:spPr>
        <a:xfrm>
          <a:off x="8483111" y="71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111966</xdr:rowOff>
    </xdr:from>
    <xdr:ext cx="534377" cy="259045"/>
    <xdr:sp macro="" textlink="">
      <xdr:nvSpPr>
        <xdr:cNvPr id="147" name="n_3mainValue【道路】&#10;一人当たり延長">
          <a:extLst>
            <a:ext uri="{FF2B5EF4-FFF2-40B4-BE49-F238E27FC236}">
              <a16:creationId xmlns:a16="http://schemas.microsoft.com/office/drawing/2014/main" id="{8EFAF54D-B101-42F7-A787-C824E756A6A2}"/>
            </a:ext>
          </a:extLst>
        </xdr:cNvPr>
        <xdr:cNvSpPr txBox="1"/>
      </xdr:nvSpPr>
      <xdr:spPr>
        <a:xfrm>
          <a:off x="7594111" y="71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117037</xdr:rowOff>
    </xdr:from>
    <xdr:ext cx="534377" cy="259045"/>
    <xdr:sp macro="" textlink="">
      <xdr:nvSpPr>
        <xdr:cNvPr id="148" name="n_4mainValue【道路】&#10;一人当たり延長">
          <a:extLst>
            <a:ext uri="{FF2B5EF4-FFF2-40B4-BE49-F238E27FC236}">
              <a16:creationId xmlns:a16="http://schemas.microsoft.com/office/drawing/2014/main" id="{B1A9FC9B-FA7B-4857-9D5A-2B6EA29D0FF1}"/>
            </a:ext>
          </a:extLst>
        </xdr:cNvPr>
        <xdr:cNvSpPr txBox="1"/>
      </xdr:nvSpPr>
      <xdr:spPr>
        <a:xfrm>
          <a:off x="6705111" y="7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A4FBB38-F03F-429B-B825-CF032ADADC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F3FF770-3D45-4601-BA5A-67C62A5F8B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D9F2C32-9B73-4AFA-ADC4-111D300F0F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AC25D30-9C6F-4FEA-ACEA-EB77E23FAD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1C135FA-B503-40EE-B64F-4C4D1323AB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B04B3E3-0799-424B-906A-C2A5A448CA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B64AE2B-AECD-4B47-BA59-07F7A3CBC8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FCF48BC-4D9F-4940-849F-0A6C7BA3D4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99C0619-754F-4DEF-8022-AAFFABD668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E08AF5B-9383-49CD-8464-7864BBA34E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4496AEC-7AE7-46C0-9254-36021D3AD7F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95A3354-95EF-4A79-A66A-33C60C9D583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DA54704-8C9C-47AC-996C-35A3ACF9EFE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D87E014-8806-4BBD-AC7C-45E0606A2F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0F73BE1-03A2-4F71-BF1C-522D2F41CC6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DCA894A-B67B-48A9-B344-3061BB4F9E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3E919C8-64D8-45B9-A4A0-E6219F45DAF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DD08DBC-E860-41CA-B647-B27E625A71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EDAA9B0-938F-4A2B-93E9-7D35187E1C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E639C52-CE05-4946-8E48-FC71C4F946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C32A524-1B53-497D-B329-6CC1F86742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F631A58-D12B-4B33-A16B-9A6CC48D6F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81CEB3A-3B4C-4DF6-8757-BD643090903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6F5B7CC-1B0A-419D-8DEE-72128D59AC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04612C6-FC74-4418-B2B9-90647419FA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9A857A44-7FC5-4D8C-9ED8-484D480719F5}"/>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8F56D13-948B-4CF6-A72A-38632950FF65}"/>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9B95F79D-819A-4A4B-8595-4F98B5A809BF}"/>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168B069-1FDE-4005-A436-2A9C42E25649}"/>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E96772BB-62CD-4B9C-A990-4F7AE2249C4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0AB8142-4E53-4140-8AD0-609BCA1D8E41}"/>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64CABF21-9647-4A4D-BD1E-A46A4891B7C3}"/>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94570B0C-5348-4686-BFC2-293AB63B0465}"/>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79E5D532-79A5-4050-B42E-13C2C9FEC19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6B9C205F-D247-4E25-9A20-FFB3120B43B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DCDB7DA5-EFDF-41B7-A736-8D1E36A7901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C2E928-1BA8-4992-B9F0-F2F52E8029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CC4922A-5FB2-4730-858F-3F5F3A50A4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B70412A-F3FC-4179-A3EA-6BD55A229A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BDB7F8-8535-458B-99A6-0C8207A776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16245A5-DA4C-477F-8C21-995C111F80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90" name="楕円 189">
          <a:extLst>
            <a:ext uri="{FF2B5EF4-FFF2-40B4-BE49-F238E27FC236}">
              <a16:creationId xmlns:a16="http://schemas.microsoft.com/office/drawing/2014/main" id="{41896626-9663-42F5-9429-7AEB46941C8A}"/>
            </a:ext>
          </a:extLst>
        </xdr:cNvPr>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0410072-6FE0-4E2A-BB82-CE0D4F6B1FEA}"/>
            </a:ext>
          </a:extLst>
        </xdr:cNvPr>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92" name="楕円 191">
          <a:extLst>
            <a:ext uri="{FF2B5EF4-FFF2-40B4-BE49-F238E27FC236}">
              <a16:creationId xmlns:a16="http://schemas.microsoft.com/office/drawing/2014/main" id="{8F3192E3-7D9A-4423-B2EA-57E88A42BBE2}"/>
            </a:ext>
          </a:extLst>
        </xdr:cNvPr>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32657</xdr:rowOff>
    </xdr:to>
    <xdr:cxnSp macro="">
      <xdr:nvCxnSpPr>
        <xdr:cNvPr id="193" name="直線コネクタ 192">
          <a:extLst>
            <a:ext uri="{FF2B5EF4-FFF2-40B4-BE49-F238E27FC236}">
              <a16:creationId xmlns:a16="http://schemas.microsoft.com/office/drawing/2014/main" id="{BF7FBA99-B094-4220-9A2A-2F7D1A80EDDE}"/>
            </a:ext>
          </a:extLst>
        </xdr:cNvPr>
        <xdr:cNvCxnSpPr/>
      </xdr:nvCxnSpPr>
      <xdr:spPr>
        <a:xfrm>
          <a:off x="3797300" y="104764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a:extLst>
            <a:ext uri="{FF2B5EF4-FFF2-40B4-BE49-F238E27FC236}">
              <a16:creationId xmlns:a16="http://schemas.microsoft.com/office/drawing/2014/main" id="{AE8F9839-9404-4A47-B36E-D1B75A93C847}"/>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35923</xdr:rowOff>
    </xdr:to>
    <xdr:cxnSp macro="">
      <xdr:nvCxnSpPr>
        <xdr:cNvPr id="195" name="直線コネクタ 194">
          <a:extLst>
            <a:ext uri="{FF2B5EF4-FFF2-40B4-BE49-F238E27FC236}">
              <a16:creationId xmlns:a16="http://schemas.microsoft.com/office/drawing/2014/main" id="{527FD41D-FA09-4E95-804D-1B6C169719AD}"/>
            </a:ext>
          </a:extLst>
        </xdr:cNvPr>
        <xdr:cNvCxnSpPr/>
      </xdr:nvCxnSpPr>
      <xdr:spPr>
        <a:xfrm flipV="1">
          <a:off x="2908300" y="104764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6" name="楕円 195">
          <a:extLst>
            <a:ext uri="{FF2B5EF4-FFF2-40B4-BE49-F238E27FC236}">
              <a16:creationId xmlns:a16="http://schemas.microsoft.com/office/drawing/2014/main" id="{7DA54A16-C292-4404-B0CC-80DC435FA5A9}"/>
            </a:ext>
          </a:extLst>
        </xdr:cNvPr>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35923</xdr:rowOff>
    </xdr:to>
    <xdr:cxnSp macro="">
      <xdr:nvCxnSpPr>
        <xdr:cNvPr id="197" name="直線コネクタ 196">
          <a:extLst>
            <a:ext uri="{FF2B5EF4-FFF2-40B4-BE49-F238E27FC236}">
              <a16:creationId xmlns:a16="http://schemas.microsoft.com/office/drawing/2014/main" id="{14194E2D-2696-4923-BCCE-D0C735B86D64}"/>
            </a:ext>
          </a:extLst>
        </xdr:cNvPr>
        <xdr:cNvCxnSpPr/>
      </xdr:nvCxnSpPr>
      <xdr:spPr>
        <a:xfrm>
          <a:off x="2019300" y="104845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650576BD-5BE6-45CD-9A27-4A7F6D4461BD}"/>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26126</xdr:rowOff>
    </xdr:to>
    <xdr:cxnSp macro="">
      <xdr:nvCxnSpPr>
        <xdr:cNvPr id="199" name="直線コネクタ 198">
          <a:extLst>
            <a:ext uri="{FF2B5EF4-FFF2-40B4-BE49-F238E27FC236}">
              <a16:creationId xmlns:a16="http://schemas.microsoft.com/office/drawing/2014/main" id="{C29AF295-1FB6-4924-8CE6-D397EB8BE849}"/>
            </a:ext>
          </a:extLst>
        </xdr:cNvPr>
        <xdr:cNvCxnSpPr/>
      </xdr:nvCxnSpPr>
      <xdr:spPr>
        <a:xfrm>
          <a:off x="1130300" y="104698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21CC5CE-B7C2-4A90-90E5-A33CB1ADB355}"/>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0116D8D-67A9-49E0-9EF3-162A5469DC61}"/>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D7EE025-16B8-4E8E-90FD-E216AE3AA67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ABED9E4-B00A-492F-A560-AE790DE53BC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59889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C6E7695-2448-4CCA-9749-1469D2CE4DE6}"/>
            </a:ext>
          </a:extLst>
        </xdr:cNvPr>
        <xdr:cNvSpPr txBox="1"/>
      </xdr:nvSpPr>
      <xdr:spPr>
        <a:xfrm>
          <a:off x="3582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7E0AF4A-4D6D-4245-8CE6-23CB3FBA94D0}"/>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30F65D0-E69A-459E-A87B-A877D5A52C76}"/>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B9675C4-8A49-47FC-A6F8-E8F47599F6BA}"/>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AA5616A-3D99-476F-BD2B-9FC6B3D3D0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B7C3664-263A-485B-AB64-7E868FA4AA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C8C5D0B-9049-4372-88E5-8895986C81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91E52B3-76BE-40E9-95FF-0DFBCCD75B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7083CFC-5676-4E10-9CD7-46BDDBC491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A03F29F-55BC-4BA2-8F44-7E3F92A0B2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0EE6D78-772D-42A9-905F-0AF78C6237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0CEAD50-FBDB-44DA-8B42-0FC211C712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85CBEA8-2CEC-407C-A874-3FE3C60B16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5248E0D-F4EC-46EC-A7B4-7097EAA40D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36880C0-A3C5-4329-BD94-7BF10A7082F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BB80D1E-F48A-4D65-994E-674DAB7AE68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2DB4E05-4CC6-4728-8218-9B7E9074A3F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9CDDA1C-362C-4C4B-B52A-EA7280BE793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5EFE86C-B883-4607-BD77-54787FA5750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E23E926-936A-4274-9D03-E5C166A37B2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F1E95037-5F47-48B6-9884-3423445E01D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5D727C3-BA74-46C4-A8F7-B1B41827AD1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62DA4E3-A16A-49AD-A146-D444BF1C6A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EAD060D-1FDF-4AD8-914A-0AC861B25B4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FFE414A-7878-4ECB-9888-8BE2EE2771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3BEFD600-56F6-4E60-822C-2E0AB718FA3F}"/>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32ED128-31C2-40B1-A95E-D4C5FE5D6D6E}"/>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392F1CE9-3046-408B-A05D-2F8972ECDEDA}"/>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C092AF2-BC6E-478E-B558-BA5614C0C09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4073A17A-7E99-4245-B8C7-2B65621BCF9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8F8F8A4-1C03-4AD0-823A-F775B8FEA23D}"/>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36EB0F85-AB3E-4DDA-AAD5-6257A23454D1}"/>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3BEF064D-881B-4093-8CAD-C605862778D4}"/>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E7ECDD74-D8A7-4252-9DF3-B5E883769AB1}"/>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699EE550-914C-44C4-8117-C019658B606D}"/>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A256FA37-DF89-4DD4-8E87-6CF82E0147ED}"/>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F281C59-26A1-4C6C-AB9C-165815A8C3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E663BCA-28CF-4BA3-9463-26E58714BA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44D5BB-4FC4-487C-81FA-073FF6C629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A974333-DA2D-46BE-AADF-397506DBD2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C8D64BE-DCC9-46FD-B2FA-0BFD850AA0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133101</xdr:rowOff>
    </xdr:from>
    <xdr:to>
      <xdr:col>55</xdr:col>
      <xdr:colOff>50800</xdr:colOff>
      <xdr:row>63</xdr:row>
      <xdr:rowOff>63251</xdr:rowOff>
    </xdr:to>
    <xdr:sp macro="" textlink="">
      <xdr:nvSpPr>
        <xdr:cNvPr id="245" name="楕円 244">
          <a:extLst>
            <a:ext uri="{FF2B5EF4-FFF2-40B4-BE49-F238E27FC236}">
              <a16:creationId xmlns:a16="http://schemas.microsoft.com/office/drawing/2014/main" id="{1D343940-B775-43FD-9971-A4CBE62332B1}"/>
            </a:ext>
          </a:extLst>
        </xdr:cNvPr>
        <xdr:cNvSpPr/>
      </xdr:nvSpPr>
      <xdr:spPr>
        <a:xfrm>
          <a:off x="10426700" y="107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111528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F57C753-84F3-49EB-967A-F3AD63C0B71E}"/>
            </a:ext>
          </a:extLst>
        </xdr:cNvPr>
        <xdr:cNvSpPr txBox="1"/>
      </xdr:nvSpPr>
      <xdr:spPr>
        <a:xfrm>
          <a:off x="10515600" y="1074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138981</xdr:rowOff>
    </xdr:from>
    <xdr:to>
      <xdr:col>50</xdr:col>
      <xdr:colOff>165100</xdr:colOff>
      <xdr:row>63</xdr:row>
      <xdr:rowOff>69131</xdr:rowOff>
    </xdr:to>
    <xdr:sp macro="" textlink="">
      <xdr:nvSpPr>
        <xdr:cNvPr id="247" name="楕円 246">
          <a:extLst>
            <a:ext uri="{FF2B5EF4-FFF2-40B4-BE49-F238E27FC236}">
              <a16:creationId xmlns:a16="http://schemas.microsoft.com/office/drawing/2014/main" id="{471DC8E2-6168-4384-9E56-FFEE08148D8B}"/>
            </a:ext>
          </a:extLst>
        </xdr:cNvPr>
        <xdr:cNvSpPr/>
      </xdr:nvSpPr>
      <xdr:spPr>
        <a:xfrm>
          <a:off x="9588500" y="107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12451</xdr:rowOff>
    </xdr:from>
    <xdr:to>
      <xdr:col>55</xdr:col>
      <xdr:colOff>0</xdr:colOff>
      <xdr:row>63</xdr:row>
      <xdr:rowOff>18331</xdr:rowOff>
    </xdr:to>
    <xdr:cxnSp macro="">
      <xdr:nvCxnSpPr>
        <xdr:cNvPr id="248" name="直線コネクタ 247">
          <a:extLst>
            <a:ext uri="{FF2B5EF4-FFF2-40B4-BE49-F238E27FC236}">
              <a16:creationId xmlns:a16="http://schemas.microsoft.com/office/drawing/2014/main" id="{5EC0E50C-4D93-4252-9558-421E0DDA7941}"/>
            </a:ext>
          </a:extLst>
        </xdr:cNvPr>
        <xdr:cNvCxnSpPr/>
      </xdr:nvCxnSpPr>
      <xdr:spPr>
        <a:xfrm flipV="1">
          <a:off x="9639300" y="10813801"/>
          <a:ext cx="8382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149351</xdr:rowOff>
    </xdr:from>
    <xdr:to>
      <xdr:col>46</xdr:col>
      <xdr:colOff>38100</xdr:colOff>
      <xdr:row>63</xdr:row>
      <xdr:rowOff>79501</xdr:rowOff>
    </xdr:to>
    <xdr:sp macro="" textlink="">
      <xdr:nvSpPr>
        <xdr:cNvPr id="249" name="楕円 248">
          <a:extLst>
            <a:ext uri="{FF2B5EF4-FFF2-40B4-BE49-F238E27FC236}">
              <a16:creationId xmlns:a16="http://schemas.microsoft.com/office/drawing/2014/main" id="{E811E277-F9F5-434C-83A1-0FC75C1DF3A9}"/>
            </a:ext>
          </a:extLst>
        </xdr:cNvPr>
        <xdr:cNvSpPr/>
      </xdr:nvSpPr>
      <xdr:spPr>
        <a:xfrm>
          <a:off x="8699500" y="1077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18331</xdr:rowOff>
    </xdr:from>
    <xdr:to>
      <xdr:col>50</xdr:col>
      <xdr:colOff>114300</xdr:colOff>
      <xdr:row>63</xdr:row>
      <xdr:rowOff>28701</xdr:rowOff>
    </xdr:to>
    <xdr:cxnSp macro="">
      <xdr:nvCxnSpPr>
        <xdr:cNvPr id="250" name="直線コネクタ 249">
          <a:extLst>
            <a:ext uri="{FF2B5EF4-FFF2-40B4-BE49-F238E27FC236}">
              <a16:creationId xmlns:a16="http://schemas.microsoft.com/office/drawing/2014/main" id="{76E83DF8-E3B1-4616-975D-5D723648CB7A}"/>
            </a:ext>
          </a:extLst>
        </xdr:cNvPr>
        <xdr:cNvCxnSpPr/>
      </xdr:nvCxnSpPr>
      <xdr:spPr>
        <a:xfrm flipV="1">
          <a:off x="8750300" y="10819681"/>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155908</xdr:rowOff>
    </xdr:from>
    <xdr:to>
      <xdr:col>41</xdr:col>
      <xdr:colOff>101600</xdr:colOff>
      <xdr:row>63</xdr:row>
      <xdr:rowOff>86058</xdr:rowOff>
    </xdr:to>
    <xdr:sp macro="" textlink="">
      <xdr:nvSpPr>
        <xdr:cNvPr id="251" name="楕円 250">
          <a:extLst>
            <a:ext uri="{FF2B5EF4-FFF2-40B4-BE49-F238E27FC236}">
              <a16:creationId xmlns:a16="http://schemas.microsoft.com/office/drawing/2014/main" id="{507129C9-C3AA-479C-83C0-C09D9ED9E97B}"/>
            </a:ext>
          </a:extLst>
        </xdr:cNvPr>
        <xdr:cNvSpPr/>
      </xdr:nvSpPr>
      <xdr:spPr>
        <a:xfrm>
          <a:off x="7810500" y="107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28701</xdr:rowOff>
    </xdr:from>
    <xdr:to>
      <xdr:col>45</xdr:col>
      <xdr:colOff>177800</xdr:colOff>
      <xdr:row>63</xdr:row>
      <xdr:rowOff>35258</xdr:rowOff>
    </xdr:to>
    <xdr:cxnSp macro="">
      <xdr:nvCxnSpPr>
        <xdr:cNvPr id="252" name="直線コネクタ 251">
          <a:extLst>
            <a:ext uri="{FF2B5EF4-FFF2-40B4-BE49-F238E27FC236}">
              <a16:creationId xmlns:a16="http://schemas.microsoft.com/office/drawing/2014/main" id="{A265C4EE-8B4F-4EFD-B0AB-73F7410FA255}"/>
            </a:ext>
          </a:extLst>
        </xdr:cNvPr>
        <xdr:cNvCxnSpPr/>
      </xdr:nvCxnSpPr>
      <xdr:spPr>
        <a:xfrm flipV="1">
          <a:off x="7861300" y="10830051"/>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162451</xdr:rowOff>
    </xdr:from>
    <xdr:to>
      <xdr:col>36</xdr:col>
      <xdr:colOff>165100</xdr:colOff>
      <xdr:row>63</xdr:row>
      <xdr:rowOff>92601</xdr:rowOff>
    </xdr:to>
    <xdr:sp macro="" textlink="">
      <xdr:nvSpPr>
        <xdr:cNvPr id="253" name="楕円 252">
          <a:extLst>
            <a:ext uri="{FF2B5EF4-FFF2-40B4-BE49-F238E27FC236}">
              <a16:creationId xmlns:a16="http://schemas.microsoft.com/office/drawing/2014/main" id="{8646F51F-37B6-4202-A9C3-882039F3F305}"/>
            </a:ext>
          </a:extLst>
        </xdr:cNvPr>
        <xdr:cNvSpPr/>
      </xdr:nvSpPr>
      <xdr:spPr>
        <a:xfrm>
          <a:off x="6921500" y="107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35258</xdr:rowOff>
    </xdr:from>
    <xdr:to>
      <xdr:col>41</xdr:col>
      <xdr:colOff>50800</xdr:colOff>
      <xdr:row>63</xdr:row>
      <xdr:rowOff>41801</xdr:rowOff>
    </xdr:to>
    <xdr:cxnSp macro="">
      <xdr:nvCxnSpPr>
        <xdr:cNvPr id="254" name="直線コネクタ 253">
          <a:extLst>
            <a:ext uri="{FF2B5EF4-FFF2-40B4-BE49-F238E27FC236}">
              <a16:creationId xmlns:a16="http://schemas.microsoft.com/office/drawing/2014/main" id="{987D24F7-C1CE-4088-8B25-0967FBAC41C7}"/>
            </a:ext>
          </a:extLst>
        </xdr:cNvPr>
        <xdr:cNvCxnSpPr/>
      </xdr:nvCxnSpPr>
      <xdr:spPr>
        <a:xfrm flipV="1">
          <a:off x="6972300" y="10836608"/>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6F7B63F-9EEB-41E9-9AFC-DDE458442876}"/>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E90CE4EB-2BD7-4E67-93C7-CDFDEBD828E5}"/>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6264B2A0-E5DE-4322-BFD5-F273CA8E3EE4}"/>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AF07FD2-C317-4BBE-AFA3-60D6F9321385}"/>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60258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2B8488A-2966-4027-9748-51CBE99EB385}"/>
            </a:ext>
          </a:extLst>
        </xdr:cNvPr>
        <xdr:cNvSpPr txBox="1"/>
      </xdr:nvSpPr>
      <xdr:spPr>
        <a:xfrm>
          <a:off x="9327095" y="1086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70628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C88ECE0-FCD0-490F-B4F6-33D8E7183E27}"/>
            </a:ext>
          </a:extLst>
        </xdr:cNvPr>
        <xdr:cNvSpPr txBox="1"/>
      </xdr:nvSpPr>
      <xdr:spPr>
        <a:xfrm>
          <a:off x="8450795" y="1087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77185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CE528CA-873D-4422-97FD-89D582ECE07C}"/>
            </a:ext>
          </a:extLst>
        </xdr:cNvPr>
        <xdr:cNvSpPr txBox="1"/>
      </xdr:nvSpPr>
      <xdr:spPr>
        <a:xfrm>
          <a:off x="7561795" y="108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83728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521861CE-55B8-4406-B1FB-152ED6D5E284}"/>
            </a:ext>
          </a:extLst>
        </xdr:cNvPr>
        <xdr:cNvSpPr txBox="1"/>
      </xdr:nvSpPr>
      <xdr:spPr>
        <a:xfrm>
          <a:off x="6672795" y="108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DBDBA91-BCEF-4979-9771-D634EC621C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E70CF93-5038-41D6-A301-2B4470D90F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07D0BD4-B6FD-4B3B-A9A8-C44637412A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F381028-2462-4B28-9833-9F4D9ADB8F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89F642A-9D69-4BDE-A352-BB55C7B8234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AC33BB4-5BB9-4A8D-8023-9938D7D6F0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86C7D99-1D41-4DAC-9338-0D2C398737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1C81B9D-F9C2-4EBE-AB18-7F5648E636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BB33359-98A3-4794-9408-37B914185E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784E141-6CE7-4E03-B243-F7C86EF930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500B169-4D2A-4F42-A916-9D378059E9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E36F237-09C3-4430-97CA-BEADB0D043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69BDE38-24F2-4083-94A6-F65345FF548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54F88CD-0010-4A3F-BBD9-029A9FC700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CDCB1D7-379F-4EE6-9E9C-BDBCFB858C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1D926C2F-4254-4B4F-BECE-735181F8F7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5F51E12F-E57E-4CC6-BA21-DC69EB4113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CCB0175F-9D74-4E78-8904-5B704E1D96C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CFDBA410-A577-4C68-8C3F-98BCA80BE1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68F5D69-6F40-4A53-99A9-636578D888D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E310CA4-CA80-4539-B15E-7F8667B673A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21A412CF-ABFB-4E4C-85A5-7E2A842FC3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2EE4BA41-EDD0-4EFC-BFD6-F0AA0D67E3A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8E314BF-8982-4511-81A5-43C0FF1EE5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D2337D7F-629D-421B-927B-979D7E221EA7}"/>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DF166CE-4AE3-4C3D-A093-979D5EDE06D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3F2BDDDE-9BD4-49F4-9EC6-ABAC2AB775C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75C0BD53-D7C8-4488-87D4-7B0C9131248E}"/>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80BE0BBC-0E9B-4927-9316-0B0E08BB0A6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181795C-46E4-4318-A3EE-397586660E01}"/>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D1BB733D-3558-41D3-BD90-C2D2ECD30CAE}"/>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B1C0DFE6-5E77-4D52-B725-0CBB3ACC98B2}"/>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B9940029-DAD9-4533-83B7-77EB5CF275E7}"/>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A741DE48-0DAA-4F42-82F4-6D8BB429EAD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869938B3-399F-4950-90FF-39A5CDA8FFDC}"/>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A841896-F334-4DE3-B8DC-13BD103A3A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A1C2088-F4B7-438B-AA6E-D28803F5CC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AD31548-A587-4049-9AE9-05E69DA1FE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9BA7A81-1D08-4C5C-A3F7-A3B0A3AC52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84D7363-C23C-4CD2-BB86-7C3B2B5378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303" name="楕円 302">
          <a:extLst>
            <a:ext uri="{FF2B5EF4-FFF2-40B4-BE49-F238E27FC236}">
              <a16:creationId xmlns:a16="http://schemas.microsoft.com/office/drawing/2014/main" id="{5AD50C66-6792-49F9-82DF-D575BF7887CA}"/>
            </a:ext>
          </a:extLst>
        </xdr:cNvPr>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EE0BA64-D3D0-4E3C-99AB-631A2FD0C71E}"/>
            </a:ext>
          </a:extLst>
        </xdr:cNvPr>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305" name="楕円 304">
          <a:extLst>
            <a:ext uri="{FF2B5EF4-FFF2-40B4-BE49-F238E27FC236}">
              <a16:creationId xmlns:a16="http://schemas.microsoft.com/office/drawing/2014/main" id="{14CE9977-C82F-47AB-92D4-4C664F14166A}"/>
            </a:ext>
          </a:extLst>
        </xdr:cNvPr>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81</xdr:row>
      <xdr:rowOff>36195</xdr:rowOff>
    </xdr:to>
    <xdr:cxnSp macro="">
      <xdr:nvCxnSpPr>
        <xdr:cNvPr id="306" name="直線コネクタ 305">
          <a:extLst>
            <a:ext uri="{FF2B5EF4-FFF2-40B4-BE49-F238E27FC236}">
              <a16:creationId xmlns:a16="http://schemas.microsoft.com/office/drawing/2014/main" id="{1957E73A-CC82-402C-8931-FF18D0CFFD01}"/>
            </a:ext>
          </a:extLst>
        </xdr:cNvPr>
        <xdr:cNvCxnSpPr/>
      </xdr:nvCxnSpPr>
      <xdr:spPr>
        <a:xfrm>
          <a:off x="3797300" y="13864589"/>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636</xdr:rowOff>
    </xdr:from>
    <xdr:to>
      <xdr:col>15</xdr:col>
      <xdr:colOff>101600</xdr:colOff>
      <xdr:row>80</xdr:row>
      <xdr:rowOff>102236</xdr:rowOff>
    </xdr:to>
    <xdr:sp macro="" textlink="">
      <xdr:nvSpPr>
        <xdr:cNvPr id="307" name="楕円 306">
          <a:extLst>
            <a:ext uri="{FF2B5EF4-FFF2-40B4-BE49-F238E27FC236}">
              <a16:creationId xmlns:a16="http://schemas.microsoft.com/office/drawing/2014/main" id="{3DD8FDD4-E6FD-40AD-BCD5-6766296B92D1}"/>
            </a:ext>
          </a:extLst>
        </xdr:cNvPr>
        <xdr:cNvSpPr/>
      </xdr:nvSpPr>
      <xdr:spPr>
        <a:xfrm>
          <a:off x="2857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80</xdr:row>
      <xdr:rowOff>148589</xdr:rowOff>
    </xdr:to>
    <xdr:cxnSp macro="">
      <xdr:nvCxnSpPr>
        <xdr:cNvPr id="308" name="直線コネクタ 307">
          <a:extLst>
            <a:ext uri="{FF2B5EF4-FFF2-40B4-BE49-F238E27FC236}">
              <a16:creationId xmlns:a16="http://schemas.microsoft.com/office/drawing/2014/main" id="{98C1C280-E625-4725-971C-8E3BA3433951}"/>
            </a:ext>
          </a:extLst>
        </xdr:cNvPr>
        <xdr:cNvCxnSpPr/>
      </xdr:nvCxnSpPr>
      <xdr:spPr>
        <a:xfrm>
          <a:off x="2908300" y="1376743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153036</xdr:rowOff>
    </xdr:from>
    <xdr:to>
      <xdr:col>10</xdr:col>
      <xdr:colOff>165100</xdr:colOff>
      <xdr:row>80</xdr:row>
      <xdr:rowOff>83186</xdr:rowOff>
    </xdr:to>
    <xdr:sp macro="" textlink="">
      <xdr:nvSpPr>
        <xdr:cNvPr id="309" name="楕円 308">
          <a:extLst>
            <a:ext uri="{FF2B5EF4-FFF2-40B4-BE49-F238E27FC236}">
              <a16:creationId xmlns:a16="http://schemas.microsoft.com/office/drawing/2014/main" id="{8C30C96A-6049-4BE7-AC2A-939090E2BF33}"/>
            </a:ext>
          </a:extLst>
        </xdr:cNvPr>
        <xdr:cNvSpPr/>
      </xdr:nvSpPr>
      <xdr:spPr>
        <a:xfrm>
          <a:off x="1968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32386</xdr:rowOff>
    </xdr:from>
    <xdr:to>
      <xdr:col>15</xdr:col>
      <xdr:colOff>50800</xdr:colOff>
      <xdr:row>80</xdr:row>
      <xdr:rowOff>51436</xdr:rowOff>
    </xdr:to>
    <xdr:cxnSp macro="">
      <xdr:nvCxnSpPr>
        <xdr:cNvPr id="310" name="直線コネクタ 309">
          <a:extLst>
            <a:ext uri="{FF2B5EF4-FFF2-40B4-BE49-F238E27FC236}">
              <a16:creationId xmlns:a16="http://schemas.microsoft.com/office/drawing/2014/main" id="{8D1D48EF-48C6-44B8-99FB-1BE411B00461}"/>
            </a:ext>
          </a:extLst>
        </xdr:cNvPr>
        <xdr:cNvCxnSpPr/>
      </xdr:nvCxnSpPr>
      <xdr:spPr>
        <a:xfrm>
          <a:off x="2019300" y="137483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1" name="楕円 310">
          <a:extLst>
            <a:ext uri="{FF2B5EF4-FFF2-40B4-BE49-F238E27FC236}">
              <a16:creationId xmlns:a16="http://schemas.microsoft.com/office/drawing/2014/main" id="{3D4027AE-AD0E-4FB0-A597-77ABD6A3BCC4}"/>
            </a:ext>
          </a:extLst>
        </xdr:cNvPr>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32386</xdr:rowOff>
    </xdr:from>
    <xdr:to>
      <xdr:col>10</xdr:col>
      <xdr:colOff>114300</xdr:colOff>
      <xdr:row>82</xdr:row>
      <xdr:rowOff>121920</xdr:rowOff>
    </xdr:to>
    <xdr:cxnSp macro="">
      <xdr:nvCxnSpPr>
        <xdr:cNvPr id="312" name="直線コネクタ 311">
          <a:extLst>
            <a:ext uri="{FF2B5EF4-FFF2-40B4-BE49-F238E27FC236}">
              <a16:creationId xmlns:a16="http://schemas.microsoft.com/office/drawing/2014/main" id="{0F5E1C05-57C5-410D-9F1A-30E8F360A732}"/>
            </a:ext>
          </a:extLst>
        </xdr:cNvPr>
        <xdr:cNvCxnSpPr/>
      </xdr:nvCxnSpPr>
      <xdr:spPr>
        <a:xfrm flipV="1">
          <a:off x="1130300" y="13748386"/>
          <a:ext cx="8890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B4B544DD-8093-4D0B-ACFC-1DA4DECC2C2C}"/>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C6BA575F-1EEB-4472-A687-6272D9A30049}"/>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53963AAF-AD58-4B61-9D74-9703E1F941F5}"/>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CECECC50-DBBA-403C-8D26-F6C1DB2EFCA1}"/>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317" name="n_1mainValue【公営住宅】&#10;有形固定資産減価償却率">
          <a:extLst>
            <a:ext uri="{FF2B5EF4-FFF2-40B4-BE49-F238E27FC236}">
              <a16:creationId xmlns:a16="http://schemas.microsoft.com/office/drawing/2014/main" id="{AF2FFFE3-5958-46AF-B483-FC7215C104B5}"/>
            </a:ext>
          </a:extLst>
        </xdr:cNvPr>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118763</xdr:rowOff>
    </xdr:from>
    <xdr:ext cx="405111" cy="259045"/>
    <xdr:sp macro="" textlink="">
      <xdr:nvSpPr>
        <xdr:cNvPr id="318" name="n_2mainValue【公営住宅】&#10;有形固定資産減価償却率">
          <a:extLst>
            <a:ext uri="{FF2B5EF4-FFF2-40B4-BE49-F238E27FC236}">
              <a16:creationId xmlns:a16="http://schemas.microsoft.com/office/drawing/2014/main" id="{591DDC02-F771-4ED7-B887-7E067CB97FEE}"/>
            </a:ext>
          </a:extLst>
        </xdr:cNvPr>
        <xdr:cNvSpPr txBox="1"/>
      </xdr:nvSpPr>
      <xdr:spPr>
        <a:xfrm>
          <a:off x="2705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99713</xdr:rowOff>
    </xdr:from>
    <xdr:ext cx="405111" cy="259045"/>
    <xdr:sp macro="" textlink="">
      <xdr:nvSpPr>
        <xdr:cNvPr id="319" name="n_3mainValue【公営住宅】&#10;有形固定資産減価償却率">
          <a:extLst>
            <a:ext uri="{FF2B5EF4-FFF2-40B4-BE49-F238E27FC236}">
              <a16:creationId xmlns:a16="http://schemas.microsoft.com/office/drawing/2014/main" id="{94318144-4998-45D0-9DDE-135E715B7BA0}"/>
            </a:ext>
          </a:extLst>
        </xdr:cNvPr>
        <xdr:cNvSpPr txBox="1"/>
      </xdr:nvSpPr>
      <xdr:spPr>
        <a:xfrm>
          <a:off x="1816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20" name="n_4mainValue【公営住宅】&#10;有形固定資産減価償却率">
          <a:extLst>
            <a:ext uri="{FF2B5EF4-FFF2-40B4-BE49-F238E27FC236}">
              <a16:creationId xmlns:a16="http://schemas.microsoft.com/office/drawing/2014/main" id="{26FF7599-E60D-48C0-ADCB-02E2C9F7D891}"/>
            </a:ext>
          </a:extLst>
        </xdr:cNvPr>
        <xdr:cNvSpPr txBox="1"/>
      </xdr:nvSpPr>
      <xdr:spPr>
        <a:xfrm>
          <a:off x="927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C8C9BD0-92C8-4D10-A4CD-4D56C8626E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C3C5C21-6879-4A44-B37C-6784427DBF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4FCF8A5-66FA-43C8-BC0C-3A3B47CED0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76C1026-5940-4BA2-97D7-2F2965C566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9666F46-9CFA-4011-9020-B2EDD000D8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5F65B0E-DACA-41B8-B807-DAF60DC953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4172A59-3680-446B-BC6D-5827D8554D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4BFDE84-E88E-4E30-AAC6-5F6FE71F86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EFFB8D3-E959-4A1D-B263-69CEC25A10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BE201DE-9F47-4A0F-90A7-754DADAB42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E5CF52C-4F87-49A5-8502-3464A9BE8B4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DFD9F2-3F55-4EB9-B2F8-BF430428D33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10DBE30F-A390-4BB8-B3FA-99C8998D756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B8608B21-D3F3-4E35-A1FD-84E1FBAD3F7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24E50021-8FCD-4C3B-B5AE-2B3F027427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694570CC-CFF8-4BD6-B8F1-8679FA66199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D744E221-44D5-4FC5-85F6-4F98661EF77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7B2BF33D-6DFA-4343-8F97-56306614B1C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1338128A-3000-4F87-8464-F57FA64BC37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8787F964-955B-4910-989D-A00B6185B343}"/>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447146B1-4B27-4540-B6EB-E1C21F59F96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9A9E391-C328-4C32-9684-E87B1560A94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A20341C-E3E0-4967-99E9-41A45EA4574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E16B313-7727-4D47-9A41-57245E0BAA7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220E4D9-0E2F-4B9A-87C6-81777534FB9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B59F1F3B-0E15-46D0-823F-1A7AA00070D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D810269D-B121-4FCF-B944-326CDAB13308}"/>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65AB1FDF-6B1A-46C6-97B7-CC99098F32B3}"/>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D936F7E-DD89-4FDA-B9AC-274353CBAE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AEA9E2C6-C2AF-409D-8EE1-90D0DE72CFB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4FCF883C-5D9A-46DB-BC40-2057337790DA}"/>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9DB9F7F2-FC8C-47B3-B03C-BF5B343C8FD2}"/>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CAE00098-3731-45A3-A456-63965141D2A2}"/>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684A85A1-AB1C-4845-868B-02D936A19334}"/>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8CB8CE63-66B7-41EB-9A33-833423BC4248}"/>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60AF50C-C111-4222-9070-689058501F8A}"/>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DC4C25C-1E0F-4090-84B8-D4FEDF60D68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EB68568-E1A5-4689-AD0B-5473B52656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D8AD89A-C8F7-4CE6-AD1A-AE894896AA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5B56A5C-D302-4575-868E-43166B68C5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1527DE5-1E9D-4828-A90B-C00CEB7718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30407</xdr:rowOff>
    </xdr:from>
    <xdr:to>
      <xdr:col>55</xdr:col>
      <xdr:colOff>50800</xdr:colOff>
      <xdr:row>86</xdr:row>
      <xdr:rowOff>132007</xdr:rowOff>
    </xdr:to>
    <xdr:sp macro="" textlink="">
      <xdr:nvSpPr>
        <xdr:cNvPr id="362" name="楕円 361">
          <a:extLst>
            <a:ext uri="{FF2B5EF4-FFF2-40B4-BE49-F238E27FC236}">
              <a16:creationId xmlns:a16="http://schemas.microsoft.com/office/drawing/2014/main" id="{6F305918-EAF9-472D-9F06-A1D284765EDB}"/>
            </a:ext>
          </a:extLst>
        </xdr:cNvPr>
        <xdr:cNvSpPr/>
      </xdr:nvSpPr>
      <xdr:spPr>
        <a:xfrm>
          <a:off x="10426700" y="147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116784</xdr:rowOff>
    </xdr:from>
    <xdr:ext cx="469744" cy="259045"/>
    <xdr:sp macro="" textlink="">
      <xdr:nvSpPr>
        <xdr:cNvPr id="363" name="【公営住宅】&#10;一人当たり面積該当値テキスト">
          <a:extLst>
            <a:ext uri="{FF2B5EF4-FFF2-40B4-BE49-F238E27FC236}">
              <a16:creationId xmlns:a16="http://schemas.microsoft.com/office/drawing/2014/main" id="{2D4D0949-F72B-433D-8ADD-C2060CD70EBF}"/>
            </a:ext>
          </a:extLst>
        </xdr:cNvPr>
        <xdr:cNvSpPr txBox="1"/>
      </xdr:nvSpPr>
      <xdr:spPr>
        <a:xfrm>
          <a:off x="10515600" y="1469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32584</xdr:rowOff>
    </xdr:from>
    <xdr:to>
      <xdr:col>50</xdr:col>
      <xdr:colOff>165100</xdr:colOff>
      <xdr:row>86</xdr:row>
      <xdr:rowOff>134184</xdr:rowOff>
    </xdr:to>
    <xdr:sp macro="" textlink="">
      <xdr:nvSpPr>
        <xdr:cNvPr id="364" name="楕円 363">
          <a:extLst>
            <a:ext uri="{FF2B5EF4-FFF2-40B4-BE49-F238E27FC236}">
              <a16:creationId xmlns:a16="http://schemas.microsoft.com/office/drawing/2014/main" id="{8546BE41-6D06-44EE-A4DE-473276DA8FEE}"/>
            </a:ext>
          </a:extLst>
        </xdr:cNvPr>
        <xdr:cNvSpPr/>
      </xdr:nvSpPr>
      <xdr:spPr>
        <a:xfrm>
          <a:off x="9588500" y="147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81207</xdr:rowOff>
    </xdr:from>
    <xdr:to>
      <xdr:col>55</xdr:col>
      <xdr:colOff>0</xdr:colOff>
      <xdr:row>86</xdr:row>
      <xdr:rowOff>83384</xdr:rowOff>
    </xdr:to>
    <xdr:cxnSp macro="">
      <xdr:nvCxnSpPr>
        <xdr:cNvPr id="365" name="直線コネクタ 364">
          <a:extLst>
            <a:ext uri="{FF2B5EF4-FFF2-40B4-BE49-F238E27FC236}">
              <a16:creationId xmlns:a16="http://schemas.microsoft.com/office/drawing/2014/main" id="{D68DB308-AB30-4D95-8997-955A9EDEBDB9}"/>
            </a:ext>
          </a:extLst>
        </xdr:cNvPr>
        <xdr:cNvCxnSpPr/>
      </xdr:nvCxnSpPr>
      <xdr:spPr>
        <a:xfrm flipV="1">
          <a:off x="9639300" y="1482590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169201</xdr:rowOff>
    </xdr:from>
    <xdr:to>
      <xdr:col>46</xdr:col>
      <xdr:colOff>38100</xdr:colOff>
      <xdr:row>86</xdr:row>
      <xdr:rowOff>99351</xdr:rowOff>
    </xdr:to>
    <xdr:sp macro="" textlink="">
      <xdr:nvSpPr>
        <xdr:cNvPr id="366" name="楕円 365">
          <a:extLst>
            <a:ext uri="{FF2B5EF4-FFF2-40B4-BE49-F238E27FC236}">
              <a16:creationId xmlns:a16="http://schemas.microsoft.com/office/drawing/2014/main" id="{DF40963B-E44A-43D2-BBA9-423836B08684}"/>
            </a:ext>
          </a:extLst>
        </xdr:cNvPr>
        <xdr:cNvSpPr/>
      </xdr:nvSpPr>
      <xdr:spPr>
        <a:xfrm>
          <a:off x="8699500" y="147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48551</xdr:rowOff>
    </xdr:from>
    <xdr:to>
      <xdr:col>50</xdr:col>
      <xdr:colOff>114300</xdr:colOff>
      <xdr:row>86</xdr:row>
      <xdr:rowOff>83384</xdr:rowOff>
    </xdr:to>
    <xdr:cxnSp macro="">
      <xdr:nvCxnSpPr>
        <xdr:cNvPr id="367" name="直線コネクタ 366">
          <a:extLst>
            <a:ext uri="{FF2B5EF4-FFF2-40B4-BE49-F238E27FC236}">
              <a16:creationId xmlns:a16="http://schemas.microsoft.com/office/drawing/2014/main" id="{E3383F2B-A0A9-4FEC-8735-689B5EF3642A}"/>
            </a:ext>
          </a:extLst>
        </xdr:cNvPr>
        <xdr:cNvCxnSpPr/>
      </xdr:nvCxnSpPr>
      <xdr:spPr>
        <a:xfrm>
          <a:off x="8750300" y="14793251"/>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37156</xdr:rowOff>
    </xdr:from>
    <xdr:to>
      <xdr:col>41</xdr:col>
      <xdr:colOff>101600</xdr:colOff>
      <xdr:row>86</xdr:row>
      <xdr:rowOff>138756</xdr:rowOff>
    </xdr:to>
    <xdr:sp macro="" textlink="">
      <xdr:nvSpPr>
        <xdr:cNvPr id="368" name="楕円 367">
          <a:extLst>
            <a:ext uri="{FF2B5EF4-FFF2-40B4-BE49-F238E27FC236}">
              <a16:creationId xmlns:a16="http://schemas.microsoft.com/office/drawing/2014/main" id="{EFB6B9AE-EC48-4E90-A180-0410B295C38B}"/>
            </a:ext>
          </a:extLst>
        </xdr:cNvPr>
        <xdr:cNvSpPr/>
      </xdr:nvSpPr>
      <xdr:spPr>
        <a:xfrm>
          <a:off x="7810500" y="147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48551</xdr:rowOff>
    </xdr:from>
    <xdr:to>
      <xdr:col>45</xdr:col>
      <xdr:colOff>177800</xdr:colOff>
      <xdr:row>86</xdr:row>
      <xdr:rowOff>87956</xdr:rowOff>
    </xdr:to>
    <xdr:cxnSp macro="">
      <xdr:nvCxnSpPr>
        <xdr:cNvPr id="369" name="直線コネクタ 368">
          <a:extLst>
            <a:ext uri="{FF2B5EF4-FFF2-40B4-BE49-F238E27FC236}">
              <a16:creationId xmlns:a16="http://schemas.microsoft.com/office/drawing/2014/main" id="{DAC47C23-97F2-4A0F-AAD8-412F3E53A294}"/>
            </a:ext>
          </a:extLst>
        </xdr:cNvPr>
        <xdr:cNvCxnSpPr/>
      </xdr:nvCxnSpPr>
      <xdr:spPr>
        <a:xfrm flipV="1">
          <a:off x="7861300" y="14793251"/>
          <a:ext cx="889000"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40095</xdr:rowOff>
    </xdr:from>
    <xdr:to>
      <xdr:col>36</xdr:col>
      <xdr:colOff>165100</xdr:colOff>
      <xdr:row>86</xdr:row>
      <xdr:rowOff>141695</xdr:rowOff>
    </xdr:to>
    <xdr:sp macro="" textlink="">
      <xdr:nvSpPr>
        <xdr:cNvPr id="370" name="楕円 369">
          <a:extLst>
            <a:ext uri="{FF2B5EF4-FFF2-40B4-BE49-F238E27FC236}">
              <a16:creationId xmlns:a16="http://schemas.microsoft.com/office/drawing/2014/main" id="{1865F56B-39B5-41A2-9FB9-EE46965B201D}"/>
            </a:ext>
          </a:extLst>
        </xdr:cNvPr>
        <xdr:cNvSpPr/>
      </xdr:nvSpPr>
      <xdr:spPr>
        <a:xfrm>
          <a:off x="6921500" y="147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87956</xdr:rowOff>
    </xdr:from>
    <xdr:to>
      <xdr:col>41</xdr:col>
      <xdr:colOff>50800</xdr:colOff>
      <xdr:row>86</xdr:row>
      <xdr:rowOff>90895</xdr:rowOff>
    </xdr:to>
    <xdr:cxnSp macro="">
      <xdr:nvCxnSpPr>
        <xdr:cNvPr id="371" name="直線コネクタ 370">
          <a:extLst>
            <a:ext uri="{FF2B5EF4-FFF2-40B4-BE49-F238E27FC236}">
              <a16:creationId xmlns:a16="http://schemas.microsoft.com/office/drawing/2014/main" id="{B55913A9-3354-4FA0-978F-3BA3AE3608E0}"/>
            </a:ext>
          </a:extLst>
        </xdr:cNvPr>
        <xdr:cNvCxnSpPr/>
      </xdr:nvCxnSpPr>
      <xdr:spPr>
        <a:xfrm flipV="1">
          <a:off x="6972300" y="148326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E6398130-A1FC-401A-885E-A742DA15F20E}"/>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A9212531-2E90-4C21-8949-5A3E881A1A52}"/>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21049E80-065C-4929-B9AA-3D6EE9833B26}"/>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EF2CCD4E-80DE-4B4A-AFA3-40B1AAF278C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125311</xdr:rowOff>
    </xdr:from>
    <xdr:ext cx="469744" cy="259045"/>
    <xdr:sp macro="" textlink="">
      <xdr:nvSpPr>
        <xdr:cNvPr id="376" name="n_1mainValue【公営住宅】&#10;一人当たり面積">
          <a:extLst>
            <a:ext uri="{FF2B5EF4-FFF2-40B4-BE49-F238E27FC236}">
              <a16:creationId xmlns:a16="http://schemas.microsoft.com/office/drawing/2014/main" id="{99892EC3-3F44-4F9F-BD4E-A4179487A127}"/>
            </a:ext>
          </a:extLst>
        </xdr:cNvPr>
        <xdr:cNvSpPr txBox="1"/>
      </xdr:nvSpPr>
      <xdr:spPr>
        <a:xfrm>
          <a:off x="9391727" y="1487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90478</xdr:rowOff>
    </xdr:from>
    <xdr:ext cx="469744" cy="259045"/>
    <xdr:sp macro="" textlink="">
      <xdr:nvSpPr>
        <xdr:cNvPr id="377" name="n_2mainValue【公営住宅】&#10;一人当たり面積">
          <a:extLst>
            <a:ext uri="{FF2B5EF4-FFF2-40B4-BE49-F238E27FC236}">
              <a16:creationId xmlns:a16="http://schemas.microsoft.com/office/drawing/2014/main" id="{900070A8-30A0-48FA-AA9E-D9945BAF2E73}"/>
            </a:ext>
          </a:extLst>
        </xdr:cNvPr>
        <xdr:cNvSpPr txBox="1"/>
      </xdr:nvSpPr>
      <xdr:spPr>
        <a:xfrm>
          <a:off x="8515427" y="148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129883</xdr:rowOff>
    </xdr:from>
    <xdr:ext cx="469744" cy="259045"/>
    <xdr:sp macro="" textlink="">
      <xdr:nvSpPr>
        <xdr:cNvPr id="378" name="n_3mainValue【公営住宅】&#10;一人当たり面積">
          <a:extLst>
            <a:ext uri="{FF2B5EF4-FFF2-40B4-BE49-F238E27FC236}">
              <a16:creationId xmlns:a16="http://schemas.microsoft.com/office/drawing/2014/main" id="{5B162AE1-33B5-4EAF-90B9-2E6286E84EE7}"/>
            </a:ext>
          </a:extLst>
        </xdr:cNvPr>
        <xdr:cNvSpPr txBox="1"/>
      </xdr:nvSpPr>
      <xdr:spPr>
        <a:xfrm>
          <a:off x="7626427" y="1487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132822</xdr:rowOff>
    </xdr:from>
    <xdr:ext cx="469744" cy="259045"/>
    <xdr:sp macro="" textlink="">
      <xdr:nvSpPr>
        <xdr:cNvPr id="379" name="n_4mainValue【公営住宅】&#10;一人当たり面積">
          <a:extLst>
            <a:ext uri="{FF2B5EF4-FFF2-40B4-BE49-F238E27FC236}">
              <a16:creationId xmlns:a16="http://schemas.microsoft.com/office/drawing/2014/main" id="{3A736D49-DC4D-4CA1-9F03-D759ACC5BF8F}"/>
            </a:ext>
          </a:extLst>
        </xdr:cNvPr>
        <xdr:cNvSpPr txBox="1"/>
      </xdr:nvSpPr>
      <xdr:spPr>
        <a:xfrm>
          <a:off x="6737427" y="1487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66E358F-7296-4146-B7FE-641BB73495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2CF3220-9966-4EEF-B7B7-7A3EF11E07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F8364E7-8F9A-4E73-B643-75D4109C09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2E293BB-D9AD-4BEC-BEE1-89E96758F2F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04470E2-3DE6-4020-9EB8-5FC90C7F41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2467354-FF14-4EF1-8230-065B5EED66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D9F82AB-ECE9-487F-B1CF-7C89A0BAF1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9E112FE-BE5B-433B-9167-B5AAA64F81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317C7312-144C-49F4-B5B0-E5CB0ECC6A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703066B-CD3C-4A09-BEBB-15F1EE8AC3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C96E7F4-BB98-498F-8252-8EA099C14B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464D75B-7C30-403D-A4E6-3D106BC3F5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1ABE8629-B450-4251-9068-D7D114FFD4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CE5248A-E470-4CFB-A12A-7D86EA2A45B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8207F59-C6EF-4A57-B6EC-6F93921D5D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F4BFB05B-C581-4619-84DC-D6B080008F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7132917-DCB0-4D33-B7CE-D9EE84070E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73FE1C4-9A1A-440F-8204-BBD3746435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02CC04E-674F-4350-9C7B-01E872E6D6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EB12799-088B-4CE8-8869-50842A0D52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77E0069-2B99-4917-97EC-752F76F286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54BDD6B-4E77-43EB-B55C-092264B452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C392E37-69AC-440E-B879-76903029A9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96261AC-011E-4B44-8367-DD8310076D9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F4BC369-51F5-485C-B156-4D202B99F2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E77A575-BCCA-4587-89A3-A7E1635D1E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CCCA856-AC2F-4F99-A459-11D7657E98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B5B3BE9-3F6F-4459-829C-C46B01D78C1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4961492E-B219-47C9-8CA4-2B8E9CC0090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C81173B-17A0-4C1F-B29F-C9E9DA01ADC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56455DC2-7711-46A1-BDFA-A90CB28338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B678F8B-3C61-445A-A451-0456A56EA1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43500194-59A8-433E-93DF-40D1FFBE60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3B3E240-3399-4EA4-8AAA-7E62739537A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0F6FB88-7CD4-4E38-A31D-480AC1CEEC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610F7363-D1EA-4A8C-BF7F-FAA22D9926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81F72321-EDDD-434E-B027-E1C7519873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CD15EBCA-3685-4AC1-B6C1-0430BAA550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237A7AE-18BB-4CD0-9482-1A86010FC5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7487DF2-409B-4457-8D61-EC96CC6BFF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136873B-2BCA-4289-BCAD-1CD01F3065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C516466-413C-425F-B5ED-C8138AAC898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0A789BA-B6A5-4843-ABCF-A0B67F5BA5D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152F1A3-671A-4B08-BEAD-1026D1708E6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479681A-B88B-4E08-8CC5-BD2CB0406B5C}"/>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4F1515E-3D4E-4034-A5C8-1B24DCDF1AF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FAF222E-8A09-4631-841F-8B68077320B8}"/>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892294A0-328B-4A10-9309-BFCDE2FEC23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C2C72427-0FFC-48FA-8E67-1285632EDCCB}"/>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8F18FED1-6D59-425C-9EE5-B09CEEC211BA}"/>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A3E3514-23F7-4D2E-9A22-85FD48597B1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18C73469-821D-4885-A398-26AB8C7E24FA}"/>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865211A-9BDF-4C38-99C6-C3AF3D3439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159EC22-92D9-4A00-A398-58E11325AD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81CB3D7-B020-4B3B-9F69-79DBBDF2D3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4510938-E577-40FC-BC6F-13C0AEFF7E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DE87301-F721-47DE-B31F-B89F117E68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37" name="楕円 436">
          <a:extLst>
            <a:ext uri="{FF2B5EF4-FFF2-40B4-BE49-F238E27FC236}">
              <a16:creationId xmlns:a16="http://schemas.microsoft.com/office/drawing/2014/main" id="{FE9B440B-5775-4DD8-B12C-7B8228D1E5B8}"/>
            </a:ext>
          </a:extLst>
        </xdr:cNvPr>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8770F2A-985A-4789-9E2D-2DBB3331D143}"/>
            </a:ext>
          </a:extLst>
        </xdr:cNvPr>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169092</xdr:rowOff>
    </xdr:from>
    <xdr:to>
      <xdr:col>81</xdr:col>
      <xdr:colOff>101600</xdr:colOff>
      <xdr:row>36</xdr:row>
      <xdr:rowOff>99242</xdr:rowOff>
    </xdr:to>
    <xdr:sp macro="" textlink="">
      <xdr:nvSpPr>
        <xdr:cNvPr id="439" name="楕円 438">
          <a:extLst>
            <a:ext uri="{FF2B5EF4-FFF2-40B4-BE49-F238E27FC236}">
              <a16:creationId xmlns:a16="http://schemas.microsoft.com/office/drawing/2014/main" id="{D6936DE2-FB14-4BB4-9354-8C48051732D1}"/>
            </a:ext>
          </a:extLst>
        </xdr:cNvPr>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48442</xdr:rowOff>
    </xdr:from>
    <xdr:to>
      <xdr:col>85</xdr:col>
      <xdr:colOff>127000</xdr:colOff>
      <xdr:row>36</xdr:row>
      <xdr:rowOff>121920</xdr:rowOff>
    </xdr:to>
    <xdr:cxnSp macro="">
      <xdr:nvCxnSpPr>
        <xdr:cNvPr id="440" name="直線コネクタ 439">
          <a:extLst>
            <a:ext uri="{FF2B5EF4-FFF2-40B4-BE49-F238E27FC236}">
              <a16:creationId xmlns:a16="http://schemas.microsoft.com/office/drawing/2014/main" id="{78D9DBEB-6774-427E-8534-E5FB3D9AEAB3}"/>
            </a:ext>
          </a:extLst>
        </xdr:cNvPr>
        <xdr:cNvCxnSpPr/>
      </xdr:nvCxnSpPr>
      <xdr:spPr>
        <a:xfrm>
          <a:off x="15481300" y="6220642"/>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126637</xdr:rowOff>
    </xdr:from>
    <xdr:to>
      <xdr:col>76</xdr:col>
      <xdr:colOff>165100</xdr:colOff>
      <xdr:row>36</xdr:row>
      <xdr:rowOff>56787</xdr:rowOff>
    </xdr:to>
    <xdr:sp macro="" textlink="">
      <xdr:nvSpPr>
        <xdr:cNvPr id="441" name="楕円 440">
          <a:extLst>
            <a:ext uri="{FF2B5EF4-FFF2-40B4-BE49-F238E27FC236}">
              <a16:creationId xmlns:a16="http://schemas.microsoft.com/office/drawing/2014/main" id="{637D4A05-88A3-4FE5-B913-E8F3DD612617}"/>
            </a:ext>
          </a:extLst>
        </xdr:cNvPr>
        <xdr:cNvSpPr/>
      </xdr:nvSpPr>
      <xdr:spPr>
        <a:xfrm>
          <a:off x="14541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xdr:rowOff>
    </xdr:from>
    <xdr:to>
      <xdr:col>81</xdr:col>
      <xdr:colOff>50800</xdr:colOff>
      <xdr:row>36</xdr:row>
      <xdr:rowOff>48442</xdr:rowOff>
    </xdr:to>
    <xdr:cxnSp macro="">
      <xdr:nvCxnSpPr>
        <xdr:cNvPr id="442" name="直線コネクタ 441">
          <a:extLst>
            <a:ext uri="{FF2B5EF4-FFF2-40B4-BE49-F238E27FC236}">
              <a16:creationId xmlns:a16="http://schemas.microsoft.com/office/drawing/2014/main" id="{B301D24C-E63B-44B2-B4CE-3EAB8223708A}"/>
            </a:ext>
          </a:extLst>
        </xdr:cNvPr>
        <xdr:cNvCxnSpPr/>
      </xdr:nvCxnSpPr>
      <xdr:spPr>
        <a:xfrm>
          <a:off x="14592300" y="61781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100511</xdr:rowOff>
    </xdr:from>
    <xdr:to>
      <xdr:col>72</xdr:col>
      <xdr:colOff>38100</xdr:colOff>
      <xdr:row>36</xdr:row>
      <xdr:rowOff>30661</xdr:rowOff>
    </xdr:to>
    <xdr:sp macro="" textlink="">
      <xdr:nvSpPr>
        <xdr:cNvPr id="443" name="楕円 442">
          <a:extLst>
            <a:ext uri="{FF2B5EF4-FFF2-40B4-BE49-F238E27FC236}">
              <a16:creationId xmlns:a16="http://schemas.microsoft.com/office/drawing/2014/main" id="{2E820F8D-8636-4E2A-9D5C-8B46ADC3BDE5}"/>
            </a:ext>
          </a:extLst>
        </xdr:cNvPr>
        <xdr:cNvSpPr/>
      </xdr:nvSpPr>
      <xdr:spPr>
        <a:xfrm>
          <a:off x="13652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5987</xdr:rowOff>
    </xdr:to>
    <xdr:cxnSp macro="">
      <xdr:nvCxnSpPr>
        <xdr:cNvPr id="444" name="直線コネクタ 443">
          <a:extLst>
            <a:ext uri="{FF2B5EF4-FFF2-40B4-BE49-F238E27FC236}">
              <a16:creationId xmlns:a16="http://schemas.microsoft.com/office/drawing/2014/main" id="{F77BD214-4D81-4654-9382-CF87E22A0F08}"/>
            </a:ext>
          </a:extLst>
        </xdr:cNvPr>
        <xdr:cNvCxnSpPr/>
      </xdr:nvCxnSpPr>
      <xdr:spPr>
        <a:xfrm>
          <a:off x="13703300" y="615206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72753</xdr:rowOff>
    </xdr:from>
    <xdr:to>
      <xdr:col>67</xdr:col>
      <xdr:colOff>101600</xdr:colOff>
      <xdr:row>36</xdr:row>
      <xdr:rowOff>2903</xdr:rowOff>
    </xdr:to>
    <xdr:sp macro="" textlink="">
      <xdr:nvSpPr>
        <xdr:cNvPr id="445" name="楕円 444">
          <a:extLst>
            <a:ext uri="{FF2B5EF4-FFF2-40B4-BE49-F238E27FC236}">
              <a16:creationId xmlns:a16="http://schemas.microsoft.com/office/drawing/2014/main" id="{8143C68C-35EA-49EC-9EDF-E556A2FF56D6}"/>
            </a:ext>
          </a:extLst>
        </xdr:cNvPr>
        <xdr:cNvSpPr/>
      </xdr:nvSpPr>
      <xdr:spPr>
        <a:xfrm>
          <a:off x="12763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123553</xdr:rowOff>
    </xdr:from>
    <xdr:to>
      <xdr:col>71</xdr:col>
      <xdr:colOff>177800</xdr:colOff>
      <xdr:row>35</xdr:row>
      <xdr:rowOff>151311</xdr:rowOff>
    </xdr:to>
    <xdr:cxnSp macro="">
      <xdr:nvCxnSpPr>
        <xdr:cNvPr id="446" name="直線コネクタ 445">
          <a:extLst>
            <a:ext uri="{FF2B5EF4-FFF2-40B4-BE49-F238E27FC236}">
              <a16:creationId xmlns:a16="http://schemas.microsoft.com/office/drawing/2014/main" id="{67610AA8-8C0C-4816-95BC-07255275CC6C}"/>
            </a:ext>
          </a:extLst>
        </xdr:cNvPr>
        <xdr:cNvCxnSpPr/>
      </xdr:nvCxnSpPr>
      <xdr:spPr>
        <a:xfrm>
          <a:off x="12814300" y="61243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FE5C261-F665-4401-8205-35C47C7D21BE}"/>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D714A47-C317-4919-B3DD-7F8118DE50CF}"/>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391C577-0D22-4F8F-9242-14D529DFABFF}"/>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A483202-77F1-46C1-BC02-0664336F28F1}"/>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115769</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BCF6CEF2-0DAC-49C0-AE4D-09AF3C9E9C17}"/>
            </a:ext>
          </a:extLst>
        </xdr:cNvPr>
        <xdr:cNvSpPr txBox="1"/>
      </xdr:nvSpPr>
      <xdr:spPr>
        <a:xfrm>
          <a:off x="1526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73314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C674C3B-AABC-4D75-B451-701C3DBCC347}"/>
            </a:ext>
          </a:extLst>
        </xdr:cNvPr>
        <xdr:cNvSpPr txBox="1"/>
      </xdr:nvSpPr>
      <xdr:spPr>
        <a:xfrm>
          <a:off x="14389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47188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9B3FE02-86A8-4F04-A1FC-2F0F2A153030}"/>
            </a:ext>
          </a:extLst>
        </xdr:cNvPr>
        <xdr:cNvSpPr txBox="1"/>
      </xdr:nvSpPr>
      <xdr:spPr>
        <a:xfrm>
          <a:off x="13500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19430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99EEDAC-76D2-4F2B-BFB3-1403A8360DAE}"/>
            </a:ext>
          </a:extLst>
        </xdr:cNvPr>
        <xdr:cNvSpPr txBox="1"/>
      </xdr:nvSpPr>
      <xdr:spPr>
        <a:xfrm>
          <a:off x="12611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0C5FCE9-FD8D-44FC-9DA7-475FB8C8CD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B760C1C7-8267-4DEE-A8D8-2C6E18BDC5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69B5F0E-F16E-4DD8-8E4C-9B0EC35CF2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0CAA32A-485F-4D30-BBC6-94A9B19A0C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9A9E1DD-2805-4938-9A08-FBD7937A9B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956C778-F2AF-4C53-89B1-39069E4D8C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0FF4AB4-777F-43E5-8B12-DCB7D8E20E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921FC1D-AB31-4320-941E-D869271BCB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51550226-4BAB-4F11-BAF5-A8B3FE82CB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80394D4-E858-40A7-BCB6-52CFEB2C96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17E1CFB-B99B-41F6-8F5D-D5574B827C4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76A06366-5A7E-43AD-92EE-8D19414F720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9B9BD75-EB44-4A64-83C6-B8A115824F6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0303189-0209-4D35-95FA-8AC4F707E8F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B26DF86-E656-4689-9A47-F65DBDA82F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2148985-7477-4EEB-8077-B0CD9989FA7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24C0A99-F373-4846-BB03-1FB6BB76FB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3B4DDFDE-9AF5-422A-A86C-93ABC649385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7F6DF4E-383E-489C-93FF-ECBBB20F84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9073905-D698-4E5C-98B4-F7DCE19EDAA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E9553C72-8778-4F3B-A3FB-27EEBEB48B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7C32B6AB-DABF-458A-8D94-28ADB7C37373}"/>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368EA76C-0078-466A-935E-1E15A1F95D6A}"/>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E2BB37B6-2583-4B7D-9E72-3BDCDBB6A4D6}"/>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E772C7FD-F202-4CED-8CE2-C81FE248B1AB}"/>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808E9D6C-52DF-4F5E-B238-1AE27079C8C6}"/>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74042D46-84CF-4990-ABC8-E99194AE989D}"/>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CB33997D-7124-4C61-B731-D5E01D2AEE27}"/>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772F0E9A-BA2C-4EA6-B334-B44AFD6C18AD}"/>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EDC9CA0B-1577-4EBB-B66F-1E1B49DBAE55}"/>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6917370F-14E5-4464-87DB-47A50554A53C}"/>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AD220E5E-34BD-45DC-BBF4-8C81AE6506A2}"/>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813D437-3524-4839-BF24-5EA867E579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FEB918E-601D-4217-B169-4AFEF529FF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CC61C16-0E0D-4C68-BCB0-CACB726F56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C6B2D93-F324-4181-850D-A35AAAEC72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B625AB7-AC05-4FA1-AFDF-749CBE8172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147472</xdr:rowOff>
    </xdr:from>
    <xdr:to>
      <xdr:col>116</xdr:col>
      <xdr:colOff>114300</xdr:colOff>
      <xdr:row>40</xdr:row>
      <xdr:rowOff>77622</xdr:rowOff>
    </xdr:to>
    <xdr:sp macro="" textlink="">
      <xdr:nvSpPr>
        <xdr:cNvPr id="492" name="楕円 491">
          <a:extLst>
            <a:ext uri="{FF2B5EF4-FFF2-40B4-BE49-F238E27FC236}">
              <a16:creationId xmlns:a16="http://schemas.microsoft.com/office/drawing/2014/main" id="{C891FF0E-27D6-4E47-BDBE-02C3E90D44CF}"/>
            </a:ext>
          </a:extLst>
        </xdr:cNvPr>
        <xdr:cNvSpPr/>
      </xdr:nvSpPr>
      <xdr:spPr>
        <a:xfrm>
          <a:off x="221107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125899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F35588D5-7D4B-48E3-A513-9FF0F5D5E8F6}"/>
            </a:ext>
          </a:extLst>
        </xdr:cNvPr>
        <xdr:cNvSpPr txBox="1"/>
      </xdr:nvSpPr>
      <xdr:spPr>
        <a:xfrm>
          <a:off x="22199600" y="68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154787</xdr:rowOff>
    </xdr:from>
    <xdr:to>
      <xdr:col>112</xdr:col>
      <xdr:colOff>38100</xdr:colOff>
      <xdr:row>40</xdr:row>
      <xdr:rowOff>84937</xdr:rowOff>
    </xdr:to>
    <xdr:sp macro="" textlink="">
      <xdr:nvSpPr>
        <xdr:cNvPr id="494" name="楕円 493">
          <a:extLst>
            <a:ext uri="{FF2B5EF4-FFF2-40B4-BE49-F238E27FC236}">
              <a16:creationId xmlns:a16="http://schemas.microsoft.com/office/drawing/2014/main" id="{28D3EF12-5E03-4F82-BC8D-E491ED22ACD1}"/>
            </a:ext>
          </a:extLst>
        </xdr:cNvPr>
        <xdr:cNvSpPr/>
      </xdr:nvSpPr>
      <xdr:spPr>
        <a:xfrm>
          <a:off x="21272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26822</xdr:rowOff>
    </xdr:from>
    <xdr:to>
      <xdr:col>116</xdr:col>
      <xdr:colOff>63500</xdr:colOff>
      <xdr:row>40</xdr:row>
      <xdr:rowOff>34137</xdr:rowOff>
    </xdr:to>
    <xdr:cxnSp macro="">
      <xdr:nvCxnSpPr>
        <xdr:cNvPr id="495" name="直線コネクタ 494">
          <a:extLst>
            <a:ext uri="{FF2B5EF4-FFF2-40B4-BE49-F238E27FC236}">
              <a16:creationId xmlns:a16="http://schemas.microsoft.com/office/drawing/2014/main" id="{8C3611C0-B46B-4DF8-9A36-E456AB9649F0}"/>
            </a:ext>
          </a:extLst>
        </xdr:cNvPr>
        <xdr:cNvCxnSpPr/>
      </xdr:nvCxnSpPr>
      <xdr:spPr>
        <a:xfrm flipV="1">
          <a:off x="21323300" y="688482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161189</xdr:rowOff>
    </xdr:from>
    <xdr:to>
      <xdr:col>107</xdr:col>
      <xdr:colOff>101600</xdr:colOff>
      <xdr:row>40</xdr:row>
      <xdr:rowOff>91339</xdr:rowOff>
    </xdr:to>
    <xdr:sp macro="" textlink="">
      <xdr:nvSpPr>
        <xdr:cNvPr id="496" name="楕円 495">
          <a:extLst>
            <a:ext uri="{FF2B5EF4-FFF2-40B4-BE49-F238E27FC236}">
              <a16:creationId xmlns:a16="http://schemas.microsoft.com/office/drawing/2014/main" id="{7690F4AC-6DD9-41F7-BCC0-2515C303AC2C}"/>
            </a:ext>
          </a:extLst>
        </xdr:cNvPr>
        <xdr:cNvSpPr/>
      </xdr:nvSpPr>
      <xdr:spPr>
        <a:xfrm>
          <a:off x="20383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34137</xdr:rowOff>
    </xdr:from>
    <xdr:to>
      <xdr:col>111</xdr:col>
      <xdr:colOff>177800</xdr:colOff>
      <xdr:row>40</xdr:row>
      <xdr:rowOff>40539</xdr:rowOff>
    </xdr:to>
    <xdr:cxnSp macro="">
      <xdr:nvCxnSpPr>
        <xdr:cNvPr id="497" name="直線コネクタ 496">
          <a:extLst>
            <a:ext uri="{FF2B5EF4-FFF2-40B4-BE49-F238E27FC236}">
              <a16:creationId xmlns:a16="http://schemas.microsoft.com/office/drawing/2014/main" id="{535EA42E-2054-456F-B8F9-47889E154D8C}"/>
            </a:ext>
          </a:extLst>
        </xdr:cNvPr>
        <xdr:cNvCxnSpPr/>
      </xdr:nvCxnSpPr>
      <xdr:spPr>
        <a:xfrm flipV="1">
          <a:off x="20434300" y="689213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98" name="楕円 497">
          <a:extLst>
            <a:ext uri="{FF2B5EF4-FFF2-40B4-BE49-F238E27FC236}">
              <a16:creationId xmlns:a16="http://schemas.microsoft.com/office/drawing/2014/main" id="{05642FD2-2252-4DC5-90D3-5234E27D29C0}"/>
            </a:ext>
          </a:extLst>
        </xdr:cNvPr>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40539</xdr:rowOff>
    </xdr:from>
    <xdr:to>
      <xdr:col>107</xdr:col>
      <xdr:colOff>50800</xdr:colOff>
      <xdr:row>40</xdr:row>
      <xdr:rowOff>48768</xdr:rowOff>
    </xdr:to>
    <xdr:cxnSp macro="">
      <xdr:nvCxnSpPr>
        <xdr:cNvPr id="499" name="直線コネクタ 498">
          <a:extLst>
            <a:ext uri="{FF2B5EF4-FFF2-40B4-BE49-F238E27FC236}">
              <a16:creationId xmlns:a16="http://schemas.microsoft.com/office/drawing/2014/main" id="{152227DC-28D2-4BC6-99F7-5397EBF62D0C}"/>
            </a:ext>
          </a:extLst>
        </xdr:cNvPr>
        <xdr:cNvCxnSpPr/>
      </xdr:nvCxnSpPr>
      <xdr:spPr>
        <a:xfrm flipV="1">
          <a:off x="19545300" y="689853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00" name="楕円 499">
          <a:extLst>
            <a:ext uri="{FF2B5EF4-FFF2-40B4-BE49-F238E27FC236}">
              <a16:creationId xmlns:a16="http://schemas.microsoft.com/office/drawing/2014/main" id="{56A23C31-9330-4F76-AF85-39B914DD3949}"/>
            </a:ext>
          </a:extLst>
        </xdr:cNvPr>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57912</xdr:rowOff>
    </xdr:to>
    <xdr:cxnSp macro="">
      <xdr:nvCxnSpPr>
        <xdr:cNvPr id="501" name="直線コネクタ 500">
          <a:extLst>
            <a:ext uri="{FF2B5EF4-FFF2-40B4-BE49-F238E27FC236}">
              <a16:creationId xmlns:a16="http://schemas.microsoft.com/office/drawing/2014/main" id="{DE531E6D-BC53-4D9B-BA27-B5484E462014}"/>
            </a:ext>
          </a:extLst>
        </xdr:cNvPr>
        <xdr:cNvCxnSpPr/>
      </xdr:nvCxnSpPr>
      <xdr:spPr>
        <a:xfrm flipV="1">
          <a:off x="18656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4F9A564-C888-4537-8284-C055184F7CA8}"/>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AA87192-B4BF-4E1C-B717-710764EFD0F3}"/>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6864A6D-5EBF-47F6-9298-8FBBFC5480CC}"/>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8A4C0B41-64D3-49CB-8E67-E8F22C2F4539}"/>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76064</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6422ABB-273E-47FF-B075-3F49BB188E79}"/>
            </a:ext>
          </a:extLst>
        </xdr:cNvPr>
        <xdr:cNvSpPr txBox="1"/>
      </xdr:nvSpPr>
      <xdr:spPr>
        <a:xfrm>
          <a:off x="21075727" y="6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82466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DE55CDF-1977-43E1-9EAC-56724A549510}"/>
            </a:ext>
          </a:extLst>
        </xdr:cNvPr>
        <xdr:cNvSpPr txBox="1"/>
      </xdr:nvSpPr>
      <xdr:spPr>
        <a:xfrm>
          <a:off x="201994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83804FB-6DA4-4F5A-8775-831A1D8D5C7B}"/>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C1EBC99-318A-4CDB-A281-D40749B407D4}"/>
            </a:ext>
          </a:extLst>
        </xdr:cNvPr>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7B93737-3325-404E-8D26-FCDA0AF4C9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560A906-3832-4ED4-972F-CE483015A7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A706936-E771-4928-8470-39536E1734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F2D1F9B-B90E-4822-9BC3-C60ED11B87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806BEA7C-FAE4-4304-A126-2D17CFFE25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D7F1A9A5-8289-4FE4-AC17-46FF49862C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7493B563-A826-4461-8593-23033542B6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D4EEA8E-78B4-4C76-8C56-E6377F0D97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B0F39AB-AA5D-4930-995A-43865103E2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FBA4F6B-EC7B-46F3-9437-FE9B5596CA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9088C5F-8AC1-4C9A-B98F-2F0371D734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B06ABBCC-8FD2-4404-943A-AEFBAAFDE3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9E89DEF6-D8E7-41B4-99B8-B8692A8DEA0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0574537-550A-4194-987B-E2D5D5AF48A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8A0F924-37B7-4C91-BE05-0859809FD87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3378AB47-ECAC-46AE-A1D8-1991C26671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8C5504B-4E5A-411A-A755-C478AC97FBC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7BBC6896-3D5B-4B1E-80A6-4BB6864504A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6D333AD-C0F4-4565-B10F-7C4B789E8D0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48C6DE56-921B-44E5-8D38-B39AD5111FF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5DA8C70-AF9F-4292-9090-43FFEE1C326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2338F85D-4FD7-4F27-BEF1-BBAE8C7E8F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88846453-C2D2-4859-B2A1-E1F65B3DF55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43B7632-26CD-4F74-A174-B825BBBAF3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AF098326-CD3A-429E-9F58-D73E37AEC7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B71C43F5-BC6C-4049-B54F-72AC8D859926}"/>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1097716-53ED-4681-8D5D-34397CBC8DB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E8D3D769-AB65-4811-8EC4-5AFDEE00341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5A53F9C4-54A8-470D-A130-D4576AA6ECBE}"/>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15AD3AFA-443E-441E-9ADC-C35BF07A4568}"/>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C6AC783-1B8D-47D0-969E-23D7DA88CAED}"/>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15402171-E6B1-4EB4-B5E8-2688AA49FDDE}"/>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B42BDB53-016D-4A3B-9227-E576ACC2A2B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1914D543-58A0-4352-BB2C-2B708B781EB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4A48C95E-F782-4736-8269-6AE6A807AFE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8393074-5300-40F2-922A-CDEDE6BC7FD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D56FD1-976D-446A-8A28-9BA7BD55F4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2484C13-7F3D-49D7-AB37-4244A723A3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7DC87F2-0FC2-4FAC-93E1-0B50393A0F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B33E0E5-A6F3-48BC-A72A-7770447472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A53E939-A990-407E-A1EC-BFF33246E32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153307</xdr:rowOff>
    </xdr:from>
    <xdr:to>
      <xdr:col>85</xdr:col>
      <xdr:colOff>177800</xdr:colOff>
      <xdr:row>63</xdr:row>
      <xdr:rowOff>83457</xdr:rowOff>
    </xdr:to>
    <xdr:sp macro="" textlink="">
      <xdr:nvSpPr>
        <xdr:cNvPr id="551" name="楕円 550">
          <a:extLst>
            <a:ext uri="{FF2B5EF4-FFF2-40B4-BE49-F238E27FC236}">
              <a16:creationId xmlns:a16="http://schemas.microsoft.com/office/drawing/2014/main" id="{18AA22D6-1C16-42B3-A63A-F267BB45287D}"/>
            </a:ext>
          </a:extLst>
        </xdr:cNvPr>
        <xdr:cNvSpPr/>
      </xdr:nvSpPr>
      <xdr:spPr>
        <a:xfrm>
          <a:off x="16268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131734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B964D81-11D7-40E3-B4EB-41B05A6B8CAC}"/>
            </a:ext>
          </a:extLst>
        </xdr:cNvPr>
        <xdr:cNvSpPr txBox="1"/>
      </xdr:nvSpPr>
      <xdr:spPr>
        <a:xfrm>
          <a:off x="16357600"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553" name="楕円 552">
          <a:extLst>
            <a:ext uri="{FF2B5EF4-FFF2-40B4-BE49-F238E27FC236}">
              <a16:creationId xmlns:a16="http://schemas.microsoft.com/office/drawing/2014/main" id="{778F34BD-D714-43CC-A6CB-53487FBE1B4B}"/>
            </a:ext>
          </a:extLst>
        </xdr:cNvPr>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32657</xdr:rowOff>
    </xdr:to>
    <xdr:cxnSp macro="">
      <xdr:nvCxnSpPr>
        <xdr:cNvPr id="554" name="直線コネクタ 553">
          <a:extLst>
            <a:ext uri="{FF2B5EF4-FFF2-40B4-BE49-F238E27FC236}">
              <a16:creationId xmlns:a16="http://schemas.microsoft.com/office/drawing/2014/main" id="{F0C56120-2DF3-4AAF-B4C7-496CFB908DEE}"/>
            </a:ext>
          </a:extLst>
        </xdr:cNvPr>
        <xdr:cNvCxnSpPr/>
      </xdr:nvCxnSpPr>
      <xdr:spPr>
        <a:xfrm>
          <a:off x="15481300" y="1082421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555" name="楕円 554">
          <a:extLst>
            <a:ext uri="{FF2B5EF4-FFF2-40B4-BE49-F238E27FC236}">
              <a16:creationId xmlns:a16="http://schemas.microsoft.com/office/drawing/2014/main" id="{B218733B-25AC-4045-B939-9B2A77C54009}"/>
            </a:ext>
          </a:extLst>
        </xdr:cNvPr>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22860</xdr:rowOff>
    </xdr:to>
    <xdr:cxnSp macro="">
      <xdr:nvCxnSpPr>
        <xdr:cNvPr id="556" name="直線コネクタ 555">
          <a:extLst>
            <a:ext uri="{FF2B5EF4-FFF2-40B4-BE49-F238E27FC236}">
              <a16:creationId xmlns:a16="http://schemas.microsoft.com/office/drawing/2014/main" id="{7163DB4A-2524-49D7-ACED-A8BB053212C6}"/>
            </a:ext>
          </a:extLst>
        </xdr:cNvPr>
        <xdr:cNvCxnSpPr/>
      </xdr:nvCxnSpPr>
      <xdr:spPr>
        <a:xfrm>
          <a:off x="14592300" y="1078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73297</xdr:rowOff>
    </xdr:from>
    <xdr:to>
      <xdr:col>72</xdr:col>
      <xdr:colOff>38100</xdr:colOff>
      <xdr:row>63</xdr:row>
      <xdr:rowOff>3447</xdr:rowOff>
    </xdr:to>
    <xdr:sp macro="" textlink="">
      <xdr:nvSpPr>
        <xdr:cNvPr id="557" name="楕円 556">
          <a:extLst>
            <a:ext uri="{FF2B5EF4-FFF2-40B4-BE49-F238E27FC236}">
              <a16:creationId xmlns:a16="http://schemas.microsoft.com/office/drawing/2014/main" id="{8BDBBEDC-6B8D-470A-A9FD-382320484C75}"/>
            </a:ext>
          </a:extLst>
        </xdr:cNvPr>
        <xdr:cNvSpPr/>
      </xdr:nvSpPr>
      <xdr:spPr>
        <a:xfrm>
          <a:off x="13652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124097</xdr:rowOff>
    </xdr:from>
    <xdr:to>
      <xdr:col>76</xdr:col>
      <xdr:colOff>114300</xdr:colOff>
      <xdr:row>62</xdr:row>
      <xdr:rowOff>160020</xdr:rowOff>
    </xdr:to>
    <xdr:cxnSp macro="">
      <xdr:nvCxnSpPr>
        <xdr:cNvPr id="558" name="直線コネクタ 557">
          <a:extLst>
            <a:ext uri="{FF2B5EF4-FFF2-40B4-BE49-F238E27FC236}">
              <a16:creationId xmlns:a16="http://schemas.microsoft.com/office/drawing/2014/main" id="{7D2B7704-4A15-47D4-85B5-68BBC0C8946F}"/>
            </a:ext>
          </a:extLst>
        </xdr:cNvPr>
        <xdr:cNvCxnSpPr/>
      </xdr:nvCxnSpPr>
      <xdr:spPr>
        <a:xfrm>
          <a:off x="13703300" y="107539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39007</xdr:rowOff>
    </xdr:from>
    <xdr:to>
      <xdr:col>67</xdr:col>
      <xdr:colOff>101600</xdr:colOff>
      <xdr:row>62</xdr:row>
      <xdr:rowOff>140607</xdr:rowOff>
    </xdr:to>
    <xdr:sp macro="" textlink="">
      <xdr:nvSpPr>
        <xdr:cNvPr id="559" name="楕円 558">
          <a:extLst>
            <a:ext uri="{FF2B5EF4-FFF2-40B4-BE49-F238E27FC236}">
              <a16:creationId xmlns:a16="http://schemas.microsoft.com/office/drawing/2014/main" id="{0525EC2C-9C24-4C99-97F7-B8DA48413C5E}"/>
            </a:ext>
          </a:extLst>
        </xdr:cNvPr>
        <xdr:cNvSpPr/>
      </xdr:nvSpPr>
      <xdr:spPr>
        <a:xfrm>
          <a:off x="12763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89807</xdr:rowOff>
    </xdr:from>
    <xdr:to>
      <xdr:col>71</xdr:col>
      <xdr:colOff>177800</xdr:colOff>
      <xdr:row>62</xdr:row>
      <xdr:rowOff>124097</xdr:rowOff>
    </xdr:to>
    <xdr:cxnSp macro="">
      <xdr:nvCxnSpPr>
        <xdr:cNvPr id="560" name="直線コネクタ 559">
          <a:extLst>
            <a:ext uri="{FF2B5EF4-FFF2-40B4-BE49-F238E27FC236}">
              <a16:creationId xmlns:a16="http://schemas.microsoft.com/office/drawing/2014/main" id="{876793CD-4211-4052-A166-2F4C3C8FF9BF}"/>
            </a:ext>
          </a:extLst>
        </xdr:cNvPr>
        <xdr:cNvCxnSpPr/>
      </xdr:nvCxnSpPr>
      <xdr:spPr>
        <a:xfrm>
          <a:off x="12814300" y="107197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5EBE816D-2034-4363-94A3-DC33731522F6}"/>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A062C265-70A2-4CFF-AD69-89D64422FDC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16093217-49C2-4B1E-B188-8ECB690CF4F5}"/>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55124629-3F2C-4265-9B7D-B3C5AA232E51}"/>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565" name="n_1mainValue【学校施設】&#10;有形固定資産減価償却率">
          <a:extLst>
            <a:ext uri="{FF2B5EF4-FFF2-40B4-BE49-F238E27FC236}">
              <a16:creationId xmlns:a16="http://schemas.microsoft.com/office/drawing/2014/main" id="{91D93A77-4684-4CB3-93E6-82124992B154}"/>
            </a:ext>
          </a:extLst>
        </xdr:cNvPr>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566" name="n_2mainValue【学校施設】&#10;有形固定資産減価償却率">
          <a:extLst>
            <a:ext uri="{FF2B5EF4-FFF2-40B4-BE49-F238E27FC236}">
              <a16:creationId xmlns:a16="http://schemas.microsoft.com/office/drawing/2014/main" id="{F3A77F0B-1284-42F1-B627-ADE63E9ED364}"/>
            </a:ext>
          </a:extLst>
        </xdr:cNvPr>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166024</xdr:rowOff>
    </xdr:from>
    <xdr:ext cx="405111" cy="259045"/>
    <xdr:sp macro="" textlink="">
      <xdr:nvSpPr>
        <xdr:cNvPr id="567" name="n_3mainValue【学校施設】&#10;有形固定資産減価償却率">
          <a:extLst>
            <a:ext uri="{FF2B5EF4-FFF2-40B4-BE49-F238E27FC236}">
              <a16:creationId xmlns:a16="http://schemas.microsoft.com/office/drawing/2014/main" id="{BDDF44F6-B3C1-4B3D-80A9-4873BFD1693D}"/>
            </a:ext>
          </a:extLst>
        </xdr:cNvPr>
        <xdr:cNvSpPr txBox="1"/>
      </xdr:nvSpPr>
      <xdr:spPr>
        <a:xfrm>
          <a:off x="13500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131734</xdr:rowOff>
    </xdr:from>
    <xdr:ext cx="405111" cy="259045"/>
    <xdr:sp macro="" textlink="">
      <xdr:nvSpPr>
        <xdr:cNvPr id="568" name="n_4mainValue【学校施設】&#10;有形固定資産減価償却率">
          <a:extLst>
            <a:ext uri="{FF2B5EF4-FFF2-40B4-BE49-F238E27FC236}">
              <a16:creationId xmlns:a16="http://schemas.microsoft.com/office/drawing/2014/main" id="{FE95BE5C-BFD1-49C6-AAA0-BD15CD5799E2}"/>
            </a:ext>
          </a:extLst>
        </xdr:cNvPr>
        <xdr:cNvSpPr txBox="1"/>
      </xdr:nvSpPr>
      <xdr:spPr>
        <a:xfrm>
          <a:off x="12611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76FB441-7E18-47D2-93F1-F021B34AF0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554A5125-D588-431B-A53D-0434FFF497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12AE253-D29E-410A-AF48-BED8503CA3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F70E2EA9-12DA-41AF-A3B5-F3FB6DAF76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92BF154-63BA-487C-A746-D2B49E1B0E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CA0FADA-6EF4-4194-9FA3-915F8D7179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23A1E334-6316-4E9B-8507-4B5666A9D7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9A7B1C1-7406-465F-89E5-F2127B2997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993702A-E25C-4BE2-A91A-8CB300B1B6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4A446A6-7854-4204-AC58-719B31F8D2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AE3D7C7B-1589-47D4-96D8-404FEE4ADEC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6AF7B69A-814C-4ED8-A76F-CE5CA57DF83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10DE7026-0392-4155-A383-391767A3AC1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6A374276-D5A5-4538-89F3-6359716E8965}"/>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D8DA40A7-2C43-4555-93FE-AF2CC0FA112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FEC83901-B430-4C0B-A235-F86C0442ADB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2E376B4A-151D-4C45-97D0-8287AF986D6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EA1415FC-8231-4A13-931A-F4D58DCEABC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BE9D483-A63B-44EF-8382-927D008C5A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98ABDF82-B3FD-403A-9E7A-3A518D91646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9F1820BE-DD64-4588-91CF-89E514FCF0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3E8069D5-7C25-4883-B2DE-B9EFA477BFC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81D322A-5D47-47ED-AA01-860A3F31C859}"/>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95FF8D63-1F29-46D9-9A62-581F1DC9E22E}"/>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29AAA09-E54E-481D-B4FC-5F4DFF03001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5F6429E8-7FB4-4110-85D8-215559FE732D}"/>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E4EB5A54-F68F-4D5D-B1CB-829A093433B3}"/>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DF4231C6-EBC7-4646-B955-120BE8BD7B55}"/>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356C0EB8-9664-4402-9B36-12781B781ED7}"/>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7B12ABE0-8A98-4663-A68A-9BB76A1D42FF}"/>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7936C21D-CEB2-4E60-8665-1D9D1184ABEE}"/>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2A5E33C4-7CEB-4F1B-8EF6-A4EA78A10EBC}"/>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7FA5D8A-2465-4D40-8E0C-9D3B1B8E15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91D31E0-B6A5-455A-972E-C6B8010B87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044D067-DD88-48C8-9F6B-AD69594251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7D4BBB5-0DED-43C8-AFB4-9D5F554A82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8BF3819-2F9E-4BCB-BA65-D8D547AFE8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27427</xdr:rowOff>
    </xdr:from>
    <xdr:to>
      <xdr:col>116</xdr:col>
      <xdr:colOff>114300</xdr:colOff>
      <xdr:row>62</xdr:row>
      <xdr:rowOff>129027</xdr:rowOff>
    </xdr:to>
    <xdr:sp macro="" textlink="">
      <xdr:nvSpPr>
        <xdr:cNvPr id="606" name="楕円 605">
          <a:extLst>
            <a:ext uri="{FF2B5EF4-FFF2-40B4-BE49-F238E27FC236}">
              <a16:creationId xmlns:a16="http://schemas.microsoft.com/office/drawing/2014/main" id="{D65D157F-13B6-4F94-BDEC-674726000379}"/>
            </a:ext>
          </a:extLst>
        </xdr:cNvPr>
        <xdr:cNvSpPr/>
      </xdr:nvSpPr>
      <xdr:spPr>
        <a:xfrm>
          <a:off x="22110700" y="106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50304</xdr:rowOff>
    </xdr:from>
    <xdr:ext cx="469744" cy="259045"/>
    <xdr:sp macro="" textlink="">
      <xdr:nvSpPr>
        <xdr:cNvPr id="607" name="【学校施設】&#10;一人当たり面積該当値テキスト">
          <a:extLst>
            <a:ext uri="{FF2B5EF4-FFF2-40B4-BE49-F238E27FC236}">
              <a16:creationId xmlns:a16="http://schemas.microsoft.com/office/drawing/2014/main" id="{7242634B-6E05-4EA9-9C98-E180C8B5F917}"/>
            </a:ext>
          </a:extLst>
        </xdr:cNvPr>
        <xdr:cNvSpPr txBox="1"/>
      </xdr:nvSpPr>
      <xdr:spPr>
        <a:xfrm>
          <a:off x="22199600" y="1050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34056</xdr:rowOff>
    </xdr:from>
    <xdr:to>
      <xdr:col>112</xdr:col>
      <xdr:colOff>38100</xdr:colOff>
      <xdr:row>62</xdr:row>
      <xdr:rowOff>135656</xdr:rowOff>
    </xdr:to>
    <xdr:sp macro="" textlink="">
      <xdr:nvSpPr>
        <xdr:cNvPr id="608" name="楕円 607">
          <a:extLst>
            <a:ext uri="{FF2B5EF4-FFF2-40B4-BE49-F238E27FC236}">
              <a16:creationId xmlns:a16="http://schemas.microsoft.com/office/drawing/2014/main" id="{B8912E39-468A-454A-8535-62DC2C785A30}"/>
            </a:ext>
          </a:extLst>
        </xdr:cNvPr>
        <xdr:cNvSpPr/>
      </xdr:nvSpPr>
      <xdr:spPr>
        <a:xfrm>
          <a:off x="21272500" y="10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78227</xdr:rowOff>
    </xdr:from>
    <xdr:to>
      <xdr:col>116</xdr:col>
      <xdr:colOff>63500</xdr:colOff>
      <xdr:row>62</xdr:row>
      <xdr:rowOff>84856</xdr:rowOff>
    </xdr:to>
    <xdr:cxnSp macro="">
      <xdr:nvCxnSpPr>
        <xdr:cNvPr id="609" name="直線コネクタ 608">
          <a:extLst>
            <a:ext uri="{FF2B5EF4-FFF2-40B4-BE49-F238E27FC236}">
              <a16:creationId xmlns:a16="http://schemas.microsoft.com/office/drawing/2014/main" id="{E9464C88-F8F9-4BC0-9E4F-D99DF4F60324}"/>
            </a:ext>
          </a:extLst>
        </xdr:cNvPr>
        <xdr:cNvCxnSpPr/>
      </xdr:nvCxnSpPr>
      <xdr:spPr>
        <a:xfrm flipV="1">
          <a:off x="21323300" y="10708127"/>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10" name="楕円 609">
          <a:extLst>
            <a:ext uri="{FF2B5EF4-FFF2-40B4-BE49-F238E27FC236}">
              <a16:creationId xmlns:a16="http://schemas.microsoft.com/office/drawing/2014/main" id="{70A34B01-DED3-4E62-A72A-9B52A0071F3A}"/>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84856</xdr:rowOff>
    </xdr:from>
    <xdr:to>
      <xdr:col>111</xdr:col>
      <xdr:colOff>177800</xdr:colOff>
      <xdr:row>62</xdr:row>
      <xdr:rowOff>91440</xdr:rowOff>
    </xdr:to>
    <xdr:cxnSp macro="">
      <xdr:nvCxnSpPr>
        <xdr:cNvPr id="611" name="直線コネクタ 610">
          <a:extLst>
            <a:ext uri="{FF2B5EF4-FFF2-40B4-BE49-F238E27FC236}">
              <a16:creationId xmlns:a16="http://schemas.microsoft.com/office/drawing/2014/main" id="{F89D08BF-4D0E-4E8E-9B85-52448C70A528}"/>
            </a:ext>
          </a:extLst>
        </xdr:cNvPr>
        <xdr:cNvCxnSpPr/>
      </xdr:nvCxnSpPr>
      <xdr:spPr>
        <a:xfrm flipV="1">
          <a:off x="20434300" y="10714756"/>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47818</xdr:rowOff>
    </xdr:from>
    <xdr:to>
      <xdr:col>102</xdr:col>
      <xdr:colOff>165100</xdr:colOff>
      <xdr:row>62</xdr:row>
      <xdr:rowOff>149418</xdr:rowOff>
    </xdr:to>
    <xdr:sp macro="" textlink="">
      <xdr:nvSpPr>
        <xdr:cNvPr id="612" name="楕円 611">
          <a:extLst>
            <a:ext uri="{FF2B5EF4-FFF2-40B4-BE49-F238E27FC236}">
              <a16:creationId xmlns:a16="http://schemas.microsoft.com/office/drawing/2014/main" id="{5375AFE2-DA31-4D18-9592-6238C05E49E7}"/>
            </a:ext>
          </a:extLst>
        </xdr:cNvPr>
        <xdr:cNvSpPr/>
      </xdr:nvSpPr>
      <xdr:spPr>
        <a:xfrm>
          <a:off x="19494500" y="106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98618</xdr:rowOff>
    </xdr:to>
    <xdr:cxnSp macro="">
      <xdr:nvCxnSpPr>
        <xdr:cNvPr id="613" name="直線コネクタ 612">
          <a:extLst>
            <a:ext uri="{FF2B5EF4-FFF2-40B4-BE49-F238E27FC236}">
              <a16:creationId xmlns:a16="http://schemas.microsoft.com/office/drawing/2014/main" id="{5E5171CE-96F1-4958-97E2-7E75686E1772}"/>
            </a:ext>
          </a:extLst>
        </xdr:cNvPr>
        <xdr:cNvCxnSpPr/>
      </xdr:nvCxnSpPr>
      <xdr:spPr>
        <a:xfrm flipV="1">
          <a:off x="19545300" y="1072134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56688</xdr:rowOff>
    </xdr:from>
    <xdr:to>
      <xdr:col>98</xdr:col>
      <xdr:colOff>38100</xdr:colOff>
      <xdr:row>62</xdr:row>
      <xdr:rowOff>158288</xdr:rowOff>
    </xdr:to>
    <xdr:sp macro="" textlink="">
      <xdr:nvSpPr>
        <xdr:cNvPr id="614" name="楕円 613">
          <a:extLst>
            <a:ext uri="{FF2B5EF4-FFF2-40B4-BE49-F238E27FC236}">
              <a16:creationId xmlns:a16="http://schemas.microsoft.com/office/drawing/2014/main" id="{75591E92-BBFC-401D-B937-B07039A8B480}"/>
            </a:ext>
          </a:extLst>
        </xdr:cNvPr>
        <xdr:cNvSpPr/>
      </xdr:nvSpPr>
      <xdr:spPr>
        <a:xfrm>
          <a:off x="18605500" y="106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98618</xdr:rowOff>
    </xdr:from>
    <xdr:to>
      <xdr:col>102</xdr:col>
      <xdr:colOff>114300</xdr:colOff>
      <xdr:row>62</xdr:row>
      <xdr:rowOff>107488</xdr:rowOff>
    </xdr:to>
    <xdr:cxnSp macro="">
      <xdr:nvCxnSpPr>
        <xdr:cNvPr id="615" name="直線コネクタ 614">
          <a:extLst>
            <a:ext uri="{FF2B5EF4-FFF2-40B4-BE49-F238E27FC236}">
              <a16:creationId xmlns:a16="http://schemas.microsoft.com/office/drawing/2014/main" id="{56733BF8-B2FE-459E-B989-7C8787DDA7C7}"/>
            </a:ext>
          </a:extLst>
        </xdr:cNvPr>
        <xdr:cNvCxnSpPr/>
      </xdr:nvCxnSpPr>
      <xdr:spPr>
        <a:xfrm flipV="1">
          <a:off x="18656300" y="10728518"/>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64433310-5440-47E4-8152-3AC33B93130D}"/>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CEB7A74C-2AEF-4404-B5B3-0DEF0456D26B}"/>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532A8227-FF53-4D5D-962D-3E2AB35FE46F}"/>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C79A9F80-427E-4E55-B43B-8A644638C801}"/>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152183</xdr:rowOff>
    </xdr:from>
    <xdr:ext cx="469744" cy="259045"/>
    <xdr:sp macro="" textlink="">
      <xdr:nvSpPr>
        <xdr:cNvPr id="620" name="n_1mainValue【学校施設】&#10;一人当たり面積">
          <a:extLst>
            <a:ext uri="{FF2B5EF4-FFF2-40B4-BE49-F238E27FC236}">
              <a16:creationId xmlns:a16="http://schemas.microsoft.com/office/drawing/2014/main" id="{D8547DF3-8992-4784-AB19-6922E3C51E63}"/>
            </a:ext>
          </a:extLst>
        </xdr:cNvPr>
        <xdr:cNvSpPr txBox="1"/>
      </xdr:nvSpPr>
      <xdr:spPr>
        <a:xfrm>
          <a:off x="21075727" y="104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21" name="n_2mainValue【学校施設】&#10;一人当たり面積">
          <a:extLst>
            <a:ext uri="{FF2B5EF4-FFF2-40B4-BE49-F238E27FC236}">
              <a16:creationId xmlns:a16="http://schemas.microsoft.com/office/drawing/2014/main" id="{914DA993-4D8E-4B37-B12B-ED8EFC9227E8}"/>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165945</xdr:rowOff>
    </xdr:from>
    <xdr:ext cx="469744" cy="259045"/>
    <xdr:sp macro="" textlink="">
      <xdr:nvSpPr>
        <xdr:cNvPr id="622" name="n_3mainValue【学校施設】&#10;一人当たり面積">
          <a:extLst>
            <a:ext uri="{FF2B5EF4-FFF2-40B4-BE49-F238E27FC236}">
              <a16:creationId xmlns:a16="http://schemas.microsoft.com/office/drawing/2014/main" id="{20A4DFE7-B15A-4422-BE6E-0685E68C07FB}"/>
            </a:ext>
          </a:extLst>
        </xdr:cNvPr>
        <xdr:cNvSpPr txBox="1"/>
      </xdr:nvSpPr>
      <xdr:spPr>
        <a:xfrm>
          <a:off x="19310427" y="1045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3365</xdr:rowOff>
    </xdr:from>
    <xdr:ext cx="469744" cy="259045"/>
    <xdr:sp macro="" textlink="">
      <xdr:nvSpPr>
        <xdr:cNvPr id="623" name="n_4mainValue【学校施設】&#10;一人当たり面積">
          <a:extLst>
            <a:ext uri="{FF2B5EF4-FFF2-40B4-BE49-F238E27FC236}">
              <a16:creationId xmlns:a16="http://schemas.microsoft.com/office/drawing/2014/main" id="{8FAEE114-F689-4FA3-B053-D855175B3972}"/>
            </a:ext>
          </a:extLst>
        </xdr:cNvPr>
        <xdr:cNvSpPr txBox="1"/>
      </xdr:nvSpPr>
      <xdr:spPr>
        <a:xfrm>
          <a:off x="18421427" y="104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A5D71F8D-FF1B-48C3-94B4-001E2428AC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53C437C-A19E-460B-BDD1-9903ED468A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5D67429A-4635-410E-813A-A431CB4D03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31977A3-2E3E-4A86-9B14-454E54805B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7BD04FA-128F-4FCC-8B81-F8F71A9D2C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1A95E480-7137-4122-B95E-FB7A03036D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BE60DF6-14AF-4D7F-9C40-5C3C6221B3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733ABBC8-4395-428E-80C8-A22C404184A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6C53C49-D294-4485-A968-B3116DE7CA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61EA73F9-FC3E-4686-BA81-A9BDF85E55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7BC674A6-12FE-49CD-88E5-647EC5A246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814F1E52-B273-4DFC-A1AD-80FB9C3667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36B22008-D198-445B-A300-AB70154E0A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BA0F836F-B9BA-4894-B5CA-CCB1C59D29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CD28834A-1225-4590-9ED5-0DBFAA4368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54889861-56E4-411D-B08E-365D6F351C6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86225C6A-3FFE-4BAC-AFB0-9D4AE4BA1F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E59932DA-A307-486A-9FDC-28E199BCFD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146B0C8-3D5B-4391-8C83-CF48E7E17F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2412C33-D5E3-49BE-ACD8-21E2F8400E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34E94496-96C8-4A67-A2B8-D9B666A955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A6ED7561-E895-49F7-9F74-4CD5F30D0B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21AB0C6D-1D93-4866-A547-91063C56EF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CA86A83-4E1C-4E29-83E7-037CED7DEF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1986F62-D415-4AAF-9D1B-106638A7E4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BC862FBE-A9FA-4004-8736-A7AB204AA8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D2B8A62-AFE9-4F02-BBA7-05DC0BCA39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CC08775B-1B26-4A52-B679-42BE961810F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F47BA2B6-A2A4-488F-97ED-C3D6AF3E68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5624DD0-21D9-42ED-8932-E746E0B96C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98AB934-FDD7-41B7-AF02-DF323744C1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69298BDE-FC2E-4F2D-892C-BA75F9559EE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34B04642-CAD9-4D31-AB02-7E04572027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2C35897-8BF4-4145-BDD6-1708215DBD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63A6B516-56E0-4F59-A4DD-09DEE4A304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E2D06821-AEEB-419C-9B82-E4A4252697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32E2D2A1-024E-4C15-8631-CFAC0BEBFA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DB0F6D57-1234-46EE-90A9-04AC7C90E5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9784614-FC81-44E1-BB3A-077B1EE64A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C3209733-7CC6-4000-AD4E-680FBD30DE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E27A16D4-9F3F-47FA-B8A2-8FADF31B87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4E357FA1-2DD7-4BD0-B85B-F2E13C55144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B5BABFBB-B417-49F0-AD09-17008CE4847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8A52A5B-F2A3-41A5-8014-71CE76E8DBF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67B2A1A6-5D6A-40FD-B694-2F1E2A773642}"/>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94941910-D3FC-418E-9BAC-E1D632DF9658}"/>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CA7F0FCB-A345-4B95-AF01-A42B2FAFDF37}"/>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689DF571-D4CB-466D-B2DE-0743F3AF39F6}"/>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D536D268-B200-4C2F-B265-82278FD44783}"/>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0D36E500-35A2-414C-AD83-50D59D1E9FFB}"/>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D38011B0-5680-497E-A1F8-7E200E3BC9F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169D4012-109B-4344-80CF-8DB88C10C009}"/>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725816B-710E-4B5D-9986-9E53333479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26AE5B6-04B1-4432-875A-82AD54F45D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79C7120-2874-4B5F-A18F-EC080F56EE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443BEED-6A47-4E99-B2C9-1B93D97B9C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203226F-FB5D-474A-92C4-87B59C04A5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681" name="楕円 680">
          <a:extLst>
            <a:ext uri="{FF2B5EF4-FFF2-40B4-BE49-F238E27FC236}">
              <a16:creationId xmlns:a16="http://schemas.microsoft.com/office/drawing/2014/main" id="{B6D06C8A-2308-4338-892B-141F288E3E60}"/>
            </a:ext>
          </a:extLst>
        </xdr:cNvPr>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682" name="【公民館】&#10;有形固定資産減価償却率該当値テキスト">
          <a:extLst>
            <a:ext uri="{FF2B5EF4-FFF2-40B4-BE49-F238E27FC236}">
              <a16:creationId xmlns:a16="http://schemas.microsoft.com/office/drawing/2014/main" id="{F2BB47A7-202B-468C-9D0C-5D6B117F8F10}"/>
            </a:ext>
          </a:extLst>
        </xdr:cNvPr>
        <xdr:cNvSpPr txBox="1"/>
      </xdr:nvSpPr>
      <xdr:spPr>
        <a:xfrm>
          <a:off x="16357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64588</xdr:rowOff>
    </xdr:from>
    <xdr:to>
      <xdr:col>81</xdr:col>
      <xdr:colOff>101600</xdr:colOff>
      <xdr:row>107</xdr:row>
      <xdr:rowOff>166188</xdr:rowOff>
    </xdr:to>
    <xdr:sp macro="" textlink="">
      <xdr:nvSpPr>
        <xdr:cNvPr id="683" name="楕円 682">
          <a:extLst>
            <a:ext uri="{FF2B5EF4-FFF2-40B4-BE49-F238E27FC236}">
              <a16:creationId xmlns:a16="http://schemas.microsoft.com/office/drawing/2014/main" id="{C42C7879-B8DC-4C06-A520-DBB56978FBA9}"/>
            </a:ext>
          </a:extLst>
        </xdr:cNvPr>
        <xdr:cNvSpPr/>
      </xdr:nvSpPr>
      <xdr:spPr>
        <a:xfrm>
          <a:off x="15430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115388</xdr:rowOff>
    </xdr:from>
    <xdr:to>
      <xdr:col>85</xdr:col>
      <xdr:colOff>127000</xdr:colOff>
      <xdr:row>107</xdr:row>
      <xdr:rowOff>134982</xdr:rowOff>
    </xdr:to>
    <xdr:cxnSp macro="">
      <xdr:nvCxnSpPr>
        <xdr:cNvPr id="684" name="直線コネクタ 683">
          <a:extLst>
            <a:ext uri="{FF2B5EF4-FFF2-40B4-BE49-F238E27FC236}">
              <a16:creationId xmlns:a16="http://schemas.microsoft.com/office/drawing/2014/main" id="{2AF34583-7DD3-427B-84BF-0A83C5CE15BF}"/>
            </a:ext>
          </a:extLst>
        </xdr:cNvPr>
        <xdr:cNvCxnSpPr/>
      </xdr:nvCxnSpPr>
      <xdr:spPr>
        <a:xfrm>
          <a:off x="15481300" y="1846053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685" name="楕円 684">
          <a:extLst>
            <a:ext uri="{FF2B5EF4-FFF2-40B4-BE49-F238E27FC236}">
              <a16:creationId xmlns:a16="http://schemas.microsoft.com/office/drawing/2014/main" id="{33BB9DBD-0495-48BC-B319-D89EF0F5581F}"/>
            </a:ext>
          </a:extLst>
        </xdr:cNvPr>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115388</xdr:rowOff>
    </xdr:to>
    <xdr:cxnSp macro="">
      <xdr:nvCxnSpPr>
        <xdr:cNvPr id="686" name="直線コネクタ 685">
          <a:extLst>
            <a:ext uri="{FF2B5EF4-FFF2-40B4-BE49-F238E27FC236}">
              <a16:creationId xmlns:a16="http://schemas.microsoft.com/office/drawing/2014/main" id="{D6253650-B3FC-47C6-82D1-3A5BB047D042}"/>
            </a:ext>
          </a:extLst>
        </xdr:cNvPr>
        <xdr:cNvCxnSpPr/>
      </xdr:nvCxnSpPr>
      <xdr:spPr>
        <a:xfrm>
          <a:off x="14592300" y="184425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687" name="楕円 686">
          <a:extLst>
            <a:ext uri="{FF2B5EF4-FFF2-40B4-BE49-F238E27FC236}">
              <a16:creationId xmlns:a16="http://schemas.microsoft.com/office/drawing/2014/main" id="{57F81DD0-A0EF-41B4-A7E2-EB833E4ABC28}"/>
            </a:ext>
          </a:extLst>
        </xdr:cNvPr>
        <xdr:cNvSpPr/>
      </xdr:nvSpPr>
      <xdr:spPr>
        <a:xfrm>
          <a:off x="1365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107</xdr:row>
      <xdr:rowOff>97427</xdr:rowOff>
    </xdr:to>
    <xdr:cxnSp macro="">
      <xdr:nvCxnSpPr>
        <xdr:cNvPr id="688" name="直線コネクタ 687">
          <a:extLst>
            <a:ext uri="{FF2B5EF4-FFF2-40B4-BE49-F238E27FC236}">
              <a16:creationId xmlns:a16="http://schemas.microsoft.com/office/drawing/2014/main" id="{ADCBE529-09D5-442D-9F44-17A93E7C4C4A}"/>
            </a:ext>
          </a:extLst>
        </xdr:cNvPr>
        <xdr:cNvCxnSpPr/>
      </xdr:nvCxnSpPr>
      <xdr:spPr>
        <a:xfrm>
          <a:off x="13703300" y="184229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xdr:rowOff>
    </xdr:from>
    <xdr:to>
      <xdr:col>67</xdr:col>
      <xdr:colOff>101600</xdr:colOff>
      <xdr:row>107</xdr:row>
      <xdr:rowOff>109038</xdr:rowOff>
    </xdr:to>
    <xdr:sp macro="" textlink="">
      <xdr:nvSpPr>
        <xdr:cNvPr id="689" name="楕円 688">
          <a:extLst>
            <a:ext uri="{FF2B5EF4-FFF2-40B4-BE49-F238E27FC236}">
              <a16:creationId xmlns:a16="http://schemas.microsoft.com/office/drawing/2014/main" id="{AE73E1EE-F41E-4DAA-B251-02E73D949A92}"/>
            </a:ext>
          </a:extLst>
        </xdr:cNvPr>
        <xdr:cNvSpPr/>
      </xdr:nvSpPr>
      <xdr:spPr>
        <a:xfrm>
          <a:off x="12763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58238</xdr:rowOff>
    </xdr:from>
    <xdr:to>
      <xdr:col>71</xdr:col>
      <xdr:colOff>177800</xdr:colOff>
      <xdr:row>107</xdr:row>
      <xdr:rowOff>77832</xdr:rowOff>
    </xdr:to>
    <xdr:cxnSp macro="">
      <xdr:nvCxnSpPr>
        <xdr:cNvPr id="690" name="直線コネクタ 689">
          <a:extLst>
            <a:ext uri="{FF2B5EF4-FFF2-40B4-BE49-F238E27FC236}">
              <a16:creationId xmlns:a16="http://schemas.microsoft.com/office/drawing/2014/main" id="{BB3F6237-2A3B-42F1-A3C1-64AD56C1A127}"/>
            </a:ext>
          </a:extLst>
        </xdr:cNvPr>
        <xdr:cNvCxnSpPr/>
      </xdr:nvCxnSpPr>
      <xdr:spPr>
        <a:xfrm>
          <a:off x="12814300" y="184033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F330BD36-C9F2-433F-B2B5-15E167E73DA9}"/>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0E676947-9CD0-4958-B28F-9A485D81B4B9}"/>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C044AF93-3EFF-4828-9A08-FE0040E1118A}"/>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3818DEDF-F113-4FC6-95F2-DFF070C168B3}"/>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157315</xdr:rowOff>
    </xdr:from>
    <xdr:ext cx="405111" cy="259045"/>
    <xdr:sp macro="" textlink="">
      <xdr:nvSpPr>
        <xdr:cNvPr id="695" name="n_1mainValue【公民館】&#10;有形固定資産減価償却率">
          <a:extLst>
            <a:ext uri="{FF2B5EF4-FFF2-40B4-BE49-F238E27FC236}">
              <a16:creationId xmlns:a16="http://schemas.microsoft.com/office/drawing/2014/main" id="{ECD4BCA7-ECF2-4695-A0B0-7FAEDB7CD851}"/>
            </a:ext>
          </a:extLst>
        </xdr:cNvPr>
        <xdr:cNvSpPr txBox="1"/>
      </xdr:nvSpPr>
      <xdr:spPr>
        <a:xfrm>
          <a:off x="152660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696" name="n_2mainValue【公民館】&#10;有形固定資産減価償却率">
          <a:extLst>
            <a:ext uri="{FF2B5EF4-FFF2-40B4-BE49-F238E27FC236}">
              <a16:creationId xmlns:a16="http://schemas.microsoft.com/office/drawing/2014/main" id="{9A129895-534B-4ED7-BFBB-B8B3F65A4F27}"/>
            </a:ext>
          </a:extLst>
        </xdr:cNvPr>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697" name="n_3mainValue【公民館】&#10;有形固定資産減価償却率">
          <a:extLst>
            <a:ext uri="{FF2B5EF4-FFF2-40B4-BE49-F238E27FC236}">
              <a16:creationId xmlns:a16="http://schemas.microsoft.com/office/drawing/2014/main" id="{93AEEF9B-CC23-4AAC-BCCE-66801C8FA097}"/>
            </a:ext>
          </a:extLst>
        </xdr:cNvPr>
        <xdr:cNvSpPr txBox="1"/>
      </xdr:nvSpPr>
      <xdr:spPr>
        <a:xfrm>
          <a:off x="13500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100165</xdr:rowOff>
    </xdr:from>
    <xdr:ext cx="405111" cy="259045"/>
    <xdr:sp macro="" textlink="">
      <xdr:nvSpPr>
        <xdr:cNvPr id="698" name="n_4mainValue【公民館】&#10;有形固定資産減価償却率">
          <a:extLst>
            <a:ext uri="{FF2B5EF4-FFF2-40B4-BE49-F238E27FC236}">
              <a16:creationId xmlns:a16="http://schemas.microsoft.com/office/drawing/2014/main" id="{804F10B1-1FFF-4AEE-8963-A9D1A37D3CBD}"/>
            </a:ext>
          </a:extLst>
        </xdr:cNvPr>
        <xdr:cNvSpPr txBox="1"/>
      </xdr:nvSpPr>
      <xdr:spPr>
        <a:xfrm>
          <a:off x="12611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54E09E0-F40C-47A3-9D2A-84932DDE93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34B57DBE-B11E-4252-B7A5-8B9113E5D7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3E5B0CAF-20C4-4793-AEE3-4B63FD3AC4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72CC47FC-E2BC-4371-BE4C-8EB73CD3F6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9C77689-F5CD-418E-88EE-1134D557AA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46F55005-0F33-4665-AD5C-BCEC96DA88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1A29DE6A-4F58-410A-9BA1-AE4A5A65A5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A3B2C2AC-3601-4B51-A615-F041AC798A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34E12DFE-A60E-44E3-ABE0-FEAC89D578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C48E3656-E2E2-4DF0-81A1-EC8E46B6B0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E1AB57AA-1E32-4729-8390-0022D76AC94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EEE70FD6-8F3C-46AF-9AF5-102A5FA7532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DEE87D0D-F31B-4FFC-B88D-EC4B7FAD78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8CE0D0F2-80A3-426B-B470-704265E1727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CDF863E0-FC5B-4DB1-991A-B0E99C78A5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A033C4A8-1C43-403F-A0C5-DD312CB0E5C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C661E78C-CDEA-4FBB-9797-E55A5C726F0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863C3E15-2770-4DC3-9EF9-BA2DB7EBEC5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3E435D06-93FE-4941-BAC9-954B0154057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6384EFBF-4D74-47E2-92B5-23FEFBFFF71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7DE9128A-111D-4F77-9E75-30716A95DC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175060F5-78FA-4E8D-BF8B-59DFD4591CA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9F21200D-0A89-4A12-BCF5-C2C7510D2E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437173CB-5827-448F-A505-2B5AE11B51D9}"/>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C3710144-39F0-427F-9F46-BCF418C1C65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BA24DC01-D954-4FC6-A6B5-3E71E9147A9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F1C1EE2C-3CFE-4CEF-8DE2-669A391DB5F5}"/>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9D48F43D-E78E-48E8-8B47-7A93802767CD}"/>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A2FCCE32-7354-43B0-90C9-30F055C4F8F2}"/>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CDA57D03-1910-48C5-938A-0750C02199A9}"/>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B67E129A-174F-44D2-AB79-848601C4A69F}"/>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4CCB2B8B-E2AE-4B58-9465-3C0D2E2AE791}"/>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FE92D149-2D03-44EA-A286-AF97FD23E7E9}"/>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16829D5B-83DC-4C57-8FD7-20A7F992791E}"/>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C685CDC-F6FA-42CE-8DCB-5A99159B47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049C33C-2D85-4968-BF0A-E57CE74BD4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8B10FD9-0E50-42DE-8A3D-53CADAB114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DCF1A35-2766-4A95-870E-A3A16886D67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1D82306-05FF-412D-AEE6-D8E122A089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32944</xdr:rowOff>
    </xdr:from>
    <xdr:to>
      <xdr:col>116</xdr:col>
      <xdr:colOff>114300</xdr:colOff>
      <xdr:row>108</xdr:row>
      <xdr:rowOff>134544</xdr:rowOff>
    </xdr:to>
    <xdr:sp macro="" textlink="">
      <xdr:nvSpPr>
        <xdr:cNvPr id="738" name="楕円 737">
          <a:extLst>
            <a:ext uri="{FF2B5EF4-FFF2-40B4-BE49-F238E27FC236}">
              <a16:creationId xmlns:a16="http://schemas.microsoft.com/office/drawing/2014/main" id="{94A44E1A-4D20-49CD-84C1-B4200AEDF3EF}"/>
            </a:ext>
          </a:extLst>
        </xdr:cNvPr>
        <xdr:cNvSpPr/>
      </xdr:nvSpPr>
      <xdr:spPr>
        <a:xfrm>
          <a:off x="221107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739" name="【公民館】&#10;一人当たり面積該当値テキスト">
          <a:extLst>
            <a:ext uri="{FF2B5EF4-FFF2-40B4-BE49-F238E27FC236}">
              <a16:creationId xmlns:a16="http://schemas.microsoft.com/office/drawing/2014/main" id="{12CF383C-D445-4AE7-ADD0-20852D0EE64A}"/>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34697</xdr:rowOff>
    </xdr:from>
    <xdr:to>
      <xdr:col>112</xdr:col>
      <xdr:colOff>38100</xdr:colOff>
      <xdr:row>108</xdr:row>
      <xdr:rowOff>136297</xdr:rowOff>
    </xdr:to>
    <xdr:sp macro="" textlink="">
      <xdr:nvSpPr>
        <xdr:cNvPr id="740" name="楕円 739">
          <a:extLst>
            <a:ext uri="{FF2B5EF4-FFF2-40B4-BE49-F238E27FC236}">
              <a16:creationId xmlns:a16="http://schemas.microsoft.com/office/drawing/2014/main" id="{72E57019-3DBD-41F2-83FB-2F9A0BC0A71C}"/>
            </a:ext>
          </a:extLst>
        </xdr:cNvPr>
        <xdr:cNvSpPr/>
      </xdr:nvSpPr>
      <xdr:spPr>
        <a:xfrm>
          <a:off x="21272500" y="18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83744</xdr:rowOff>
    </xdr:from>
    <xdr:to>
      <xdr:col>116</xdr:col>
      <xdr:colOff>63500</xdr:colOff>
      <xdr:row>108</xdr:row>
      <xdr:rowOff>85497</xdr:rowOff>
    </xdr:to>
    <xdr:cxnSp macro="">
      <xdr:nvCxnSpPr>
        <xdr:cNvPr id="741" name="直線コネクタ 740">
          <a:extLst>
            <a:ext uri="{FF2B5EF4-FFF2-40B4-BE49-F238E27FC236}">
              <a16:creationId xmlns:a16="http://schemas.microsoft.com/office/drawing/2014/main" id="{C0847944-BF12-4134-910F-39C071EAD5A2}"/>
            </a:ext>
          </a:extLst>
        </xdr:cNvPr>
        <xdr:cNvCxnSpPr/>
      </xdr:nvCxnSpPr>
      <xdr:spPr>
        <a:xfrm flipV="1">
          <a:off x="21323300" y="1860034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36373</xdr:rowOff>
    </xdr:from>
    <xdr:to>
      <xdr:col>107</xdr:col>
      <xdr:colOff>101600</xdr:colOff>
      <xdr:row>108</xdr:row>
      <xdr:rowOff>137973</xdr:rowOff>
    </xdr:to>
    <xdr:sp macro="" textlink="">
      <xdr:nvSpPr>
        <xdr:cNvPr id="742" name="楕円 741">
          <a:extLst>
            <a:ext uri="{FF2B5EF4-FFF2-40B4-BE49-F238E27FC236}">
              <a16:creationId xmlns:a16="http://schemas.microsoft.com/office/drawing/2014/main" id="{9DD15485-EB57-43ED-86C3-A8E0FECA242B}"/>
            </a:ext>
          </a:extLst>
        </xdr:cNvPr>
        <xdr:cNvSpPr/>
      </xdr:nvSpPr>
      <xdr:spPr>
        <a:xfrm>
          <a:off x="20383500" y="185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85497</xdr:rowOff>
    </xdr:from>
    <xdr:to>
      <xdr:col>111</xdr:col>
      <xdr:colOff>177800</xdr:colOff>
      <xdr:row>108</xdr:row>
      <xdr:rowOff>87173</xdr:rowOff>
    </xdr:to>
    <xdr:cxnSp macro="">
      <xdr:nvCxnSpPr>
        <xdr:cNvPr id="743" name="直線コネクタ 742">
          <a:extLst>
            <a:ext uri="{FF2B5EF4-FFF2-40B4-BE49-F238E27FC236}">
              <a16:creationId xmlns:a16="http://schemas.microsoft.com/office/drawing/2014/main" id="{147D27A1-CF10-4E9D-ABA7-6FDD070B2181}"/>
            </a:ext>
          </a:extLst>
        </xdr:cNvPr>
        <xdr:cNvCxnSpPr/>
      </xdr:nvCxnSpPr>
      <xdr:spPr>
        <a:xfrm flipV="1">
          <a:off x="20434300" y="1860209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38278</xdr:rowOff>
    </xdr:from>
    <xdr:to>
      <xdr:col>102</xdr:col>
      <xdr:colOff>165100</xdr:colOff>
      <xdr:row>108</xdr:row>
      <xdr:rowOff>139878</xdr:rowOff>
    </xdr:to>
    <xdr:sp macro="" textlink="">
      <xdr:nvSpPr>
        <xdr:cNvPr id="744" name="楕円 743">
          <a:extLst>
            <a:ext uri="{FF2B5EF4-FFF2-40B4-BE49-F238E27FC236}">
              <a16:creationId xmlns:a16="http://schemas.microsoft.com/office/drawing/2014/main" id="{47C36AAD-DCC1-4352-BE68-1B175A7F1F3A}"/>
            </a:ext>
          </a:extLst>
        </xdr:cNvPr>
        <xdr:cNvSpPr/>
      </xdr:nvSpPr>
      <xdr:spPr>
        <a:xfrm>
          <a:off x="19494500" y="185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87173</xdr:rowOff>
    </xdr:from>
    <xdr:to>
      <xdr:col>107</xdr:col>
      <xdr:colOff>50800</xdr:colOff>
      <xdr:row>108</xdr:row>
      <xdr:rowOff>89078</xdr:rowOff>
    </xdr:to>
    <xdr:cxnSp macro="">
      <xdr:nvCxnSpPr>
        <xdr:cNvPr id="745" name="直線コネクタ 744">
          <a:extLst>
            <a:ext uri="{FF2B5EF4-FFF2-40B4-BE49-F238E27FC236}">
              <a16:creationId xmlns:a16="http://schemas.microsoft.com/office/drawing/2014/main" id="{C9389C2B-B655-44A5-8CC6-1D5964FCB43D}"/>
            </a:ext>
          </a:extLst>
        </xdr:cNvPr>
        <xdr:cNvCxnSpPr/>
      </xdr:nvCxnSpPr>
      <xdr:spPr>
        <a:xfrm flipV="1">
          <a:off x="19545300" y="186037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40563</xdr:rowOff>
    </xdr:from>
    <xdr:to>
      <xdr:col>98</xdr:col>
      <xdr:colOff>38100</xdr:colOff>
      <xdr:row>108</xdr:row>
      <xdr:rowOff>142163</xdr:rowOff>
    </xdr:to>
    <xdr:sp macro="" textlink="">
      <xdr:nvSpPr>
        <xdr:cNvPr id="746" name="楕円 745">
          <a:extLst>
            <a:ext uri="{FF2B5EF4-FFF2-40B4-BE49-F238E27FC236}">
              <a16:creationId xmlns:a16="http://schemas.microsoft.com/office/drawing/2014/main" id="{EDEBD449-19BE-4652-B03C-6E603F7D70BA}"/>
            </a:ext>
          </a:extLst>
        </xdr:cNvPr>
        <xdr:cNvSpPr/>
      </xdr:nvSpPr>
      <xdr:spPr>
        <a:xfrm>
          <a:off x="18605500" y="18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89078</xdr:rowOff>
    </xdr:from>
    <xdr:to>
      <xdr:col>102</xdr:col>
      <xdr:colOff>114300</xdr:colOff>
      <xdr:row>108</xdr:row>
      <xdr:rowOff>91363</xdr:rowOff>
    </xdr:to>
    <xdr:cxnSp macro="">
      <xdr:nvCxnSpPr>
        <xdr:cNvPr id="747" name="直線コネクタ 746">
          <a:extLst>
            <a:ext uri="{FF2B5EF4-FFF2-40B4-BE49-F238E27FC236}">
              <a16:creationId xmlns:a16="http://schemas.microsoft.com/office/drawing/2014/main" id="{24E9335E-C518-4E7A-9BC7-A33FFAA25F97}"/>
            </a:ext>
          </a:extLst>
        </xdr:cNvPr>
        <xdr:cNvCxnSpPr/>
      </xdr:nvCxnSpPr>
      <xdr:spPr>
        <a:xfrm flipV="1">
          <a:off x="18656300" y="186056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DDF75ABB-0DAE-4603-AE52-AB781F89C04A}"/>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3EDBAE8D-055B-42B0-9C84-BBD4C024D17C}"/>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D1C14CAA-B296-4BBD-814B-09A4200A3D7B}"/>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F872E9BC-C8E3-431D-B8F7-967BF38A4367}"/>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127424</xdr:rowOff>
    </xdr:from>
    <xdr:ext cx="469744" cy="259045"/>
    <xdr:sp macro="" textlink="">
      <xdr:nvSpPr>
        <xdr:cNvPr id="752" name="n_1mainValue【公民館】&#10;一人当たり面積">
          <a:extLst>
            <a:ext uri="{FF2B5EF4-FFF2-40B4-BE49-F238E27FC236}">
              <a16:creationId xmlns:a16="http://schemas.microsoft.com/office/drawing/2014/main" id="{32A20460-57CD-4042-945E-8AE1FEAD4248}"/>
            </a:ext>
          </a:extLst>
        </xdr:cNvPr>
        <xdr:cNvSpPr txBox="1"/>
      </xdr:nvSpPr>
      <xdr:spPr>
        <a:xfrm>
          <a:off x="21075727" y="1864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129100</xdr:rowOff>
    </xdr:from>
    <xdr:ext cx="469744" cy="259045"/>
    <xdr:sp macro="" textlink="">
      <xdr:nvSpPr>
        <xdr:cNvPr id="753" name="n_2mainValue【公民館】&#10;一人当たり面積">
          <a:extLst>
            <a:ext uri="{FF2B5EF4-FFF2-40B4-BE49-F238E27FC236}">
              <a16:creationId xmlns:a16="http://schemas.microsoft.com/office/drawing/2014/main" id="{3FC1CCC5-AB1E-4A48-92CF-BA40F35E5843}"/>
            </a:ext>
          </a:extLst>
        </xdr:cNvPr>
        <xdr:cNvSpPr txBox="1"/>
      </xdr:nvSpPr>
      <xdr:spPr>
        <a:xfrm>
          <a:off x="20199427" y="1864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131005</xdr:rowOff>
    </xdr:from>
    <xdr:ext cx="469744" cy="259045"/>
    <xdr:sp macro="" textlink="">
      <xdr:nvSpPr>
        <xdr:cNvPr id="754" name="n_3mainValue【公民館】&#10;一人当たり面積">
          <a:extLst>
            <a:ext uri="{FF2B5EF4-FFF2-40B4-BE49-F238E27FC236}">
              <a16:creationId xmlns:a16="http://schemas.microsoft.com/office/drawing/2014/main" id="{7B9CA053-A9D1-4145-A99E-BF0FF150BFE0}"/>
            </a:ext>
          </a:extLst>
        </xdr:cNvPr>
        <xdr:cNvSpPr txBox="1"/>
      </xdr:nvSpPr>
      <xdr:spPr>
        <a:xfrm>
          <a:off x="19310427" y="186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133290</xdr:rowOff>
    </xdr:from>
    <xdr:ext cx="469744" cy="259045"/>
    <xdr:sp macro="" textlink="">
      <xdr:nvSpPr>
        <xdr:cNvPr id="755" name="n_4mainValue【公民館】&#10;一人当たり面積">
          <a:extLst>
            <a:ext uri="{FF2B5EF4-FFF2-40B4-BE49-F238E27FC236}">
              <a16:creationId xmlns:a16="http://schemas.microsoft.com/office/drawing/2014/main" id="{D75E1232-7194-43DA-8773-E6FE834D345C}"/>
            </a:ext>
          </a:extLst>
        </xdr:cNvPr>
        <xdr:cNvSpPr txBox="1"/>
      </xdr:nvSpPr>
      <xdr:spPr>
        <a:xfrm>
          <a:off x="18421427" y="18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8578EAE-E263-447B-B702-AAC30AD8A4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49A8B467-6094-4434-A58E-49365610FC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B35BE8C4-E6C0-48D3-AAD4-C5E5732B24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の平均値よりも下回っている施設は、認定こども園と公営住宅である。その他の施設は類似団体平均値を上回っている。認定こども園は老朽化した建物を除却したことにより、減価償却率が低くなっている。また、公営住宅は外壁工事や１棟新築したことが、減価償却率減となっている要因と考えられる。道路・橋梁については道路台帳を整備し再評価をおこなったが、類似団体平均値を上回っている。橋梁については長寿命化計画に基づき順次修繕をおこなっている。その一方で、道路については補修費用等が増加している。これまで補修及び改修を複数回おこなっているが、引き続き財政状況等を考慮しつつ適正な修繕をおこなっていく必要がある。今後も公共施設等総合管理計画を基に施設の集約化等を視野に入れ、総合的・計画的に維持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DAF60C-F3C4-4D2E-809B-785121B4F9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37A0E9-0AC1-4408-A5D5-42CC0207C9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E77C86-ACFE-42AC-9D86-FCD42FD4B8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F70BAA-AC5C-4FDD-BF3B-98A43A1CD8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7C88FE-4CDF-4014-8814-1637AB7B8F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97F3B2-D389-485A-9F07-03C47981DE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5950FF-642C-4C38-918C-491410C5DD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06A5A1-BE20-4ABC-AD4F-471B79CF3E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E96F9E-3876-4081-B3A9-F4D4A50E83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19A993-607E-4554-856F-6A881990EC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A5DD92-69B9-4282-98CC-2028048A98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12D591-187F-4C57-A679-C774D52A1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F3F797-1E8A-4ACB-8D20-6EFDBB3C7B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0DA93F-D7A7-4F3C-8D97-4AB14B3336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4256B3-538B-4D62-9F66-EB8D7CD45A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15D2CC-2C2B-4F15-861D-96CB757A9BA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A033D2-2DAC-46FD-BD75-DCBD3F3339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8BDE71-39F7-4BAA-A9EB-BB5C774021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CB8ACE-E899-4EA2-88F7-983BC89A62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50CE4A-25AA-4E03-A712-F8F86B346B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CC2C1B-0E05-4670-A3C9-CC1EBADEBD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65F68A-26C9-4015-B506-366AE89E9D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4045A7-BBCA-4A42-9B13-13F91E4A17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07ACDB-78EE-4A90-A1DA-35248F5B2F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8E14E6-62DD-4295-B482-8B2327D406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A67897-E270-478B-A10D-FEA07E408D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81638C-D6A6-482C-89A1-F66A678199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2804C4-3797-48CF-90D8-7124E95C03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FBFC43-980B-4656-AAC0-B64AF14DB8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A78FA8-13F1-4A42-A1B0-5B61F17A4D8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6095D7-0836-4CE3-BA64-1D42FD8B91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29FACD-1985-42B1-BF0C-23D9A1BCD9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0A1DAA-164D-47EA-92BC-82A3893FC4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EB39C5-D1CF-4450-8CD7-7135D929A7B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367C81-3C0C-4FE1-B1D3-F7E2BCE097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562A89-6060-49DA-85D7-2FE6383A69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833DC4-7FD8-4AA1-B947-0BD12BE09B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758DEE-B34B-4DAE-9562-F7ED451A85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27ED67-8606-4D4C-B9AB-0501B4AFE85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980E76E-2819-43A3-B252-FC68DC5D79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F85227-35D6-476A-B56B-108B0B29C5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30F806A-B702-4731-89F2-247804C5AC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30F3C5D-B4B0-4DF7-B5A9-3B091A274C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FD10564-11A2-42B4-80E7-1B7ACE5047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F9305ED-0836-42C0-86BC-9769221AE2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3C7651B-BF32-49A1-BF16-38E776E824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DDE7280-7E01-4688-AC0A-530B1A72B57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306DA15-F5C5-4774-9592-A6F4F9BC4D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CFF8A87-834B-4DB4-9D0B-22335604FE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CD49281-8619-4AEF-A423-CC44F67B68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4E83DDF-9CEB-4FEA-B574-C3FADF941B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D3399FF-A2AA-446E-A896-0FE8F2A43E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A55AA06-1A1E-4609-80D1-CC4427CD1E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36858ED-1906-4835-A75A-83DEDF146C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841A270-08DD-4E3A-927F-A2E677502F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CFD374D-895B-45E2-8123-5B44658F79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B83B96A-604F-4917-BB74-370FB0D500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F446CC4-A86A-4D92-A67D-713B24C5C5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FC1308E-84C1-41A5-AFD4-90E424505F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2331F0E-9FCA-4830-B39B-158A21530CB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7F090FD-0114-4573-96CB-C196035EF56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56D4F82-5543-44AF-AD0E-CFCAC7C34FA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121AEB1-1479-4B8B-9D9F-4871A274323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F5A1720-FBA7-4B99-8572-AB8FA4565A5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C9241D5-784B-4AF9-BE4C-78A27F3EF6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326A6EA-14C0-40EE-991D-7C65DBA3218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DEDFA46-20F5-46A5-A6C2-5F939AFC3A2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6285D69-028D-481B-9BB2-3D88FB0EAFC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6A86468-342A-4987-A122-A464AB3617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95C798E-490F-4AB7-A60B-5762782C7FA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EEC72FA-C2ED-4285-8AAD-9CD4919CE7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346CBD6-7340-4E7D-9385-6E5B9AEBB79D}"/>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A1BBA07-9634-429D-B55D-3AEE234753E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97A69023-4473-42F3-8902-87E316863B7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C74A1870-E938-4E58-80C0-B2A1307B8FE6}"/>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131B3902-6E8C-43E6-AB02-3051B9C993B1}"/>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51A1D4F-51C4-4771-91C0-F48B4535017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7413C802-683D-42D8-B037-9B8E7BF42D25}"/>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2E3182D1-ECD4-4035-996F-58D66EF4A3DD}"/>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65A393DE-CF36-4EA5-BB8E-2E8950D1ED81}"/>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C0BB510A-FAEA-4298-9D35-CB94332EE17A}"/>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1D298817-4F88-4796-8432-0ABECE30B529}"/>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358C854-006F-4C37-AB41-4876F9E368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695C247-7BAA-43F4-9A01-59253FBDCA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B147782-8450-409B-94B8-6EE6F4ACF5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2D19AF8-9A1F-4ACF-AE5B-F340C532F8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6C43265-73C3-4E20-A1E4-0BFB2F4594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89" name="楕円 88">
          <a:extLst>
            <a:ext uri="{FF2B5EF4-FFF2-40B4-BE49-F238E27FC236}">
              <a16:creationId xmlns:a16="http://schemas.microsoft.com/office/drawing/2014/main" id="{60904915-367B-4243-8859-8AF6AA2B56DC}"/>
            </a:ext>
          </a:extLst>
        </xdr:cNvPr>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86377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C09161ED-D45A-4761-8F63-5ECB25BEFB6D}"/>
            </a:ext>
          </a:extLst>
        </xdr:cNvPr>
        <xdr:cNvSpPr txBox="1"/>
      </xdr:nvSpPr>
      <xdr:spPr>
        <a:xfrm>
          <a:off x="4673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122555</xdr:rowOff>
    </xdr:from>
    <xdr:to>
      <xdr:col>20</xdr:col>
      <xdr:colOff>38100</xdr:colOff>
      <xdr:row>56</xdr:row>
      <xdr:rowOff>52705</xdr:rowOff>
    </xdr:to>
    <xdr:sp macro="" textlink="">
      <xdr:nvSpPr>
        <xdr:cNvPr id="91" name="楕円 90">
          <a:extLst>
            <a:ext uri="{FF2B5EF4-FFF2-40B4-BE49-F238E27FC236}">
              <a16:creationId xmlns:a16="http://schemas.microsoft.com/office/drawing/2014/main" id="{9037EE9C-76B7-430A-B145-57D526922573}"/>
            </a:ext>
          </a:extLst>
        </xdr:cNvPr>
        <xdr:cNvSpPr/>
      </xdr:nvSpPr>
      <xdr:spPr>
        <a:xfrm>
          <a:off x="3746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1905</xdr:rowOff>
    </xdr:from>
    <xdr:to>
      <xdr:col>24</xdr:col>
      <xdr:colOff>63500</xdr:colOff>
      <xdr:row>56</xdr:row>
      <xdr:rowOff>114300</xdr:rowOff>
    </xdr:to>
    <xdr:cxnSp macro="">
      <xdr:nvCxnSpPr>
        <xdr:cNvPr id="92" name="直線コネクタ 91">
          <a:extLst>
            <a:ext uri="{FF2B5EF4-FFF2-40B4-BE49-F238E27FC236}">
              <a16:creationId xmlns:a16="http://schemas.microsoft.com/office/drawing/2014/main" id="{F1C2CF4A-D014-4087-9C26-A50D54B38120}"/>
            </a:ext>
          </a:extLst>
        </xdr:cNvPr>
        <xdr:cNvCxnSpPr/>
      </xdr:nvCxnSpPr>
      <xdr:spPr>
        <a:xfrm>
          <a:off x="3797300" y="960310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50165</xdr:rowOff>
    </xdr:from>
    <xdr:to>
      <xdr:col>15</xdr:col>
      <xdr:colOff>101600</xdr:colOff>
      <xdr:row>55</xdr:row>
      <xdr:rowOff>151765</xdr:rowOff>
    </xdr:to>
    <xdr:sp macro="" textlink="">
      <xdr:nvSpPr>
        <xdr:cNvPr id="93" name="楕円 92">
          <a:extLst>
            <a:ext uri="{FF2B5EF4-FFF2-40B4-BE49-F238E27FC236}">
              <a16:creationId xmlns:a16="http://schemas.microsoft.com/office/drawing/2014/main" id="{8D15879C-126D-4BD4-8DB5-2689B92AD3A2}"/>
            </a:ext>
          </a:extLst>
        </xdr:cNvPr>
        <xdr:cNvSpPr/>
      </xdr:nvSpPr>
      <xdr:spPr>
        <a:xfrm>
          <a:off x="2857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100965</xdr:rowOff>
    </xdr:from>
    <xdr:to>
      <xdr:col>19</xdr:col>
      <xdr:colOff>177800</xdr:colOff>
      <xdr:row>56</xdr:row>
      <xdr:rowOff>1905</xdr:rowOff>
    </xdr:to>
    <xdr:cxnSp macro="">
      <xdr:nvCxnSpPr>
        <xdr:cNvPr id="94" name="直線コネクタ 93">
          <a:extLst>
            <a:ext uri="{FF2B5EF4-FFF2-40B4-BE49-F238E27FC236}">
              <a16:creationId xmlns:a16="http://schemas.microsoft.com/office/drawing/2014/main" id="{CDD8F060-8682-494E-8D9E-67BCBD4B68BC}"/>
            </a:ext>
          </a:extLst>
        </xdr:cNvPr>
        <xdr:cNvCxnSpPr/>
      </xdr:nvCxnSpPr>
      <xdr:spPr>
        <a:xfrm>
          <a:off x="2908300" y="95307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46355</xdr:rowOff>
    </xdr:from>
    <xdr:to>
      <xdr:col>10</xdr:col>
      <xdr:colOff>165100</xdr:colOff>
      <xdr:row>55</xdr:row>
      <xdr:rowOff>147955</xdr:rowOff>
    </xdr:to>
    <xdr:sp macro="" textlink="">
      <xdr:nvSpPr>
        <xdr:cNvPr id="95" name="楕円 94">
          <a:extLst>
            <a:ext uri="{FF2B5EF4-FFF2-40B4-BE49-F238E27FC236}">
              <a16:creationId xmlns:a16="http://schemas.microsoft.com/office/drawing/2014/main" id="{5A11510D-0A42-4514-B80D-449DEBE9E850}"/>
            </a:ext>
          </a:extLst>
        </xdr:cNvPr>
        <xdr:cNvSpPr/>
      </xdr:nvSpPr>
      <xdr:spPr>
        <a:xfrm>
          <a:off x="1968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97155</xdr:rowOff>
    </xdr:from>
    <xdr:to>
      <xdr:col>15</xdr:col>
      <xdr:colOff>50800</xdr:colOff>
      <xdr:row>55</xdr:row>
      <xdr:rowOff>100965</xdr:rowOff>
    </xdr:to>
    <xdr:cxnSp macro="">
      <xdr:nvCxnSpPr>
        <xdr:cNvPr id="96" name="直線コネクタ 95">
          <a:extLst>
            <a:ext uri="{FF2B5EF4-FFF2-40B4-BE49-F238E27FC236}">
              <a16:creationId xmlns:a16="http://schemas.microsoft.com/office/drawing/2014/main" id="{614919E2-207D-417A-AE78-8B40771904EA}"/>
            </a:ext>
          </a:extLst>
        </xdr:cNvPr>
        <xdr:cNvCxnSpPr/>
      </xdr:nvCxnSpPr>
      <xdr:spPr>
        <a:xfrm>
          <a:off x="2019300" y="95269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31115</xdr:rowOff>
    </xdr:from>
    <xdr:to>
      <xdr:col>6</xdr:col>
      <xdr:colOff>38100</xdr:colOff>
      <xdr:row>55</xdr:row>
      <xdr:rowOff>132715</xdr:rowOff>
    </xdr:to>
    <xdr:sp macro="" textlink="">
      <xdr:nvSpPr>
        <xdr:cNvPr id="97" name="楕円 96">
          <a:extLst>
            <a:ext uri="{FF2B5EF4-FFF2-40B4-BE49-F238E27FC236}">
              <a16:creationId xmlns:a16="http://schemas.microsoft.com/office/drawing/2014/main" id="{9D773405-CB22-4832-A933-DB5EB4BD860A}"/>
            </a:ext>
          </a:extLst>
        </xdr:cNvPr>
        <xdr:cNvSpPr/>
      </xdr:nvSpPr>
      <xdr:spPr>
        <a:xfrm>
          <a:off x="1079500" y="9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81915</xdr:rowOff>
    </xdr:from>
    <xdr:to>
      <xdr:col>10</xdr:col>
      <xdr:colOff>114300</xdr:colOff>
      <xdr:row>55</xdr:row>
      <xdr:rowOff>97155</xdr:rowOff>
    </xdr:to>
    <xdr:cxnSp macro="">
      <xdr:nvCxnSpPr>
        <xdr:cNvPr id="98" name="直線コネクタ 97">
          <a:extLst>
            <a:ext uri="{FF2B5EF4-FFF2-40B4-BE49-F238E27FC236}">
              <a16:creationId xmlns:a16="http://schemas.microsoft.com/office/drawing/2014/main" id="{FBE497CD-413C-4B61-A395-2AFEF64F7B60}"/>
            </a:ext>
          </a:extLst>
        </xdr:cNvPr>
        <xdr:cNvCxnSpPr/>
      </xdr:nvCxnSpPr>
      <xdr:spPr>
        <a:xfrm>
          <a:off x="1130300" y="95116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E082D05A-26CA-4E8F-AE03-F41184B519A3}"/>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CFE93CB3-C567-4E45-9EFB-5CBBD39D266F}"/>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C739EE7F-0192-4EBC-AD48-82488A1C93A2}"/>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201363C7-A557-477E-91B3-6EDD08B71282}"/>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69232</xdr:rowOff>
    </xdr:from>
    <xdr:ext cx="405111" cy="259045"/>
    <xdr:sp macro="" textlink="">
      <xdr:nvSpPr>
        <xdr:cNvPr id="103" name="n_1mainValue【体育館・プール】&#10;有形固定資産減価償却率">
          <a:extLst>
            <a:ext uri="{FF2B5EF4-FFF2-40B4-BE49-F238E27FC236}">
              <a16:creationId xmlns:a16="http://schemas.microsoft.com/office/drawing/2014/main" id="{CA388B10-5EDB-478C-BBC9-FB34C3AF64A4}"/>
            </a:ext>
          </a:extLst>
        </xdr:cNvPr>
        <xdr:cNvSpPr txBox="1"/>
      </xdr:nvSpPr>
      <xdr:spPr>
        <a:xfrm>
          <a:off x="35820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168292</xdr:rowOff>
    </xdr:from>
    <xdr:ext cx="405111" cy="259045"/>
    <xdr:sp macro="" textlink="">
      <xdr:nvSpPr>
        <xdr:cNvPr id="104" name="n_2mainValue【体育館・プール】&#10;有形固定資産減価償却率">
          <a:extLst>
            <a:ext uri="{FF2B5EF4-FFF2-40B4-BE49-F238E27FC236}">
              <a16:creationId xmlns:a16="http://schemas.microsoft.com/office/drawing/2014/main" id="{6489A18D-C97F-4A78-AFE3-9C56D1D31E1A}"/>
            </a:ext>
          </a:extLst>
        </xdr:cNvPr>
        <xdr:cNvSpPr txBox="1"/>
      </xdr:nvSpPr>
      <xdr:spPr>
        <a:xfrm>
          <a:off x="2705744"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164482</xdr:rowOff>
    </xdr:from>
    <xdr:ext cx="405111" cy="259045"/>
    <xdr:sp macro="" textlink="">
      <xdr:nvSpPr>
        <xdr:cNvPr id="105" name="n_3mainValue【体育館・プール】&#10;有形固定資産減価償却率">
          <a:extLst>
            <a:ext uri="{FF2B5EF4-FFF2-40B4-BE49-F238E27FC236}">
              <a16:creationId xmlns:a16="http://schemas.microsoft.com/office/drawing/2014/main" id="{B5B0732F-7792-4BB0-A568-63119749D69B}"/>
            </a:ext>
          </a:extLst>
        </xdr:cNvPr>
        <xdr:cNvSpPr txBox="1"/>
      </xdr:nvSpPr>
      <xdr:spPr>
        <a:xfrm>
          <a:off x="1816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149242</xdr:rowOff>
    </xdr:from>
    <xdr:ext cx="405111" cy="259045"/>
    <xdr:sp macro="" textlink="">
      <xdr:nvSpPr>
        <xdr:cNvPr id="106" name="n_4mainValue【体育館・プール】&#10;有形固定資産減価償却率">
          <a:extLst>
            <a:ext uri="{FF2B5EF4-FFF2-40B4-BE49-F238E27FC236}">
              <a16:creationId xmlns:a16="http://schemas.microsoft.com/office/drawing/2014/main" id="{01C23B35-E02D-4612-956F-EE24094D3205}"/>
            </a:ext>
          </a:extLst>
        </xdr:cNvPr>
        <xdr:cNvSpPr txBox="1"/>
      </xdr:nvSpPr>
      <xdr:spPr>
        <a:xfrm>
          <a:off x="92774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84A70F5-2FB5-4E8F-A930-254BB3C8BA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C712590-7D67-4C59-AEC7-4789BD1CC8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03082B0-F989-49EF-926F-5CEECB3201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0CB7924-44CC-46BD-9E2E-C1F02D7892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EFEDDB6E-7D97-4ED3-A806-A4B5C2EF17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4D3A5F3-691C-42D3-A102-EEC73CB8F3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5189C87-D17B-4D6B-B6A8-E0F8D11939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9740D67B-39EC-4EC9-9A5C-3D5881241ED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6AAFA9C-03D8-45D7-AB4F-9CF7BF9408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381EAC4-CD5E-4D57-AD66-8A190943D2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83FF623B-3C2C-4A25-A70A-3B53621997D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128A7FFB-837B-4A4E-80FE-F3B9CF0CFA8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B849B5C-042E-4A1C-954A-2A6746CEC84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76962A6F-E43C-408D-971D-8DFD1A36383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9CCDE3E7-1818-4809-8A32-3E10052DF54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82DE772D-3D96-420B-8474-EE09C1B0E4F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B4060DF6-680D-4F62-8CF3-91A2BA0D4A7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1CFF7453-5A95-427F-8167-DEEE0B7F6D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9BF3BAE9-0214-42E5-860F-D6573BC4EF3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92445520-E73B-40FE-92AA-2BE7CA25B81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9EF8219-1955-4864-9BD1-0546F2D039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9440658C-4F0E-4E31-AFA3-E904289DDFE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5333BA7C-8C47-48FF-B1D4-FBF4FFFD9B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9DA96CE7-1D8A-4756-987D-8AD4844ABB0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18412497-1FB4-4CAC-822B-EEC8C3BB78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F5D020ED-CEC3-4F8F-93B2-6300375E6C57}"/>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C9FBD45A-247D-4E82-AE6B-0867581E13F6}"/>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5D9B6ED4-DE1A-4050-B413-9C9FFEFAA205}"/>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C65EF5E6-0CD5-4319-A778-3FB6C3AF3522}"/>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B52B5A11-BFD9-441F-B28F-D6B7808FD1AB}"/>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39535193-6543-4CC7-B877-59B2BDAB2C0E}"/>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A31DE37-2BD5-4F38-99ED-22BF95A62801}"/>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D395DBD2-C3EB-4316-AF7E-A192A63B45D2}"/>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276C2A09-2336-412D-A317-03B3D278F118}"/>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BF9A3441-D307-43DD-BCC7-957ED482E07F}"/>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F83D32D7-DC86-4D4F-BA37-387FA3F6B38A}"/>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AE5933C-1CC9-4F56-9B60-856724251A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539783B-44A7-4EBC-AD4E-2C1DA0A544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A0ED727-2D6C-429D-8B5D-E2A1808566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F6B3727-5841-42C3-8630-38E84578AC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933261FC-679B-4DCE-9473-97F109EC84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105954</xdr:rowOff>
    </xdr:from>
    <xdr:to>
      <xdr:col>55</xdr:col>
      <xdr:colOff>50800</xdr:colOff>
      <xdr:row>64</xdr:row>
      <xdr:rowOff>36104</xdr:rowOff>
    </xdr:to>
    <xdr:sp macro="" textlink="">
      <xdr:nvSpPr>
        <xdr:cNvPr id="148" name="楕円 147">
          <a:extLst>
            <a:ext uri="{FF2B5EF4-FFF2-40B4-BE49-F238E27FC236}">
              <a16:creationId xmlns:a16="http://schemas.microsoft.com/office/drawing/2014/main" id="{D9DB2A3B-E6F5-4BAF-BAD7-2B8550D87D2C}"/>
            </a:ext>
          </a:extLst>
        </xdr:cNvPr>
        <xdr:cNvSpPr/>
      </xdr:nvSpPr>
      <xdr:spPr>
        <a:xfrm>
          <a:off x="104267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20881</xdr:rowOff>
    </xdr:from>
    <xdr:ext cx="469744" cy="259045"/>
    <xdr:sp macro="" textlink="">
      <xdr:nvSpPr>
        <xdr:cNvPr id="149" name="【体育館・プール】&#10;一人当たり面積該当値テキスト">
          <a:extLst>
            <a:ext uri="{FF2B5EF4-FFF2-40B4-BE49-F238E27FC236}">
              <a16:creationId xmlns:a16="http://schemas.microsoft.com/office/drawing/2014/main" id="{19320C21-8420-4B3D-807E-8EE00CE8BDEF}"/>
            </a:ext>
          </a:extLst>
        </xdr:cNvPr>
        <xdr:cNvSpPr txBox="1"/>
      </xdr:nvSpPr>
      <xdr:spPr>
        <a:xfrm>
          <a:off x="10515600" y="108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109547</xdr:rowOff>
    </xdr:from>
    <xdr:to>
      <xdr:col>50</xdr:col>
      <xdr:colOff>165100</xdr:colOff>
      <xdr:row>64</xdr:row>
      <xdr:rowOff>39697</xdr:rowOff>
    </xdr:to>
    <xdr:sp macro="" textlink="">
      <xdr:nvSpPr>
        <xdr:cNvPr id="150" name="楕円 149">
          <a:extLst>
            <a:ext uri="{FF2B5EF4-FFF2-40B4-BE49-F238E27FC236}">
              <a16:creationId xmlns:a16="http://schemas.microsoft.com/office/drawing/2014/main" id="{B1FBC815-8CF3-416B-82C1-BC4B35AAF7F1}"/>
            </a:ext>
          </a:extLst>
        </xdr:cNvPr>
        <xdr:cNvSpPr/>
      </xdr:nvSpPr>
      <xdr:spPr>
        <a:xfrm>
          <a:off x="9588500" y="109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156754</xdr:rowOff>
    </xdr:from>
    <xdr:to>
      <xdr:col>55</xdr:col>
      <xdr:colOff>0</xdr:colOff>
      <xdr:row>63</xdr:row>
      <xdr:rowOff>160347</xdr:rowOff>
    </xdr:to>
    <xdr:cxnSp macro="">
      <xdr:nvCxnSpPr>
        <xdr:cNvPr id="151" name="直線コネクタ 150">
          <a:extLst>
            <a:ext uri="{FF2B5EF4-FFF2-40B4-BE49-F238E27FC236}">
              <a16:creationId xmlns:a16="http://schemas.microsoft.com/office/drawing/2014/main" id="{6EBFE4C9-99F1-44AA-AEA3-2CC1B386B026}"/>
            </a:ext>
          </a:extLst>
        </xdr:cNvPr>
        <xdr:cNvCxnSpPr/>
      </xdr:nvCxnSpPr>
      <xdr:spPr>
        <a:xfrm flipV="1">
          <a:off x="9639300" y="10958104"/>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113139</xdr:rowOff>
    </xdr:from>
    <xdr:to>
      <xdr:col>46</xdr:col>
      <xdr:colOff>38100</xdr:colOff>
      <xdr:row>64</xdr:row>
      <xdr:rowOff>43289</xdr:rowOff>
    </xdr:to>
    <xdr:sp macro="" textlink="">
      <xdr:nvSpPr>
        <xdr:cNvPr id="152" name="楕円 151">
          <a:extLst>
            <a:ext uri="{FF2B5EF4-FFF2-40B4-BE49-F238E27FC236}">
              <a16:creationId xmlns:a16="http://schemas.microsoft.com/office/drawing/2014/main" id="{13A30FCC-39C8-4E53-9895-9D5A4B29BE60}"/>
            </a:ext>
          </a:extLst>
        </xdr:cNvPr>
        <xdr:cNvSpPr/>
      </xdr:nvSpPr>
      <xdr:spPr>
        <a:xfrm>
          <a:off x="8699500" y="10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160347</xdr:rowOff>
    </xdr:from>
    <xdr:to>
      <xdr:col>50</xdr:col>
      <xdr:colOff>114300</xdr:colOff>
      <xdr:row>63</xdr:row>
      <xdr:rowOff>163939</xdr:rowOff>
    </xdr:to>
    <xdr:cxnSp macro="">
      <xdr:nvCxnSpPr>
        <xdr:cNvPr id="153" name="直線コネクタ 152">
          <a:extLst>
            <a:ext uri="{FF2B5EF4-FFF2-40B4-BE49-F238E27FC236}">
              <a16:creationId xmlns:a16="http://schemas.microsoft.com/office/drawing/2014/main" id="{974CEC20-AE75-4BBE-9F87-EE75483126FD}"/>
            </a:ext>
          </a:extLst>
        </xdr:cNvPr>
        <xdr:cNvCxnSpPr/>
      </xdr:nvCxnSpPr>
      <xdr:spPr>
        <a:xfrm flipV="1">
          <a:off x="8750300" y="1096169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117058</xdr:rowOff>
    </xdr:from>
    <xdr:to>
      <xdr:col>41</xdr:col>
      <xdr:colOff>101600</xdr:colOff>
      <xdr:row>64</xdr:row>
      <xdr:rowOff>47208</xdr:rowOff>
    </xdr:to>
    <xdr:sp macro="" textlink="">
      <xdr:nvSpPr>
        <xdr:cNvPr id="154" name="楕円 153">
          <a:extLst>
            <a:ext uri="{FF2B5EF4-FFF2-40B4-BE49-F238E27FC236}">
              <a16:creationId xmlns:a16="http://schemas.microsoft.com/office/drawing/2014/main" id="{EDBF90C0-5025-4CF9-A372-DB051C4C2D38}"/>
            </a:ext>
          </a:extLst>
        </xdr:cNvPr>
        <xdr:cNvSpPr/>
      </xdr:nvSpPr>
      <xdr:spPr>
        <a:xfrm>
          <a:off x="7810500" y="109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163939</xdr:rowOff>
    </xdr:from>
    <xdr:to>
      <xdr:col>45</xdr:col>
      <xdr:colOff>177800</xdr:colOff>
      <xdr:row>63</xdr:row>
      <xdr:rowOff>167858</xdr:rowOff>
    </xdr:to>
    <xdr:cxnSp macro="">
      <xdr:nvCxnSpPr>
        <xdr:cNvPr id="155" name="直線コネクタ 154">
          <a:extLst>
            <a:ext uri="{FF2B5EF4-FFF2-40B4-BE49-F238E27FC236}">
              <a16:creationId xmlns:a16="http://schemas.microsoft.com/office/drawing/2014/main" id="{CCBD24D0-6B47-4958-9A20-458F8513669E}"/>
            </a:ext>
          </a:extLst>
        </xdr:cNvPr>
        <xdr:cNvCxnSpPr/>
      </xdr:nvCxnSpPr>
      <xdr:spPr>
        <a:xfrm flipV="1">
          <a:off x="7861300" y="1096528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121956</xdr:rowOff>
    </xdr:from>
    <xdr:to>
      <xdr:col>36</xdr:col>
      <xdr:colOff>165100</xdr:colOff>
      <xdr:row>64</xdr:row>
      <xdr:rowOff>52106</xdr:rowOff>
    </xdr:to>
    <xdr:sp macro="" textlink="">
      <xdr:nvSpPr>
        <xdr:cNvPr id="156" name="楕円 155">
          <a:extLst>
            <a:ext uri="{FF2B5EF4-FFF2-40B4-BE49-F238E27FC236}">
              <a16:creationId xmlns:a16="http://schemas.microsoft.com/office/drawing/2014/main" id="{40ABB7F1-253D-4286-B06F-3C75367B44E2}"/>
            </a:ext>
          </a:extLst>
        </xdr:cNvPr>
        <xdr:cNvSpPr/>
      </xdr:nvSpPr>
      <xdr:spPr>
        <a:xfrm>
          <a:off x="6921500" y="109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167858</xdr:rowOff>
    </xdr:from>
    <xdr:to>
      <xdr:col>41</xdr:col>
      <xdr:colOff>50800</xdr:colOff>
      <xdr:row>64</xdr:row>
      <xdr:rowOff>1306</xdr:rowOff>
    </xdr:to>
    <xdr:cxnSp macro="">
      <xdr:nvCxnSpPr>
        <xdr:cNvPr id="157" name="直線コネクタ 156">
          <a:extLst>
            <a:ext uri="{FF2B5EF4-FFF2-40B4-BE49-F238E27FC236}">
              <a16:creationId xmlns:a16="http://schemas.microsoft.com/office/drawing/2014/main" id="{6223B4E5-BC75-49A4-9721-4464BB4155A7}"/>
            </a:ext>
          </a:extLst>
        </xdr:cNvPr>
        <xdr:cNvCxnSpPr/>
      </xdr:nvCxnSpPr>
      <xdr:spPr>
        <a:xfrm flipV="1">
          <a:off x="6972300" y="1096920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5B7ED48E-654A-457D-ABD9-AAE51B6D4DB1}"/>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9092B917-6F5B-44A5-A1D5-583E311B141A}"/>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02334C1D-07D7-477B-BAEA-04B5A6400A57}"/>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91A57FAA-B86F-4B6D-A03A-35EF180F8768}"/>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30824</xdr:rowOff>
    </xdr:from>
    <xdr:ext cx="469744" cy="259045"/>
    <xdr:sp macro="" textlink="">
      <xdr:nvSpPr>
        <xdr:cNvPr id="162" name="n_1mainValue【体育館・プール】&#10;一人当たり面積">
          <a:extLst>
            <a:ext uri="{FF2B5EF4-FFF2-40B4-BE49-F238E27FC236}">
              <a16:creationId xmlns:a16="http://schemas.microsoft.com/office/drawing/2014/main" id="{12DF157D-9AC1-4FC8-98D3-B2FBC7E959E1}"/>
            </a:ext>
          </a:extLst>
        </xdr:cNvPr>
        <xdr:cNvSpPr txBox="1"/>
      </xdr:nvSpPr>
      <xdr:spPr>
        <a:xfrm>
          <a:off x="9391727" y="1100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34416</xdr:rowOff>
    </xdr:from>
    <xdr:ext cx="469744" cy="259045"/>
    <xdr:sp macro="" textlink="">
      <xdr:nvSpPr>
        <xdr:cNvPr id="163" name="n_2mainValue【体育館・プール】&#10;一人当たり面積">
          <a:extLst>
            <a:ext uri="{FF2B5EF4-FFF2-40B4-BE49-F238E27FC236}">
              <a16:creationId xmlns:a16="http://schemas.microsoft.com/office/drawing/2014/main" id="{7D747B89-53C7-4B62-BCD5-A1C3621923A4}"/>
            </a:ext>
          </a:extLst>
        </xdr:cNvPr>
        <xdr:cNvSpPr txBox="1"/>
      </xdr:nvSpPr>
      <xdr:spPr>
        <a:xfrm>
          <a:off x="8515427" y="110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38335</xdr:rowOff>
    </xdr:from>
    <xdr:ext cx="469744" cy="259045"/>
    <xdr:sp macro="" textlink="">
      <xdr:nvSpPr>
        <xdr:cNvPr id="164" name="n_3mainValue【体育館・プール】&#10;一人当たり面積">
          <a:extLst>
            <a:ext uri="{FF2B5EF4-FFF2-40B4-BE49-F238E27FC236}">
              <a16:creationId xmlns:a16="http://schemas.microsoft.com/office/drawing/2014/main" id="{BAFE80E0-E29E-4AD1-86F6-4936A14D102F}"/>
            </a:ext>
          </a:extLst>
        </xdr:cNvPr>
        <xdr:cNvSpPr txBox="1"/>
      </xdr:nvSpPr>
      <xdr:spPr>
        <a:xfrm>
          <a:off x="7626427" y="110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43233</xdr:rowOff>
    </xdr:from>
    <xdr:ext cx="469744" cy="259045"/>
    <xdr:sp macro="" textlink="">
      <xdr:nvSpPr>
        <xdr:cNvPr id="165" name="n_4mainValue【体育館・プール】&#10;一人当たり面積">
          <a:extLst>
            <a:ext uri="{FF2B5EF4-FFF2-40B4-BE49-F238E27FC236}">
              <a16:creationId xmlns:a16="http://schemas.microsoft.com/office/drawing/2014/main" id="{34A26F2B-7EBE-4056-8AF9-9E7D41454023}"/>
            </a:ext>
          </a:extLst>
        </xdr:cNvPr>
        <xdr:cNvSpPr txBox="1"/>
      </xdr:nvSpPr>
      <xdr:spPr>
        <a:xfrm>
          <a:off x="6737427" y="110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E463429-BC49-40B8-89E1-5D1CFA38FC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FAA05E4D-D314-4422-9395-0A1221618E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BE0D26F8-5894-4687-BCEC-0490698155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CA540D41-F3D1-4B82-98D1-43A5B40418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9E334759-956E-47ED-A07D-9AED313D3A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A005E5B-2F60-4665-9816-B91D6ED589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98DA4207-4DD6-4E1F-B8E7-76F954E04A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DA09D6C2-4F86-408B-BD72-6F88085B4FD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9FB9F6F6-A17D-4105-87A4-78FB2533DE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BC5C9B43-1511-485C-86FB-3430B8D47F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F365233F-C014-4D10-B5FA-A61282732E8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4C06A415-D8B8-4806-9F98-2C390F95901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DE42FD37-6471-4FFC-9902-65F4EB7822E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CFB864D0-9BE2-4323-8161-04C061BE3C5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BF8CB19D-F765-4CF5-9829-B2649212344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6951ADC6-5FBF-4C6E-94CE-B2992A53DEA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5E31EB15-5EF5-4163-9806-C4FA350AAF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77C7A530-8FE2-42EF-A5D7-940D25FED1B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D047A95F-C966-4FCF-AD3C-C7731A4B3B8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AE214DD-837C-409E-9C8C-AAD45C3CF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A146A934-D492-4AE2-AF63-6D51D86FEE8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777EBA89-7F53-4A1E-B2CC-68ACF99E7C0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10DDCF16-0BDC-4E80-A1D3-5FE778B2BA7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EEE34292-3478-4AE8-85CF-A36BDD9BFC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A52EB0AA-BFFE-4931-A3CE-957EAD50D5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A1E05B38-8B87-4303-B1C0-C3CB48A4E84B}"/>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25CCC85E-ED49-4F21-B526-6C049B82627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B11757DA-5442-4266-A2B6-BF39957E860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7809C3CE-1832-4734-9516-6AF42EC389F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25655943-67F2-4412-884F-7DCDE95AD9FA}"/>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DA6546C5-32FE-4BD1-BEDF-C306B2736789}"/>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9E88EC29-343B-46C1-A3B9-D90DC6D3C3C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15595BDC-395B-4E17-A077-37F71BBBB8A7}"/>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571EEE34-640C-450B-B572-5FE1F5333B9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F84E0F2E-5497-4BDA-9022-E5A863E78153}"/>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6E20FF23-C501-40BB-B1B6-88980CBCB70C}"/>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912DB85-F1DE-4A7E-AD75-AB9BEB73CD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B01B8F6-7C04-4326-9EA0-C1184EFA85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64A57C1-A733-4867-B000-B00611905A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C0EB314-C738-49BE-82FD-2E9300D982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D329AE2-98F7-4DCB-B094-A8257F8A14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207" name="楕円 206">
          <a:extLst>
            <a:ext uri="{FF2B5EF4-FFF2-40B4-BE49-F238E27FC236}">
              <a16:creationId xmlns:a16="http://schemas.microsoft.com/office/drawing/2014/main" id="{4965F44A-7014-4164-8180-89F2C9DDA2AA}"/>
            </a:ext>
          </a:extLst>
        </xdr:cNvPr>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335CEFA-FBA3-4F3D-914B-9F65F5D457FF}"/>
            </a:ext>
          </a:extLst>
        </xdr:cNvPr>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209" name="楕円 208">
          <a:extLst>
            <a:ext uri="{FF2B5EF4-FFF2-40B4-BE49-F238E27FC236}">
              <a16:creationId xmlns:a16="http://schemas.microsoft.com/office/drawing/2014/main" id="{3E2608A7-0E7F-452B-905B-910CC6D2E114}"/>
            </a:ext>
          </a:extLst>
        </xdr:cNvPr>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57694</xdr:rowOff>
    </xdr:to>
    <xdr:cxnSp macro="">
      <xdr:nvCxnSpPr>
        <xdr:cNvPr id="210" name="直線コネクタ 209">
          <a:extLst>
            <a:ext uri="{FF2B5EF4-FFF2-40B4-BE49-F238E27FC236}">
              <a16:creationId xmlns:a16="http://schemas.microsoft.com/office/drawing/2014/main" id="{7CD5BF92-97E4-4713-8AD3-A4EBE80638E6}"/>
            </a:ext>
          </a:extLst>
        </xdr:cNvPr>
        <xdr:cNvCxnSpPr/>
      </xdr:nvCxnSpPr>
      <xdr:spPr>
        <a:xfrm flipV="1">
          <a:off x="3797300" y="1428314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11" name="楕円 210">
          <a:extLst>
            <a:ext uri="{FF2B5EF4-FFF2-40B4-BE49-F238E27FC236}">
              <a16:creationId xmlns:a16="http://schemas.microsoft.com/office/drawing/2014/main" id="{94CE354C-E86E-419E-80CF-00DDD7046628}"/>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57694</xdr:rowOff>
    </xdr:to>
    <xdr:cxnSp macro="">
      <xdr:nvCxnSpPr>
        <xdr:cNvPr id="212" name="直線コネクタ 211">
          <a:extLst>
            <a:ext uri="{FF2B5EF4-FFF2-40B4-BE49-F238E27FC236}">
              <a16:creationId xmlns:a16="http://schemas.microsoft.com/office/drawing/2014/main" id="{1CBE80C1-5338-4A0A-A7F4-D6C88AADDAFA}"/>
            </a:ext>
          </a:extLst>
        </xdr:cNvPr>
        <xdr:cNvCxnSpPr/>
      </xdr:nvCxnSpPr>
      <xdr:spPr>
        <a:xfrm>
          <a:off x="2908300" y="1425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13" name="楕円 212">
          <a:extLst>
            <a:ext uri="{FF2B5EF4-FFF2-40B4-BE49-F238E27FC236}">
              <a16:creationId xmlns:a16="http://schemas.microsoft.com/office/drawing/2014/main" id="{42857E94-8BB4-4C8F-B8D5-BC9762298A15}"/>
            </a:ext>
          </a:extLst>
        </xdr:cNvPr>
        <xdr:cNvSpPr/>
      </xdr:nvSpPr>
      <xdr:spPr>
        <a:xfrm>
          <a:off x="1968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165463</xdr:rowOff>
    </xdr:from>
    <xdr:to>
      <xdr:col>15</xdr:col>
      <xdr:colOff>50800</xdr:colOff>
      <xdr:row>83</xdr:row>
      <xdr:rowOff>26670</xdr:rowOff>
    </xdr:to>
    <xdr:cxnSp macro="">
      <xdr:nvCxnSpPr>
        <xdr:cNvPr id="214" name="直線コネクタ 213">
          <a:extLst>
            <a:ext uri="{FF2B5EF4-FFF2-40B4-BE49-F238E27FC236}">
              <a16:creationId xmlns:a16="http://schemas.microsoft.com/office/drawing/2014/main" id="{545A5239-8107-488B-B783-6ACFA6D27B95}"/>
            </a:ext>
          </a:extLst>
        </xdr:cNvPr>
        <xdr:cNvCxnSpPr/>
      </xdr:nvCxnSpPr>
      <xdr:spPr>
        <a:xfrm>
          <a:off x="2019300" y="1422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80373</xdr:rowOff>
    </xdr:from>
    <xdr:to>
      <xdr:col>6</xdr:col>
      <xdr:colOff>38100</xdr:colOff>
      <xdr:row>83</xdr:row>
      <xdr:rowOff>10523</xdr:rowOff>
    </xdr:to>
    <xdr:sp macro="" textlink="">
      <xdr:nvSpPr>
        <xdr:cNvPr id="215" name="楕円 214">
          <a:extLst>
            <a:ext uri="{FF2B5EF4-FFF2-40B4-BE49-F238E27FC236}">
              <a16:creationId xmlns:a16="http://schemas.microsoft.com/office/drawing/2014/main" id="{ACE80909-228A-4F44-B773-F0A9C445D3BE}"/>
            </a:ext>
          </a:extLst>
        </xdr:cNvPr>
        <xdr:cNvSpPr/>
      </xdr:nvSpPr>
      <xdr:spPr>
        <a:xfrm>
          <a:off x="1079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131173</xdr:rowOff>
    </xdr:from>
    <xdr:to>
      <xdr:col>10</xdr:col>
      <xdr:colOff>114300</xdr:colOff>
      <xdr:row>82</xdr:row>
      <xdr:rowOff>165463</xdr:rowOff>
    </xdr:to>
    <xdr:cxnSp macro="">
      <xdr:nvCxnSpPr>
        <xdr:cNvPr id="216" name="直線コネクタ 215">
          <a:extLst>
            <a:ext uri="{FF2B5EF4-FFF2-40B4-BE49-F238E27FC236}">
              <a16:creationId xmlns:a16="http://schemas.microsoft.com/office/drawing/2014/main" id="{B9DF45A4-319B-46A0-A057-020D74A59A88}"/>
            </a:ext>
          </a:extLst>
        </xdr:cNvPr>
        <xdr:cNvCxnSpPr/>
      </xdr:nvCxnSpPr>
      <xdr:spPr>
        <a:xfrm>
          <a:off x="1130300" y="1419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5DD48759-0E16-4FCD-A732-2F47FE7B2DDF}"/>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A2744FA8-DCC7-45CB-94C4-156E1C1DF45F}"/>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481B0271-EB87-4AE3-AB61-C0AF29CE3746}"/>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A1F41F98-5280-4208-AF83-099DF20AACF6}"/>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99621</xdr:rowOff>
    </xdr:from>
    <xdr:ext cx="405111" cy="259045"/>
    <xdr:sp macro="" textlink="">
      <xdr:nvSpPr>
        <xdr:cNvPr id="221" name="n_1mainValue【福祉施設】&#10;有形固定資産減価償却率">
          <a:extLst>
            <a:ext uri="{FF2B5EF4-FFF2-40B4-BE49-F238E27FC236}">
              <a16:creationId xmlns:a16="http://schemas.microsoft.com/office/drawing/2014/main" id="{0B7C9626-F733-491A-8790-B435169BF5F3}"/>
            </a:ext>
          </a:extLst>
        </xdr:cNvPr>
        <xdr:cNvSpPr txBox="1"/>
      </xdr:nvSpPr>
      <xdr:spPr>
        <a:xfrm>
          <a:off x="3582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22" name="n_2mainValue【福祉施設】&#10;有形固定資産減価償却率">
          <a:extLst>
            <a:ext uri="{FF2B5EF4-FFF2-40B4-BE49-F238E27FC236}">
              <a16:creationId xmlns:a16="http://schemas.microsoft.com/office/drawing/2014/main" id="{F554D53D-79FE-4EF8-AD87-CA834C678AA2}"/>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223" name="n_3mainValue【福祉施設】&#10;有形固定資産減価償却率">
          <a:extLst>
            <a:ext uri="{FF2B5EF4-FFF2-40B4-BE49-F238E27FC236}">
              <a16:creationId xmlns:a16="http://schemas.microsoft.com/office/drawing/2014/main" id="{38031B08-DBDF-4396-844D-DF58E871F118}"/>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1650</xdr:rowOff>
    </xdr:from>
    <xdr:ext cx="405111" cy="259045"/>
    <xdr:sp macro="" textlink="">
      <xdr:nvSpPr>
        <xdr:cNvPr id="224" name="n_4mainValue【福祉施設】&#10;有形固定資産減価償却率">
          <a:extLst>
            <a:ext uri="{FF2B5EF4-FFF2-40B4-BE49-F238E27FC236}">
              <a16:creationId xmlns:a16="http://schemas.microsoft.com/office/drawing/2014/main" id="{1CE7B5A4-A736-4758-A579-954E53ACE423}"/>
            </a:ext>
          </a:extLst>
        </xdr:cNvPr>
        <xdr:cNvSpPr txBox="1"/>
      </xdr:nvSpPr>
      <xdr:spPr>
        <a:xfrm>
          <a:off x="927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C4EA353A-37B0-41EE-9A93-47A220A2E8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627E22C2-DD51-4A35-8B26-D5AF677A2D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3853DF0E-036D-4588-8461-A8544275F9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E03F02A6-4522-4366-A88D-74CA31C250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BC3E80D0-6922-41C1-B129-167BA252BF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1808133-D624-409D-B433-83278509DF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028D24F-3F82-4925-ACDA-ED4C863F3E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508C259-A789-4420-BBFA-0A120DAF37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D0995CE-D78C-421B-BE97-6AA84DD1DD1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4AF576C2-EBAF-416F-990E-E7AFAF74E3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B779063C-CAB5-4309-8B8C-5DDB1C10A3B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E5F72822-4F90-47AC-85D9-FB652ED7D0F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5D3F4D47-0B81-49A5-ACC9-BC6316C0DC6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E39FE6E1-5A41-47BA-A359-99D17BFF9B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81DE5BC1-DB50-44D3-9906-97BD44AC5B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157508F6-52AC-4CC1-BACB-E0FEB586700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60F34848-F489-484C-8B9C-59EB9A25725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408E8309-814A-4FBF-9A10-1F2CAB16680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9AA1E401-B67B-4BAD-BDFD-717BD4A148E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E20710E-169E-4D2C-A4C3-FFDBD93EA42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D8C7472-F22F-4FC6-A8AD-D34DED70B0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EA596425-066A-4CFB-95E8-DAF9F0B94C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23200682-798A-4014-B815-209C076EAC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B0BC2773-A5A9-4725-83ED-3F4C27FF78EC}"/>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A5E11AE5-6A9F-45AC-BFE4-51512E5DCD6F}"/>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7F4552DB-CB3E-42D8-8EBD-9D943666E49E}"/>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8C2093ED-D62A-466E-8078-E97A06E83A8E}"/>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CB421673-0F87-4BC0-BE43-DEDDCE653FAF}"/>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BC9B4235-9F14-43CB-9E97-1EB3248B5F6C}"/>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BC1DF989-502A-482E-9B1F-1E4700D3FCC4}"/>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46797B1C-94EC-4DE7-8880-D8389F6453BD}"/>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1736E59B-7153-463F-89C4-3963E46C33E8}"/>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861C4D51-B539-48EF-AA9B-52F00E817E18}"/>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D5611374-A969-4FF9-AB89-3E32D6DCC82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C37E8F5-38BD-4AF6-AC93-0B1363F2C2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7CCF621-C1BF-43AE-9F7D-81592DAD5C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0D48B4D-BD13-4737-8107-D299A294C9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3E43CDA-6371-434D-949C-469394F4D7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8790D81-1AA3-4AA1-8BAD-B4A5AADECE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45213</xdr:rowOff>
    </xdr:from>
    <xdr:to>
      <xdr:col>55</xdr:col>
      <xdr:colOff>50800</xdr:colOff>
      <xdr:row>83</xdr:row>
      <xdr:rowOff>146813</xdr:rowOff>
    </xdr:to>
    <xdr:sp macro="" textlink="">
      <xdr:nvSpPr>
        <xdr:cNvPr id="264" name="楕円 263">
          <a:extLst>
            <a:ext uri="{FF2B5EF4-FFF2-40B4-BE49-F238E27FC236}">
              <a16:creationId xmlns:a16="http://schemas.microsoft.com/office/drawing/2014/main" id="{39C0F9A9-76C0-47CC-BFE9-57CD33EDBE8E}"/>
            </a:ext>
          </a:extLst>
        </xdr:cNvPr>
        <xdr:cNvSpPr/>
      </xdr:nvSpPr>
      <xdr:spPr>
        <a:xfrm>
          <a:off x="104267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68090</xdr:rowOff>
    </xdr:from>
    <xdr:ext cx="469744" cy="259045"/>
    <xdr:sp macro="" textlink="">
      <xdr:nvSpPr>
        <xdr:cNvPr id="265" name="【福祉施設】&#10;一人当たり面積該当値テキスト">
          <a:extLst>
            <a:ext uri="{FF2B5EF4-FFF2-40B4-BE49-F238E27FC236}">
              <a16:creationId xmlns:a16="http://schemas.microsoft.com/office/drawing/2014/main" id="{DA38DA28-CEF2-47F7-A128-A5F685F9116F}"/>
            </a:ext>
          </a:extLst>
        </xdr:cNvPr>
        <xdr:cNvSpPr txBox="1"/>
      </xdr:nvSpPr>
      <xdr:spPr>
        <a:xfrm>
          <a:off x="10515600" y="14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58547</xdr:rowOff>
    </xdr:from>
    <xdr:to>
      <xdr:col>50</xdr:col>
      <xdr:colOff>165100</xdr:colOff>
      <xdr:row>83</xdr:row>
      <xdr:rowOff>160147</xdr:rowOff>
    </xdr:to>
    <xdr:sp macro="" textlink="">
      <xdr:nvSpPr>
        <xdr:cNvPr id="266" name="楕円 265">
          <a:extLst>
            <a:ext uri="{FF2B5EF4-FFF2-40B4-BE49-F238E27FC236}">
              <a16:creationId xmlns:a16="http://schemas.microsoft.com/office/drawing/2014/main" id="{72C16D4E-D71E-40EF-8E60-4886DF31165F}"/>
            </a:ext>
          </a:extLst>
        </xdr:cNvPr>
        <xdr:cNvSpPr/>
      </xdr:nvSpPr>
      <xdr:spPr>
        <a:xfrm>
          <a:off x="9588500" y="142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96013</xdr:rowOff>
    </xdr:from>
    <xdr:to>
      <xdr:col>55</xdr:col>
      <xdr:colOff>0</xdr:colOff>
      <xdr:row>83</xdr:row>
      <xdr:rowOff>109347</xdr:rowOff>
    </xdr:to>
    <xdr:cxnSp macro="">
      <xdr:nvCxnSpPr>
        <xdr:cNvPr id="267" name="直線コネクタ 266">
          <a:extLst>
            <a:ext uri="{FF2B5EF4-FFF2-40B4-BE49-F238E27FC236}">
              <a16:creationId xmlns:a16="http://schemas.microsoft.com/office/drawing/2014/main" id="{E71182F5-DB35-4E42-8D43-CBABDA2C7E2F}"/>
            </a:ext>
          </a:extLst>
        </xdr:cNvPr>
        <xdr:cNvCxnSpPr/>
      </xdr:nvCxnSpPr>
      <xdr:spPr>
        <a:xfrm flipV="1">
          <a:off x="9639300" y="14326363"/>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268" name="楕円 267">
          <a:extLst>
            <a:ext uri="{FF2B5EF4-FFF2-40B4-BE49-F238E27FC236}">
              <a16:creationId xmlns:a16="http://schemas.microsoft.com/office/drawing/2014/main" id="{D0D899A3-4E28-4667-88EA-A9017B2C7821}"/>
            </a:ext>
          </a:extLst>
        </xdr:cNvPr>
        <xdr:cNvSpPr/>
      </xdr:nvSpPr>
      <xdr:spPr>
        <a:xfrm>
          <a:off x="8699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109347</xdr:rowOff>
    </xdr:from>
    <xdr:to>
      <xdr:col>50</xdr:col>
      <xdr:colOff>114300</xdr:colOff>
      <xdr:row>83</xdr:row>
      <xdr:rowOff>122682</xdr:rowOff>
    </xdr:to>
    <xdr:cxnSp macro="">
      <xdr:nvCxnSpPr>
        <xdr:cNvPr id="269" name="直線コネクタ 268">
          <a:extLst>
            <a:ext uri="{FF2B5EF4-FFF2-40B4-BE49-F238E27FC236}">
              <a16:creationId xmlns:a16="http://schemas.microsoft.com/office/drawing/2014/main" id="{B3862762-BA3A-47D2-8BDD-EBB63E2072B6}"/>
            </a:ext>
          </a:extLst>
        </xdr:cNvPr>
        <xdr:cNvCxnSpPr/>
      </xdr:nvCxnSpPr>
      <xdr:spPr>
        <a:xfrm flipV="1">
          <a:off x="8750300" y="1433969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85979</xdr:rowOff>
    </xdr:from>
    <xdr:to>
      <xdr:col>41</xdr:col>
      <xdr:colOff>101600</xdr:colOff>
      <xdr:row>84</xdr:row>
      <xdr:rowOff>16129</xdr:rowOff>
    </xdr:to>
    <xdr:sp macro="" textlink="">
      <xdr:nvSpPr>
        <xdr:cNvPr id="270" name="楕円 269">
          <a:extLst>
            <a:ext uri="{FF2B5EF4-FFF2-40B4-BE49-F238E27FC236}">
              <a16:creationId xmlns:a16="http://schemas.microsoft.com/office/drawing/2014/main" id="{E72606F6-6FC0-4C1C-A2C0-7E453B4F3949}"/>
            </a:ext>
          </a:extLst>
        </xdr:cNvPr>
        <xdr:cNvSpPr/>
      </xdr:nvSpPr>
      <xdr:spPr>
        <a:xfrm>
          <a:off x="7810500" y="14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83</xdr:row>
      <xdr:rowOff>136779</xdr:rowOff>
    </xdr:to>
    <xdr:cxnSp macro="">
      <xdr:nvCxnSpPr>
        <xdr:cNvPr id="271" name="直線コネクタ 270">
          <a:extLst>
            <a:ext uri="{FF2B5EF4-FFF2-40B4-BE49-F238E27FC236}">
              <a16:creationId xmlns:a16="http://schemas.microsoft.com/office/drawing/2014/main" id="{86DB55A0-BD7F-40E1-B1D9-96D6FD9B13FE}"/>
            </a:ext>
          </a:extLst>
        </xdr:cNvPr>
        <xdr:cNvCxnSpPr/>
      </xdr:nvCxnSpPr>
      <xdr:spPr>
        <a:xfrm flipV="1">
          <a:off x="7861300" y="14353032"/>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103887</xdr:rowOff>
    </xdr:from>
    <xdr:to>
      <xdr:col>36</xdr:col>
      <xdr:colOff>165100</xdr:colOff>
      <xdr:row>84</xdr:row>
      <xdr:rowOff>34037</xdr:rowOff>
    </xdr:to>
    <xdr:sp macro="" textlink="">
      <xdr:nvSpPr>
        <xdr:cNvPr id="272" name="楕円 271">
          <a:extLst>
            <a:ext uri="{FF2B5EF4-FFF2-40B4-BE49-F238E27FC236}">
              <a16:creationId xmlns:a16="http://schemas.microsoft.com/office/drawing/2014/main" id="{D63CC584-E221-45FB-8778-D4545D0B1977}"/>
            </a:ext>
          </a:extLst>
        </xdr:cNvPr>
        <xdr:cNvSpPr/>
      </xdr:nvSpPr>
      <xdr:spPr>
        <a:xfrm>
          <a:off x="6921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136779</xdr:rowOff>
    </xdr:from>
    <xdr:to>
      <xdr:col>41</xdr:col>
      <xdr:colOff>50800</xdr:colOff>
      <xdr:row>83</xdr:row>
      <xdr:rowOff>154687</xdr:rowOff>
    </xdr:to>
    <xdr:cxnSp macro="">
      <xdr:nvCxnSpPr>
        <xdr:cNvPr id="273" name="直線コネクタ 272">
          <a:extLst>
            <a:ext uri="{FF2B5EF4-FFF2-40B4-BE49-F238E27FC236}">
              <a16:creationId xmlns:a16="http://schemas.microsoft.com/office/drawing/2014/main" id="{F4C3BAA0-7860-4D2B-B77C-5D79D4ED9F9E}"/>
            </a:ext>
          </a:extLst>
        </xdr:cNvPr>
        <xdr:cNvCxnSpPr/>
      </xdr:nvCxnSpPr>
      <xdr:spPr>
        <a:xfrm flipV="1">
          <a:off x="6972300" y="14367129"/>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5EC453BD-3481-40A0-82D3-76F301A4E9A0}"/>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10F9E443-F602-4EDE-8C84-894E4F822FEE}"/>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39A7A578-AAC4-42D9-AD3B-36308B352509}"/>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271E68DC-3E6B-4F1F-A2EF-5D54BF4A2E83}"/>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5224</xdr:rowOff>
    </xdr:from>
    <xdr:ext cx="469744" cy="259045"/>
    <xdr:sp macro="" textlink="">
      <xdr:nvSpPr>
        <xdr:cNvPr id="278" name="n_1mainValue【福祉施設】&#10;一人当たり面積">
          <a:extLst>
            <a:ext uri="{FF2B5EF4-FFF2-40B4-BE49-F238E27FC236}">
              <a16:creationId xmlns:a16="http://schemas.microsoft.com/office/drawing/2014/main" id="{251B395A-C50A-41C7-AF7B-08042951C5E4}"/>
            </a:ext>
          </a:extLst>
        </xdr:cNvPr>
        <xdr:cNvSpPr txBox="1"/>
      </xdr:nvSpPr>
      <xdr:spPr>
        <a:xfrm>
          <a:off x="9391727" y="140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279" name="n_2mainValue【福祉施設】&#10;一人当たり面積">
          <a:extLst>
            <a:ext uri="{FF2B5EF4-FFF2-40B4-BE49-F238E27FC236}">
              <a16:creationId xmlns:a16="http://schemas.microsoft.com/office/drawing/2014/main" id="{A86DD62C-80F9-442E-95DB-6519D9EE5499}"/>
            </a:ext>
          </a:extLst>
        </xdr:cNvPr>
        <xdr:cNvSpPr txBox="1"/>
      </xdr:nvSpPr>
      <xdr:spPr>
        <a:xfrm>
          <a:off x="8515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32656</xdr:rowOff>
    </xdr:from>
    <xdr:ext cx="469744" cy="259045"/>
    <xdr:sp macro="" textlink="">
      <xdr:nvSpPr>
        <xdr:cNvPr id="280" name="n_3mainValue【福祉施設】&#10;一人当たり面積">
          <a:extLst>
            <a:ext uri="{FF2B5EF4-FFF2-40B4-BE49-F238E27FC236}">
              <a16:creationId xmlns:a16="http://schemas.microsoft.com/office/drawing/2014/main" id="{B4F441CB-3A10-484E-A104-5C0C37594D56}"/>
            </a:ext>
          </a:extLst>
        </xdr:cNvPr>
        <xdr:cNvSpPr txBox="1"/>
      </xdr:nvSpPr>
      <xdr:spPr>
        <a:xfrm>
          <a:off x="7626427" y="14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50564</xdr:rowOff>
    </xdr:from>
    <xdr:ext cx="469744" cy="259045"/>
    <xdr:sp macro="" textlink="">
      <xdr:nvSpPr>
        <xdr:cNvPr id="281" name="n_4mainValue【福祉施設】&#10;一人当たり面積">
          <a:extLst>
            <a:ext uri="{FF2B5EF4-FFF2-40B4-BE49-F238E27FC236}">
              <a16:creationId xmlns:a16="http://schemas.microsoft.com/office/drawing/2014/main" id="{07A80130-C5C5-446C-88C6-1200D33CA971}"/>
            </a:ext>
          </a:extLst>
        </xdr:cNvPr>
        <xdr:cNvSpPr txBox="1"/>
      </xdr:nvSpPr>
      <xdr:spPr>
        <a:xfrm>
          <a:off x="6737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A3B675B1-A4FC-4A42-AB26-6D75F05F9A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D0B26E23-9089-49B1-AC85-04BB2DF37B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502957D-6B30-484A-A723-C5FE46BF86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BB76A6C9-78A9-4259-93C1-D486CB28CA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73E8A8A-8BAB-421B-A6A8-065A5A8BCA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49117DD7-2FA6-496B-9406-D6B17E67C8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537E4697-950B-4AC5-9DAC-534D00B013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D6157E49-DD41-4BA8-98F7-506CD449D2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EA96EFF7-DC56-4C1D-B6FB-F856E14B68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D78E77D4-1B77-4060-819D-1EADF0E95F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41572A5B-DDC4-45A8-8C73-8437066FFB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A4BB5AE3-87B2-4346-A8AA-1C6B73104C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1FA8106D-17DF-44F7-9C25-FE640CD7CF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FAC1D7BC-9E67-4FEA-B688-8570B80F71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0F96380-7AF0-4BC8-8168-7304B39C0F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FADF6D8D-B681-4052-9D57-7C9753CB1A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6CD132D3-4B56-492B-9047-CD7ADF9734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3FD34D6A-C43F-4158-BD21-7A5EB37544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F245930C-C4CF-4F8C-A085-19279460D3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167D24BB-9A50-4385-BB64-7CA499C429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E859620F-A502-40AB-BAD1-DC39FE2FF99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30B8B36D-463C-4338-83DE-931D59536F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42E17BE1-10AF-44E7-8867-655311648F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DBD9F797-1CC0-48A8-8EDD-410149B9662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9A05F462-E344-4F96-B32F-CD939BA513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5AA3EDF1-CEEB-41A0-871F-3073C49366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74453A69-2C75-456E-820A-0CBB658F58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FDCEC8FE-EC80-48A4-BDE5-350784A8E2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02E0E18D-9405-44A2-985A-F359518ACE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C91F9D14-389D-448B-82A3-8FCCA105DE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A58B57FC-9963-4F07-A0E6-DE796299D0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195FB61D-FAA2-4947-ACD9-B32F7277432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3FF37924-B944-4301-9E9F-BFB15C59A0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3FA0EAB9-8DDC-4714-A819-1A0BEA4865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D33A605B-8799-4AE9-BC18-DD0CA45B1A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C935A2C5-5709-46E0-97AB-2F81B8BAE8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EE370ADB-F72B-45F6-901D-1656866A6C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E7639E12-107D-4B7D-81E5-1DBC340C31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469C7A9A-AD14-4D94-B567-5A0B9F9AEF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4721EAE8-A5B1-4F31-AA4D-6D180C86356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256EEF64-69B9-4B50-9FD9-A0A42A423F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057208A7-E48C-4F03-A40E-E125A4A89E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C4EB3F1F-A31A-4E0E-B232-639F668B78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A3AA0D0E-389C-4EFD-9A1F-6D339CD0B8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B85213A2-1836-4D80-A145-A708697DFA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70C6A61C-A8B7-4061-B6FF-5A8707F9F5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DA26BFD7-5D64-41D8-B7E3-61DB9F872C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B2160F3F-2BD3-41A0-88B3-471A3032673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ED2B9DA3-3840-41DF-B99A-D831A22348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E733A713-29A6-4C7D-9C90-6341B6A83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838E887B-3AF4-4151-B25B-54041BE4B0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848DD54E-2189-4427-B3F9-0A4D8A9430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9AE96B1A-7204-4B27-BC61-0C6D5BBBFC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414A1331-9AC6-4C0C-8148-DD051AF6B2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E24106D8-C36D-42D6-8134-C1322F6CD3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42C9AF63-E9EB-4C64-8245-D9353C58397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032CBC09-D5B1-4E67-A407-6367FB4DA3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26F331D8-351D-4BD4-971D-D85517DB63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a:extLst>
            <a:ext uri="{FF2B5EF4-FFF2-40B4-BE49-F238E27FC236}">
              <a16:creationId xmlns:a16="http://schemas.microsoft.com/office/drawing/2014/main" id="{0016BBE1-AA5F-4022-B50A-B40E856018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1" name="直線コネクタ 340">
          <a:extLst>
            <a:ext uri="{FF2B5EF4-FFF2-40B4-BE49-F238E27FC236}">
              <a16:creationId xmlns:a16="http://schemas.microsoft.com/office/drawing/2014/main" id="{FB447C7F-E693-4915-9168-2B4AD7CCEF5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2" name="テキスト ボックス 341">
          <a:extLst>
            <a:ext uri="{FF2B5EF4-FFF2-40B4-BE49-F238E27FC236}">
              <a16:creationId xmlns:a16="http://schemas.microsoft.com/office/drawing/2014/main" id="{C3DBB81C-C2B4-44F0-9763-65680845081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3" name="直線コネクタ 342">
          <a:extLst>
            <a:ext uri="{FF2B5EF4-FFF2-40B4-BE49-F238E27FC236}">
              <a16:creationId xmlns:a16="http://schemas.microsoft.com/office/drawing/2014/main" id="{0202F7A4-135B-4883-AF65-F16CA19FBCF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4" name="テキスト ボックス 343">
          <a:extLst>
            <a:ext uri="{FF2B5EF4-FFF2-40B4-BE49-F238E27FC236}">
              <a16:creationId xmlns:a16="http://schemas.microsoft.com/office/drawing/2014/main" id="{D117107F-2FC5-49B9-8D0D-7A147082772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5" name="直線コネクタ 344">
          <a:extLst>
            <a:ext uri="{FF2B5EF4-FFF2-40B4-BE49-F238E27FC236}">
              <a16:creationId xmlns:a16="http://schemas.microsoft.com/office/drawing/2014/main" id="{957F2850-0ADA-4CAB-85FB-18B859903D1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6" name="テキスト ボックス 345">
          <a:extLst>
            <a:ext uri="{FF2B5EF4-FFF2-40B4-BE49-F238E27FC236}">
              <a16:creationId xmlns:a16="http://schemas.microsoft.com/office/drawing/2014/main" id="{D07EAC94-7C71-452F-A138-DCB9C861594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7" name="直線コネクタ 346">
          <a:extLst>
            <a:ext uri="{FF2B5EF4-FFF2-40B4-BE49-F238E27FC236}">
              <a16:creationId xmlns:a16="http://schemas.microsoft.com/office/drawing/2014/main" id="{FA72F3B3-F949-4BD5-B8FB-69A45D3C948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8" name="テキスト ボックス 347">
          <a:extLst>
            <a:ext uri="{FF2B5EF4-FFF2-40B4-BE49-F238E27FC236}">
              <a16:creationId xmlns:a16="http://schemas.microsoft.com/office/drawing/2014/main" id="{D4094FB0-EB54-4A8E-9F86-BDBB51F7468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9" name="直線コネクタ 348">
          <a:extLst>
            <a:ext uri="{FF2B5EF4-FFF2-40B4-BE49-F238E27FC236}">
              <a16:creationId xmlns:a16="http://schemas.microsoft.com/office/drawing/2014/main" id="{B5B5698E-6ACB-4D81-A4E1-294E220175E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0" name="テキスト ボックス 349">
          <a:extLst>
            <a:ext uri="{FF2B5EF4-FFF2-40B4-BE49-F238E27FC236}">
              <a16:creationId xmlns:a16="http://schemas.microsoft.com/office/drawing/2014/main" id="{17F3AA0C-D087-4241-8819-7F259DFBCE7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E4353713-6785-4BE9-9F3D-288DC2430E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a:extLst>
            <a:ext uri="{FF2B5EF4-FFF2-40B4-BE49-F238E27FC236}">
              <a16:creationId xmlns:a16="http://schemas.microsoft.com/office/drawing/2014/main" id="{429F074E-9741-4455-BAA1-663E54BEE5C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3" name="直線コネクタ 352">
          <a:extLst>
            <a:ext uri="{FF2B5EF4-FFF2-40B4-BE49-F238E27FC236}">
              <a16:creationId xmlns:a16="http://schemas.microsoft.com/office/drawing/2014/main" id="{D151BF6E-6C90-4A82-A06B-756500F6533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4" name="【消防施設】&#10;有形固定資産減価償却率最小値テキスト">
          <a:extLst>
            <a:ext uri="{FF2B5EF4-FFF2-40B4-BE49-F238E27FC236}">
              <a16:creationId xmlns:a16="http://schemas.microsoft.com/office/drawing/2014/main" id="{072593F7-0F8C-4AD5-A1A0-6402A70E101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5" name="直線コネクタ 354">
          <a:extLst>
            <a:ext uri="{FF2B5EF4-FFF2-40B4-BE49-F238E27FC236}">
              <a16:creationId xmlns:a16="http://schemas.microsoft.com/office/drawing/2014/main" id="{30F7B32C-D624-45E4-9AF6-83991D7AC27E}"/>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6" name="【消防施設】&#10;有形固定資産減価償却率最大値テキスト">
          <a:extLst>
            <a:ext uri="{FF2B5EF4-FFF2-40B4-BE49-F238E27FC236}">
              <a16:creationId xmlns:a16="http://schemas.microsoft.com/office/drawing/2014/main" id="{8467A292-88C8-4B04-988B-4D9DE573D25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7" name="直線コネクタ 356">
          <a:extLst>
            <a:ext uri="{FF2B5EF4-FFF2-40B4-BE49-F238E27FC236}">
              <a16:creationId xmlns:a16="http://schemas.microsoft.com/office/drawing/2014/main" id="{AA3DFFF9-40CA-43EC-8798-59AEAE9E8A2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8" name="【消防施設】&#10;有形固定資産減価償却率平均値テキスト">
          <a:extLst>
            <a:ext uri="{FF2B5EF4-FFF2-40B4-BE49-F238E27FC236}">
              <a16:creationId xmlns:a16="http://schemas.microsoft.com/office/drawing/2014/main" id="{9D28B538-B0DF-46F6-B3DC-2DEA8733D323}"/>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9" name="フローチャート: 判断 358">
          <a:extLst>
            <a:ext uri="{FF2B5EF4-FFF2-40B4-BE49-F238E27FC236}">
              <a16:creationId xmlns:a16="http://schemas.microsoft.com/office/drawing/2014/main" id="{86062876-F0FB-45AE-AAD3-A66EBA1F738B}"/>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0" name="フローチャート: 判断 359">
          <a:extLst>
            <a:ext uri="{FF2B5EF4-FFF2-40B4-BE49-F238E27FC236}">
              <a16:creationId xmlns:a16="http://schemas.microsoft.com/office/drawing/2014/main" id="{47A1178D-6727-4A8B-854A-7CA55E8CAE16}"/>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61" name="フローチャート: 判断 360">
          <a:extLst>
            <a:ext uri="{FF2B5EF4-FFF2-40B4-BE49-F238E27FC236}">
              <a16:creationId xmlns:a16="http://schemas.microsoft.com/office/drawing/2014/main" id="{072E5901-B891-4372-9F78-E952499FA1B6}"/>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62" name="フローチャート: 判断 361">
          <a:extLst>
            <a:ext uri="{FF2B5EF4-FFF2-40B4-BE49-F238E27FC236}">
              <a16:creationId xmlns:a16="http://schemas.microsoft.com/office/drawing/2014/main" id="{727411CC-3638-409E-BD7B-C6F417E6B634}"/>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3" name="フローチャート: 判断 362">
          <a:extLst>
            <a:ext uri="{FF2B5EF4-FFF2-40B4-BE49-F238E27FC236}">
              <a16:creationId xmlns:a16="http://schemas.microsoft.com/office/drawing/2014/main" id="{D00D3706-8C6E-4420-A62A-4D8055746A03}"/>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53C8950-4374-44D7-9A56-67CC5084F7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B3505CFA-A987-48ED-A22C-40C0B8B97A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24379A45-064D-4EF0-86BB-8790BB41D7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34E7A45A-796E-43F7-B567-D2F960AEA96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C9A0B9-92E8-44F6-A6A8-13232A57D6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369" name="楕円 368">
          <a:extLst>
            <a:ext uri="{FF2B5EF4-FFF2-40B4-BE49-F238E27FC236}">
              <a16:creationId xmlns:a16="http://schemas.microsoft.com/office/drawing/2014/main" id="{72E84738-7C71-47EF-879B-3743D1E43DC1}"/>
            </a:ext>
          </a:extLst>
        </xdr:cNvPr>
        <xdr:cNvSpPr/>
      </xdr:nvSpPr>
      <xdr:spPr>
        <a:xfrm>
          <a:off x="16268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370" name="【消防施設】&#10;有形固定資産減価償却率該当値テキスト">
          <a:extLst>
            <a:ext uri="{FF2B5EF4-FFF2-40B4-BE49-F238E27FC236}">
              <a16:creationId xmlns:a16="http://schemas.microsoft.com/office/drawing/2014/main" id="{A4F597B7-585C-41F4-9756-1ADFB0C08196}"/>
            </a:ext>
          </a:extLst>
        </xdr:cNvPr>
        <xdr:cNvSpPr txBox="1"/>
      </xdr:nvSpPr>
      <xdr:spPr>
        <a:xfrm>
          <a:off x="16357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152400</xdr:rowOff>
    </xdr:from>
    <xdr:to>
      <xdr:col>81</xdr:col>
      <xdr:colOff>101600</xdr:colOff>
      <xdr:row>84</xdr:row>
      <xdr:rowOff>82550</xdr:rowOff>
    </xdr:to>
    <xdr:sp macro="" textlink="">
      <xdr:nvSpPr>
        <xdr:cNvPr id="371" name="楕円 370">
          <a:extLst>
            <a:ext uri="{FF2B5EF4-FFF2-40B4-BE49-F238E27FC236}">
              <a16:creationId xmlns:a16="http://schemas.microsoft.com/office/drawing/2014/main" id="{1FB5F567-5E68-4136-8936-492B12A61FC8}"/>
            </a:ext>
          </a:extLst>
        </xdr:cNvPr>
        <xdr:cNvSpPr/>
      </xdr:nvSpPr>
      <xdr:spPr>
        <a:xfrm>
          <a:off x="15430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26670</xdr:rowOff>
    </xdr:from>
    <xdr:to>
      <xdr:col>85</xdr:col>
      <xdr:colOff>127000</xdr:colOff>
      <xdr:row>84</xdr:row>
      <xdr:rowOff>31750</xdr:rowOff>
    </xdr:to>
    <xdr:cxnSp macro="">
      <xdr:nvCxnSpPr>
        <xdr:cNvPr id="372" name="直線コネクタ 371">
          <a:extLst>
            <a:ext uri="{FF2B5EF4-FFF2-40B4-BE49-F238E27FC236}">
              <a16:creationId xmlns:a16="http://schemas.microsoft.com/office/drawing/2014/main" id="{44479FC8-7559-42D1-8C20-BB8EE2D22CCF}"/>
            </a:ext>
          </a:extLst>
        </xdr:cNvPr>
        <xdr:cNvCxnSpPr/>
      </xdr:nvCxnSpPr>
      <xdr:spPr>
        <a:xfrm flipV="1">
          <a:off x="15481300" y="144284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134620</xdr:rowOff>
    </xdr:from>
    <xdr:to>
      <xdr:col>76</xdr:col>
      <xdr:colOff>165100</xdr:colOff>
      <xdr:row>84</xdr:row>
      <xdr:rowOff>64770</xdr:rowOff>
    </xdr:to>
    <xdr:sp macro="" textlink="">
      <xdr:nvSpPr>
        <xdr:cNvPr id="373" name="楕円 372">
          <a:extLst>
            <a:ext uri="{FF2B5EF4-FFF2-40B4-BE49-F238E27FC236}">
              <a16:creationId xmlns:a16="http://schemas.microsoft.com/office/drawing/2014/main" id="{1FC83673-34EF-48E8-8509-AD20EFC01001}"/>
            </a:ext>
          </a:extLst>
        </xdr:cNvPr>
        <xdr:cNvSpPr/>
      </xdr:nvSpPr>
      <xdr:spPr>
        <a:xfrm>
          <a:off x="14541500" y="143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13970</xdr:rowOff>
    </xdr:from>
    <xdr:to>
      <xdr:col>81</xdr:col>
      <xdr:colOff>50800</xdr:colOff>
      <xdr:row>84</xdr:row>
      <xdr:rowOff>31750</xdr:rowOff>
    </xdr:to>
    <xdr:cxnSp macro="">
      <xdr:nvCxnSpPr>
        <xdr:cNvPr id="374" name="直線コネクタ 373">
          <a:extLst>
            <a:ext uri="{FF2B5EF4-FFF2-40B4-BE49-F238E27FC236}">
              <a16:creationId xmlns:a16="http://schemas.microsoft.com/office/drawing/2014/main" id="{EEFE4BBA-D1FE-496B-82BD-A0F8BE783EC6}"/>
            </a:ext>
          </a:extLst>
        </xdr:cNvPr>
        <xdr:cNvCxnSpPr/>
      </xdr:nvCxnSpPr>
      <xdr:spPr>
        <a:xfrm>
          <a:off x="14592300" y="144157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115570</xdr:rowOff>
    </xdr:from>
    <xdr:to>
      <xdr:col>72</xdr:col>
      <xdr:colOff>38100</xdr:colOff>
      <xdr:row>84</xdr:row>
      <xdr:rowOff>45720</xdr:rowOff>
    </xdr:to>
    <xdr:sp macro="" textlink="">
      <xdr:nvSpPr>
        <xdr:cNvPr id="375" name="楕円 374">
          <a:extLst>
            <a:ext uri="{FF2B5EF4-FFF2-40B4-BE49-F238E27FC236}">
              <a16:creationId xmlns:a16="http://schemas.microsoft.com/office/drawing/2014/main" id="{CFE2DB8C-2552-48E1-BE7A-A1B92FFA5399}"/>
            </a:ext>
          </a:extLst>
        </xdr:cNvPr>
        <xdr:cNvSpPr/>
      </xdr:nvSpPr>
      <xdr:spPr>
        <a:xfrm>
          <a:off x="136525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166370</xdr:rowOff>
    </xdr:from>
    <xdr:to>
      <xdr:col>76</xdr:col>
      <xdr:colOff>114300</xdr:colOff>
      <xdr:row>84</xdr:row>
      <xdr:rowOff>13970</xdr:rowOff>
    </xdr:to>
    <xdr:cxnSp macro="">
      <xdr:nvCxnSpPr>
        <xdr:cNvPr id="376" name="直線コネクタ 375">
          <a:extLst>
            <a:ext uri="{FF2B5EF4-FFF2-40B4-BE49-F238E27FC236}">
              <a16:creationId xmlns:a16="http://schemas.microsoft.com/office/drawing/2014/main" id="{E4CFA853-EA38-4124-B184-417575A0821F}"/>
            </a:ext>
          </a:extLst>
        </xdr:cNvPr>
        <xdr:cNvCxnSpPr/>
      </xdr:nvCxnSpPr>
      <xdr:spPr>
        <a:xfrm>
          <a:off x="13703300" y="1439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377" name="楕円 376">
          <a:extLst>
            <a:ext uri="{FF2B5EF4-FFF2-40B4-BE49-F238E27FC236}">
              <a16:creationId xmlns:a16="http://schemas.microsoft.com/office/drawing/2014/main" id="{9CD4C448-4312-4F8E-A2C8-00EE144B61C0}"/>
            </a:ext>
          </a:extLst>
        </xdr:cNvPr>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83</xdr:row>
      <xdr:rowOff>166370</xdr:rowOff>
    </xdr:to>
    <xdr:cxnSp macro="">
      <xdr:nvCxnSpPr>
        <xdr:cNvPr id="378" name="直線コネクタ 377">
          <a:extLst>
            <a:ext uri="{FF2B5EF4-FFF2-40B4-BE49-F238E27FC236}">
              <a16:creationId xmlns:a16="http://schemas.microsoft.com/office/drawing/2014/main" id="{C18AB3F9-0F75-45C8-8933-833760EE8267}"/>
            </a:ext>
          </a:extLst>
        </xdr:cNvPr>
        <xdr:cNvCxnSpPr/>
      </xdr:nvCxnSpPr>
      <xdr:spPr>
        <a:xfrm>
          <a:off x="12814300" y="143827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9" name="n_1aveValue【消防施設】&#10;有形固定資産減価償却率">
          <a:extLst>
            <a:ext uri="{FF2B5EF4-FFF2-40B4-BE49-F238E27FC236}">
              <a16:creationId xmlns:a16="http://schemas.microsoft.com/office/drawing/2014/main" id="{A233B7EE-A24D-455B-82E4-0226B8255A84}"/>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80" name="n_2aveValue【消防施設】&#10;有形固定資産減価償却率">
          <a:extLst>
            <a:ext uri="{FF2B5EF4-FFF2-40B4-BE49-F238E27FC236}">
              <a16:creationId xmlns:a16="http://schemas.microsoft.com/office/drawing/2014/main" id="{CF8318CC-2571-4F96-AEAD-3EB054BDE0BE}"/>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81" name="n_3aveValue【消防施設】&#10;有形固定資産減価償却率">
          <a:extLst>
            <a:ext uri="{FF2B5EF4-FFF2-40B4-BE49-F238E27FC236}">
              <a16:creationId xmlns:a16="http://schemas.microsoft.com/office/drawing/2014/main" id="{ABAC606B-2109-4EA9-A0DC-9629C242E69F}"/>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82" name="n_4aveValue【消防施設】&#10;有形固定資産減価償却率">
          <a:extLst>
            <a:ext uri="{FF2B5EF4-FFF2-40B4-BE49-F238E27FC236}">
              <a16:creationId xmlns:a16="http://schemas.microsoft.com/office/drawing/2014/main" id="{C3A1DA49-D896-4224-8126-8CD3DBE87ADF}"/>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73677</xdr:rowOff>
    </xdr:from>
    <xdr:ext cx="405111" cy="259045"/>
    <xdr:sp macro="" textlink="">
      <xdr:nvSpPr>
        <xdr:cNvPr id="383" name="n_1mainValue【消防施設】&#10;有形固定資産減価償却率">
          <a:extLst>
            <a:ext uri="{FF2B5EF4-FFF2-40B4-BE49-F238E27FC236}">
              <a16:creationId xmlns:a16="http://schemas.microsoft.com/office/drawing/2014/main" id="{9C5DA893-1D2A-4CA4-B89A-0A92B512F9FC}"/>
            </a:ext>
          </a:extLst>
        </xdr:cNvPr>
        <xdr:cNvSpPr txBox="1"/>
      </xdr:nvSpPr>
      <xdr:spPr>
        <a:xfrm>
          <a:off x="15266044"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55897</xdr:rowOff>
    </xdr:from>
    <xdr:ext cx="405111" cy="259045"/>
    <xdr:sp macro="" textlink="">
      <xdr:nvSpPr>
        <xdr:cNvPr id="384" name="n_2mainValue【消防施設】&#10;有形固定資産減価償却率">
          <a:extLst>
            <a:ext uri="{FF2B5EF4-FFF2-40B4-BE49-F238E27FC236}">
              <a16:creationId xmlns:a16="http://schemas.microsoft.com/office/drawing/2014/main" id="{31F8C3AE-DD48-45E0-8E36-7EEEF4DCBCD1}"/>
            </a:ext>
          </a:extLst>
        </xdr:cNvPr>
        <xdr:cNvSpPr txBox="1"/>
      </xdr:nvSpPr>
      <xdr:spPr>
        <a:xfrm>
          <a:off x="14389744" y="1445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36847</xdr:rowOff>
    </xdr:from>
    <xdr:ext cx="405111" cy="259045"/>
    <xdr:sp macro="" textlink="">
      <xdr:nvSpPr>
        <xdr:cNvPr id="385" name="n_3mainValue【消防施設】&#10;有形固定資産減価償却率">
          <a:extLst>
            <a:ext uri="{FF2B5EF4-FFF2-40B4-BE49-F238E27FC236}">
              <a16:creationId xmlns:a16="http://schemas.microsoft.com/office/drawing/2014/main" id="{F4898BFA-A827-49B1-B3A5-2BC0B59D943F}"/>
            </a:ext>
          </a:extLst>
        </xdr:cNvPr>
        <xdr:cNvSpPr txBox="1"/>
      </xdr:nvSpPr>
      <xdr:spPr>
        <a:xfrm>
          <a:off x="13500744" y="1443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386" name="n_4mainValue【消防施設】&#10;有形固定資産減価償却率">
          <a:extLst>
            <a:ext uri="{FF2B5EF4-FFF2-40B4-BE49-F238E27FC236}">
              <a16:creationId xmlns:a16="http://schemas.microsoft.com/office/drawing/2014/main" id="{41BC4423-30E7-4DA3-A496-72C121A885C1}"/>
            </a:ext>
          </a:extLst>
        </xdr:cNvPr>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a:extLst>
            <a:ext uri="{FF2B5EF4-FFF2-40B4-BE49-F238E27FC236}">
              <a16:creationId xmlns:a16="http://schemas.microsoft.com/office/drawing/2014/main" id="{9CD5B6E0-BF0D-410F-B848-B6C6346B91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a:extLst>
            <a:ext uri="{FF2B5EF4-FFF2-40B4-BE49-F238E27FC236}">
              <a16:creationId xmlns:a16="http://schemas.microsoft.com/office/drawing/2014/main" id="{095D7718-7029-4267-B493-969D3B06E7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a:extLst>
            <a:ext uri="{FF2B5EF4-FFF2-40B4-BE49-F238E27FC236}">
              <a16:creationId xmlns:a16="http://schemas.microsoft.com/office/drawing/2014/main" id="{FCCF49BC-1663-4098-B34E-C54A707E82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a:extLst>
            <a:ext uri="{FF2B5EF4-FFF2-40B4-BE49-F238E27FC236}">
              <a16:creationId xmlns:a16="http://schemas.microsoft.com/office/drawing/2014/main" id="{3FF4100A-4B15-41AD-BE1B-15966F116C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a:extLst>
            <a:ext uri="{FF2B5EF4-FFF2-40B4-BE49-F238E27FC236}">
              <a16:creationId xmlns:a16="http://schemas.microsoft.com/office/drawing/2014/main" id="{47A022C6-883D-4358-929D-8FD676C1CA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a:extLst>
            <a:ext uri="{FF2B5EF4-FFF2-40B4-BE49-F238E27FC236}">
              <a16:creationId xmlns:a16="http://schemas.microsoft.com/office/drawing/2014/main" id="{D473C7A0-94E6-419F-8560-9880A71001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a:extLst>
            <a:ext uri="{FF2B5EF4-FFF2-40B4-BE49-F238E27FC236}">
              <a16:creationId xmlns:a16="http://schemas.microsoft.com/office/drawing/2014/main" id="{51A2E849-78E5-41D6-9310-B064819F82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a:extLst>
            <a:ext uri="{FF2B5EF4-FFF2-40B4-BE49-F238E27FC236}">
              <a16:creationId xmlns:a16="http://schemas.microsoft.com/office/drawing/2014/main" id="{21BD3BDD-0F46-4082-943F-85E3BDB99F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a:extLst>
            <a:ext uri="{FF2B5EF4-FFF2-40B4-BE49-F238E27FC236}">
              <a16:creationId xmlns:a16="http://schemas.microsoft.com/office/drawing/2014/main" id="{3E307283-5076-460A-BBB3-E0B344D8AD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a:extLst>
            <a:ext uri="{FF2B5EF4-FFF2-40B4-BE49-F238E27FC236}">
              <a16:creationId xmlns:a16="http://schemas.microsoft.com/office/drawing/2014/main" id="{A2692106-9FEB-4933-9BEC-50163C0C2A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7" name="直線コネクタ 396">
          <a:extLst>
            <a:ext uri="{FF2B5EF4-FFF2-40B4-BE49-F238E27FC236}">
              <a16:creationId xmlns:a16="http://schemas.microsoft.com/office/drawing/2014/main" id="{14931E02-C967-4D16-9981-65913DC7174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8" name="テキスト ボックス 397">
          <a:extLst>
            <a:ext uri="{FF2B5EF4-FFF2-40B4-BE49-F238E27FC236}">
              <a16:creationId xmlns:a16="http://schemas.microsoft.com/office/drawing/2014/main" id="{E1CBE3A1-DF7C-498D-B93D-0CA1C487406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9" name="直線コネクタ 398">
          <a:extLst>
            <a:ext uri="{FF2B5EF4-FFF2-40B4-BE49-F238E27FC236}">
              <a16:creationId xmlns:a16="http://schemas.microsoft.com/office/drawing/2014/main" id="{B10B0D28-2325-49AC-AC57-FB74639980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0" name="テキスト ボックス 399">
          <a:extLst>
            <a:ext uri="{FF2B5EF4-FFF2-40B4-BE49-F238E27FC236}">
              <a16:creationId xmlns:a16="http://schemas.microsoft.com/office/drawing/2014/main" id="{DF0AF3DF-3842-4F41-89A6-3DCCBFD3AE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1" name="直線コネクタ 400">
          <a:extLst>
            <a:ext uri="{FF2B5EF4-FFF2-40B4-BE49-F238E27FC236}">
              <a16:creationId xmlns:a16="http://schemas.microsoft.com/office/drawing/2014/main" id="{D9633404-87F2-4A59-8A6F-2800E62C7DA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2" name="テキスト ボックス 401">
          <a:extLst>
            <a:ext uri="{FF2B5EF4-FFF2-40B4-BE49-F238E27FC236}">
              <a16:creationId xmlns:a16="http://schemas.microsoft.com/office/drawing/2014/main" id="{91802844-95DE-44C2-8CE2-524080FDECB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3" name="直線コネクタ 402">
          <a:extLst>
            <a:ext uri="{FF2B5EF4-FFF2-40B4-BE49-F238E27FC236}">
              <a16:creationId xmlns:a16="http://schemas.microsoft.com/office/drawing/2014/main" id="{1B980860-BBB6-48BA-B42A-2B96B48FC9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4" name="テキスト ボックス 403">
          <a:extLst>
            <a:ext uri="{FF2B5EF4-FFF2-40B4-BE49-F238E27FC236}">
              <a16:creationId xmlns:a16="http://schemas.microsoft.com/office/drawing/2014/main" id="{54F9B3D0-3307-4A64-8A1F-672DD595C0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5" name="直線コネクタ 404">
          <a:extLst>
            <a:ext uri="{FF2B5EF4-FFF2-40B4-BE49-F238E27FC236}">
              <a16:creationId xmlns:a16="http://schemas.microsoft.com/office/drawing/2014/main" id="{9CFAE4FE-07BC-4C0C-A53E-02DC67AFCF4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6" name="テキスト ボックス 405">
          <a:extLst>
            <a:ext uri="{FF2B5EF4-FFF2-40B4-BE49-F238E27FC236}">
              <a16:creationId xmlns:a16="http://schemas.microsoft.com/office/drawing/2014/main" id="{B72654CE-1880-43E4-A041-9376CFCD96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a:extLst>
            <a:ext uri="{FF2B5EF4-FFF2-40B4-BE49-F238E27FC236}">
              <a16:creationId xmlns:a16="http://schemas.microsoft.com/office/drawing/2014/main" id="{924D6118-F86A-49DF-BE6A-24926E6B52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D0092892-70B4-419F-BC4C-FD2B0A1A6A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a:extLst>
            <a:ext uri="{FF2B5EF4-FFF2-40B4-BE49-F238E27FC236}">
              <a16:creationId xmlns:a16="http://schemas.microsoft.com/office/drawing/2014/main" id="{D231604B-957D-4226-87AE-FC628E1B2A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0" name="直線コネクタ 409">
          <a:extLst>
            <a:ext uri="{FF2B5EF4-FFF2-40B4-BE49-F238E27FC236}">
              <a16:creationId xmlns:a16="http://schemas.microsoft.com/office/drawing/2014/main" id="{23DADAB1-F0A0-4773-A709-05BB185C54AD}"/>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1" name="【消防施設】&#10;一人当たり面積最小値テキスト">
          <a:extLst>
            <a:ext uri="{FF2B5EF4-FFF2-40B4-BE49-F238E27FC236}">
              <a16:creationId xmlns:a16="http://schemas.microsoft.com/office/drawing/2014/main" id="{1DAD624D-1B7E-47B9-A19A-6D049F363F66}"/>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2" name="直線コネクタ 411">
          <a:extLst>
            <a:ext uri="{FF2B5EF4-FFF2-40B4-BE49-F238E27FC236}">
              <a16:creationId xmlns:a16="http://schemas.microsoft.com/office/drawing/2014/main" id="{D1B19ED3-BB4F-492D-91FD-937F4087B01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3" name="【消防施設】&#10;一人当たり面積最大値テキスト">
          <a:extLst>
            <a:ext uri="{FF2B5EF4-FFF2-40B4-BE49-F238E27FC236}">
              <a16:creationId xmlns:a16="http://schemas.microsoft.com/office/drawing/2014/main" id="{112CFE06-3FFB-497A-AAD8-FBCD03F258F1}"/>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4" name="直線コネクタ 413">
          <a:extLst>
            <a:ext uri="{FF2B5EF4-FFF2-40B4-BE49-F238E27FC236}">
              <a16:creationId xmlns:a16="http://schemas.microsoft.com/office/drawing/2014/main" id="{1A8C0FB0-39A2-451D-A91F-791095C57E12}"/>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5" name="【消防施設】&#10;一人当たり面積平均値テキスト">
          <a:extLst>
            <a:ext uri="{FF2B5EF4-FFF2-40B4-BE49-F238E27FC236}">
              <a16:creationId xmlns:a16="http://schemas.microsoft.com/office/drawing/2014/main" id="{B8142231-B8D7-41B1-9A5D-EFEBDFBF16C5}"/>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6" name="フローチャート: 判断 415">
          <a:extLst>
            <a:ext uri="{FF2B5EF4-FFF2-40B4-BE49-F238E27FC236}">
              <a16:creationId xmlns:a16="http://schemas.microsoft.com/office/drawing/2014/main" id="{7DDBB5BA-07C5-41FD-A1C9-CBF5983C3732}"/>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7" name="フローチャート: 判断 416">
          <a:extLst>
            <a:ext uri="{FF2B5EF4-FFF2-40B4-BE49-F238E27FC236}">
              <a16:creationId xmlns:a16="http://schemas.microsoft.com/office/drawing/2014/main" id="{6FDF5300-1892-4937-A0C9-F0AC3A791175}"/>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8" name="フローチャート: 判断 417">
          <a:extLst>
            <a:ext uri="{FF2B5EF4-FFF2-40B4-BE49-F238E27FC236}">
              <a16:creationId xmlns:a16="http://schemas.microsoft.com/office/drawing/2014/main" id="{122E06E6-5BE1-4522-A5D5-800DE2B66FD7}"/>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9" name="フローチャート: 判断 418">
          <a:extLst>
            <a:ext uri="{FF2B5EF4-FFF2-40B4-BE49-F238E27FC236}">
              <a16:creationId xmlns:a16="http://schemas.microsoft.com/office/drawing/2014/main" id="{B1F7A9CC-0194-4A81-9B3D-41A3D87306AD}"/>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20" name="フローチャート: 判断 419">
          <a:extLst>
            <a:ext uri="{FF2B5EF4-FFF2-40B4-BE49-F238E27FC236}">
              <a16:creationId xmlns:a16="http://schemas.microsoft.com/office/drawing/2014/main" id="{FD91568E-A510-492F-97E4-3004B3B6F72E}"/>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7FC7138D-A1EA-4155-9A2C-26202C1CCC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B1C44860-BCE4-450C-BD2F-8057DA60E3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903D277E-85EE-4EF3-BAD6-67A82B8483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E49FA392-FA11-4273-956C-64886DE32A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AF7EBD7C-9AFF-4248-9103-13236AE45E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144272</xdr:rowOff>
    </xdr:from>
    <xdr:to>
      <xdr:col>116</xdr:col>
      <xdr:colOff>114300</xdr:colOff>
      <xdr:row>84</xdr:row>
      <xdr:rowOff>74422</xdr:rowOff>
    </xdr:to>
    <xdr:sp macro="" textlink="">
      <xdr:nvSpPr>
        <xdr:cNvPr id="426" name="楕円 425">
          <a:extLst>
            <a:ext uri="{FF2B5EF4-FFF2-40B4-BE49-F238E27FC236}">
              <a16:creationId xmlns:a16="http://schemas.microsoft.com/office/drawing/2014/main" id="{7A9FFB40-067B-42F0-AD48-2D5B5D781A56}"/>
            </a:ext>
          </a:extLst>
        </xdr:cNvPr>
        <xdr:cNvSpPr/>
      </xdr:nvSpPr>
      <xdr:spPr>
        <a:xfrm>
          <a:off x="22110700" y="143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167149</xdr:rowOff>
    </xdr:from>
    <xdr:ext cx="469744" cy="259045"/>
    <xdr:sp macro="" textlink="">
      <xdr:nvSpPr>
        <xdr:cNvPr id="427" name="【消防施設】&#10;一人当たり面積該当値テキスト">
          <a:extLst>
            <a:ext uri="{FF2B5EF4-FFF2-40B4-BE49-F238E27FC236}">
              <a16:creationId xmlns:a16="http://schemas.microsoft.com/office/drawing/2014/main" id="{7541F705-F0F2-428F-87CB-FDA708830B80}"/>
            </a:ext>
          </a:extLst>
        </xdr:cNvPr>
        <xdr:cNvSpPr txBox="1"/>
      </xdr:nvSpPr>
      <xdr:spPr>
        <a:xfrm>
          <a:off x="22199600"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428" name="楕円 427">
          <a:extLst>
            <a:ext uri="{FF2B5EF4-FFF2-40B4-BE49-F238E27FC236}">
              <a16:creationId xmlns:a16="http://schemas.microsoft.com/office/drawing/2014/main" id="{A50F761E-9DDD-469F-9239-A76DA61CCDC2}"/>
            </a:ext>
          </a:extLst>
        </xdr:cNvPr>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23622</xdr:rowOff>
    </xdr:from>
    <xdr:to>
      <xdr:col>116</xdr:col>
      <xdr:colOff>63500</xdr:colOff>
      <xdr:row>84</xdr:row>
      <xdr:rowOff>34289</xdr:rowOff>
    </xdr:to>
    <xdr:cxnSp macro="">
      <xdr:nvCxnSpPr>
        <xdr:cNvPr id="429" name="直線コネクタ 428">
          <a:extLst>
            <a:ext uri="{FF2B5EF4-FFF2-40B4-BE49-F238E27FC236}">
              <a16:creationId xmlns:a16="http://schemas.microsoft.com/office/drawing/2014/main" id="{794865C3-35C4-4601-BFBF-82DBBB7ED624}"/>
            </a:ext>
          </a:extLst>
        </xdr:cNvPr>
        <xdr:cNvCxnSpPr/>
      </xdr:nvCxnSpPr>
      <xdr:spPr>
        <a:xfrm flipV="1">
          <a:off x="21323300" y="14425422"/>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165608</xdr:rowOff>
    </xdr:from>
    <xdr:to>
      <xdr:col>107</xdr:col>
      <xdr:colOff>101600</xdr:colOff>
      <xdr:row>84</xdr:row>
      <xdr:rowOff>95758</xdr:rowOff>
    </xdr:to>
    <xdr:sp macro="" textlink="">
      <xdr:nvSpPr>
        <xdr:cNvPr id="430" name="楕円 429">
          <a:extLst>
            <a:ext uri="{FF2B5EF4-FFF2-40B4-BE49-F238E27FC236}">
              <a16:creationId xmlns:a16="http://schemas.microsoft.com/office/drawing/2014/main" id="{7E2027C9-E7DA-4882-99B1-BAA6C7731AD4}"/>
            </a:ext>
          </a:extLst>
        </xdr:cNvPr>
        <xdr:cNvSpPr/>
      </xdr:nvSpPr>
      <xdr:spPr>
        <a:xfrm>
          <a:off x="2038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34289</xdr:rowOff>
    </xdr:from>
    <xdr:to>
      <xdr:col>111</xdr:col>
      <xdr:colOff>177800</xdr:colOff>
      <xdr:row>84</xdr:row>
      <xdr:rowOff>44958</xdr:rowOff>
    </xdr:to>
    <xdr:cxnSp macro="">
      <xdr:nvCxnSpPr>
        <xdr:cNvPr id="431" name="直線コネクタ 430">
          <a:extLst>
            <a:ext uri="{FF2B5EF4-FFF2-40B4-BE49-F238E27FC236}">
              <a16:creationId xmlns:a16="http://schemas.microsoft.com/office/drawing/2014/main" id="{C3ADCF39-FB44-431D-9B87-5B9B7EACAF20}"/>
            </a:ext>
          </a:extLst>
        </xdr:cNvPr>
        <xdr:cNvCxnSpPr/>
      </xdr:nvCxnSpPr>
      <xdr:spPr>
        <a:xfrm flipV="1">
          <a:off x="20434300" y="1443608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432" name="楕円 431">
          <a:extLst>
            <a:ext uri="{FF2B5EF4-FFF2-40B4-BE49-F238E27FC236}">
              <a16:creationId xmlns:a16="http://schemas.microsoft.com/office/drawing/2014/main" id="{E42977F9-56E5-49E1-A264-E65352D9C845}"/>
            </a:ext>
          </a:extLst>
        </xdr:cNvPr>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44958</xdr:rowOff>
    </xdr:from>
    <xdr:to>
      <xdr:col>107</xdr:col>
      <xdr:colOff>50800</xdr:colOff>
      <xdr:row>84</xdr:row>
      <xdr:rowOff>57150</xdr:rowOff>
    </xdr:to>
    <xdr:cxnSp macro="">
      <xdr:nvCxnSpPr>
        <xdr:cNvPr id="433" name="直線コネクタ 432">
          <a:extLst>
            <a:ext uri="{FF2B5EF4-FFF2-40B4-BE49-F238E27FC236}">
              <a16:creationId xmlns:a16="http://schemas.microsoft.com/office/drawing/2014/main" id="{E0989C46-65DD-4198-90F9-A1BA96393486}"/>
            </a:ext>
          </a:extLst>
        </xdr:cNvPr>
        <xdr:cNvCxnSpPr/>
      </xdr:nvCxnSpPr>
      <xdr:spPr>
        <a:xfrm flipV="1">
          <a:off x="19545300" y="144467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20828</xdr:rowOff>
    </xdr:from>
    <xdr:to>
      <xdr:col>98</xdr:col>
      <xdr:colOff>38100</xdr:colOff>
      <xdr:row>84</xdr:row>
      <xdr:rowOff>122428</xdr:rowOff>
    </xdr:to>
    <xdr:sp macro="" textlink="">
      <xdr:nvSpPr>
        <xdr:cNvPr id="434" name="楕円 433">
          <a:extLst>
            <a:ext uri="{FF2B5EF4-FFF2-40B4-BE49-F238E27FC236}">
              <a16:creationId xmlns:a16="http://schemas.microsoft.com/office/drawing/2014/main" id="{D72A6903-5D9E-4317-B02B-49E7A58D4118}"/>
            </a:ext>
          </a:extLst>
        </xdr:cNvPr>
        <xdr:cNvSpPr/>
      </xdr:nvSpPr>
      <xdr:spPr>
        <a:xfrm>
          <a:off x="18605500" y="144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71628</xdr:rowOff>
    </xdr:to>
    <xdr:cxnSp macro="">
      <xdr:nvCxnSpPr>
        <xdr:cNvPr id="435" name="直線コネクタ 434">
          <a:extLst>
            <a:ext uri="{FF2B5EF4-FFF2-40B4-BE49-F238E27FC236}">
              <a16:creationId xmlns:a16="http://schemas.microsoft.com/office/drawing/2014/main" id="{72D0562B-A692-455B-A9F2-43A6DD308D48}"/>
            </a:ext>
          </a:extLst>
        </xdr:cNvPr>
        <xdr:cNvCxnSpPr/>
      </xdr:nvCxnSpPr>
      <xdr:spPr>
        <a:xfrm flipV="1">
          <a:off x="18656300" y="14458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6" name="n_1aveValue【消防施設】&#10;一人当たり面積">
          <a:extLst>
            <a:ext uri="{FF2B5EF4-FFF2-40B4-BE49-F238E27FC236}">
              <a16:creationId xmlns:a16="http://schemas.microsoft.com/office/drawing/2014/main" id="{73252DFD-53D0-40A2-80D5-941CD81A7E4C}"/>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7" name="n_2aveValue【消防施設】&#10;一人当たり面積">
          <a:extLst>
            <a:ext uri="{FF2B5EF4-FFF2-40B4-BE49-F238E27FC236}">
              <a16:creationId xmlns:a16="http://schemas.microsoft.com/office/drawing/2014/main" id="{466AD28E-4550-4F9F-8639-F2AC8D634512}"/>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38" name="n_3aveValue【消防施設】&#10;一人当たり面積">
          <a:extLst>
            <a:ext uri="{FF2B5EF4-FFF2-40B4-BE49-F238E27FC236}">
              <a16:creationId xmlns:a16="http://schemas.microsoft.com/office/drawing/2014/main" id="{355E4B96-AF33-4D2A-A7E8-8AF52398695A}"/>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439" name="n_4aveValue【消防施設】&#10;一人当たり面積">
          <a:extLst>
            <a:ext uri="{FF2B5EF4-FFF2-40B4-BE49-F238E27FC236}">
              <a16:creationId xmlns:a16="http://schemas.microsoft.com/office/drawing/2014/main" id="{E04FC71D-E1AF-4721-AA4B-842735B48C3C}"/>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101616</xdr:rowOff>
    </xdr:from>
    <xdr:ext cx="469744" cy="259045"/>
    <xdr:sp macro="" textlink="">
      <xdr:nvSpPr>
        <xdr:cNvPr id="440" name="n_1mainValue【消防施設】&#10;一人当たり面積">
          <a:extLst>
            <a:ext uri="{FF2B5EF4-FFF2-40B4-BE49-F238E27FC236}">
              <a16:creationId xmlns:a16="http://schemas.microsoft.com/office/drawing/2014/main" id="{31261B93-795B-451E-A1B7-211FCDEB17D9}"/>
            </a:ext>
          </a:extLst>
        </xdr:cNvPr>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112285</xdr:rowOff>
    </xdr:from>
    <xdr:ext cx="469744" cy="259045"/>
    <xdr:sp macro="" textlink="">
      <xdr:nvSpPr>
        <xdr:cNvPr id="441" name="n_2mainValue【消防施設】&#10;一人当たり面積">
          <a:extLst>
            <a:ext uri="{FF2B5EF4-FFF2-40B4-BE49-F238E27FC236}">
              <a16:creationId xmlns:a16="http://schemas.microsoft.com/office/drawing/2014/main" id="{88414F11-0AB3-4139-BB3E-2838A9A7C18E}"/>
            </a:ext>
          </a:extLst>
        </xdr:cNvPr>
        <xdr:cNvSpPr txBox="1"/>
      </xdr:nvSpPr>
      <xdr:spPr>
        <a:xfrm>
          <a:off x="20199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124477</xdr:rowOff>
    </xdr:from>
    <xdr:ext cx="469744" cy="259045"/>
    <xdr:sp macro="" textlink="">
      <xdr:nvSpPr>
        <xdr:cNvPr id="442" name="n_3mainValue【消防施設】&#10;一人当たり面積">
          <a:extLst>
            <a:ext uri="{FF2B5EF4-FFF2-40B4-BE49-F238E27FC236}">
              <a16:creationId xmlns:a16="http://schemas.microsoft.com/office/drawing/2014/main" id="{63D1B824-8BA7-4F2D-8CB4-FA144167D09A}"/>
            </a:ext>
          </a:extLst>
        </xdr:cNvPr>
        <xdr:cNvSpPr txBox="1"/>
      </xdr:nvSpPr>
      <xdr:spPr>
        <a:xfrm>
          <a:off x="19310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138955</xdr:rowOff>
    </xdr:from>
    <xdr:ext cx="469744" cy="259045"/>
    <xdr:sp macro="" textlink="">
      <xdr:nvSpPr>
        <xdr:cNvPr id="443" name="n_4mainValue【消防施設】&#10;一人当たり面積">
          <a:extLst>
            <a:ext uri="{FF2B5EF4-FFF2-40B4-BE49-F238E27FC236}">
              <a16:creationId xmlns:a16="http://schemas.microsoft.com/office/drawing/2014/main" id="{547AFF10-7D82-45EB-85A1-4BCE0E5788AC}"/>
            </a:ext>
          </a:extLst>
        </xdr:cNvPr>
        <xdr:cNvSpPr txBox="1"/>
      </xdr:nvSpPr>
      <xdr:spPr>
        <a:xfrm>
          <a:off x="18421427" y="1419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a:extLst>
            <a:ext uri="{FF2B5EF4-FFF2-40B4-BE49-F238E27FC236}">
              <a16:creationId xmlns:a16="http://schemas.microsoft.com/office/drawing/2014/main" id="{541F2311-37E9-4B69-B5A2-9351496E8C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a:extLst>
            <a:ext uri="{FF2B5EF4-FFF2-40B4-BE49-F238E27FC236}">
              <a16:creationId xmlns:a16="http://schemas.microsoft.com/office/drawing/2014/main" id="{A15C1DA1-20D1-4D33-97D0-81A2B90D74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a:extLst>
            <a:ext uri="{FF2B5EF4-FFF2-40B4-BE49-F238E27FC236}">
              <a16:creationId xmlns:a16="http://schemas.microsoft.com/office/drawing/2014/main" id="{34BC3CCC-FDCF-4C73-9320-7ADC0E9460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a:extLst>
            <a:ext uri="{FF2B5EF4-FFF2-40B4-BE49-F238E27FC236}">
              <a16:creationId xmlns:a16="http://schemas.microsoft.com/office/drawing/2014/main" id="{0D77E824-0B65-45C3-B2A5-726C5FB246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a:extLst>
            <a:ext uri="{FF2B5EF4-FFF2-40B4-BE49-F238E27FC236}">
              <a16:creationId xmlns:a16="http://schemas.microsoft.com/office/drawing/2014/main" id="{655FE0EB-2F64-4396-ADE7-D223289310C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a:extLst>
            <a:ext uri="{FF2B5EF4-FFF2-40B4-BE49-F238E27FC236}">
              <a16:creationId xmlns:a16="http://schemas.microsoft.com/office/drawing/2014/main" id="{D3B7DA4C-3C70-4C71-A438-E98E5FA7E1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a:extLst>
            <a:ext uri="{FF2B5EF4-FFF2-40B4-BE49-F238E27FC236}">
              <a16:creationId xmlns:a16="http://schemas.microsoft.com/office/drawing/2014/main" id="{0188F513-679F-46A5-8609-34C566C7B8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a:extLst>
            <a:ext uri="{FF2B5EF4-FFF2-40B4-BE49-F238E27FC236}">
              <a16:creationId xmlns:a16="http://schemas.microsoft.com/office/drawing/2014/main" id="{6B46AEB2-BD11-4532-96A9-C5683F5759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a:extLst>
            <a:ext uri="{FF2B5EF4-FFF2-40B4-BE49-F238E27FC236}">
              <a16:creationId xmlns:a16="http://schemas.microsoft.com/office/drawing/2014/main" id="{AED0155E-A87C-48B0-A8A1-6448A1BF4D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a:extLst>
            <a:ext uri="{FF2B5EF4-FFF2-40B4-BE49-F238E27FC236}">
              <a16:creationId xmlns:a16="http://schemas.microsoft.com/office/drawing/2014/main" id="{1901C191-10B1-46E7-8384-AF20AC9E8C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id="{B2F0BECB-1971-4129-9632-B1DA2FA44E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a:extLst>
            <a:ext uri="{FF2B5EF4-FFF2-40B4-BE49-F238E27FC236}">
              <a16:creationId xmlns:a16="http://schemas.microsoft.com/office/drawing/2014/main" id="{C9B95FBD-BF56-4F83-AE6C-D196394BAE9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a:extLst>
            <a:ext uri="{FF2B5EF4-FFF2-40B4-BE49-F238E27FC236}">
              <a16:creationId xmlns:a16="http://schemas.microsoft.com/office/drawing/2014/main" id="{E1892868-DD02-4B03-933C-7198CC477D3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a:extLst>
            <a:ext uri="{FF2B5EF4-FFF2-40B4-BE49-F238E27FC236}">
              <a16:creationId xmlns:a16="http://schemas.microsoft.com/office/drawing/2014/main" id="{01DA08EB-67A5-4AF9-9C6F-72944E6B21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a:extLst>
            <a:ext uri="{FF2B5EF4-FFF2-40B4-BE49-F238E27FC236}">
              <a16:creationId xmlns:a16="http://schemas.microsoft.com/office/drawing/2014/main" id="{4E07D5EC-BB92-4ABB-B391-BBEE4CA14F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a:extLst>
            <a:ext uri="{FF2B5EF4-FFF2-40B4-BE49-F238E27FC236}">
              <a16:creationId xmlns:a16="http://schemas.microsoft.com/office/drawing/2014/main" id="{112D72A3-AC7C-4362-8917-068CADAD27F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a:extLst>
            <a:ext uri="{FF2B5EF4-FFF2-40B4-BE49-F238E27FC236}">
              <a16:creationId xmlns:a16="http://schemas.microsoft.com/office/drawing/2014/main" id="{6CF4F025-AA63-4A75-98B2-BB27B7E4FE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a:extLst>
            <a:ext uri="{FF2B5EF4-FFF2-40B4-BE49-F238E27FC236}">
              <a16:creationId xmlns:a16="http://schemas.microsoft.com/office/drawing/2014/main" id="{8D4D3878-9F51-4262-8B13-17FB5F5703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a:extLst>
            <a:ext uri="{FF2B5EF4-FFF2-40B4-BE49-F238E27FC236}">
              <a16:creationId xmlns:a16="http://schemas.microsoft.com/office/drawing/2014/main" id="{EFF07F6F-E3AB-4B78-A07A-002A63632BC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a:extLst>
            <a:ext uri="{FF2B5EF4-FFF2-40B4-BE49-F238E27FC236}">
              <a16:creationId xmlns:a16="http://schemas.microsoft.com/office/drawing/2014/main" id="{304B8B50-DAFC-4BA2-87A2-2FB58332F2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a:extLst>
            <a:ext uri="{FF2B5EF4-FFF2-40B4-BE49-F238E27FC236}">
              <a16:creationId xmlns:a16="http://schemas.microsoft.com/office/drawing/2014/main" id="{81886323-9A4B-4E44-BDEA-C260FCB9B45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a:extLst>
            <a:ext uri="{FF2B5EF4-FFF2-40B4-BE49-F238E27FC236}">
              <a16:creationId xmlns:a16="http://schemas.microsoft.com/office/drawing/2014/main" id="{B6835D84-A426-4AF0-A1AD-2382211566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a:extLst>
            <a:ext uri="{FF2B5EF4-FFF2-40B4-BE49-F238E27FC236}">
              <a16:creationId xmlns:a16="http://schemas.microsoft.com/office/drawing/2014/main" id="{7213F1F7-F787-4C3B-955B-7DC9CBB8268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a:extLst>
            <a:ext uri="{FF2B5EF4-FFF2-40B4-BE49-F238E27FC236}">
              <a16:creationId xmlns:a16="http://schemas.microsoft.com/office/drawing/2014/main" id="{EB072A46-4D4A-4599-91A8-CA710BE9A9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庁舎】&#10;有形固定資産減価償却率グラフ枠">
          <a:extLst>
            <a:ext uri="{FF2B5EF4-FFF2-40B4-BE49-F238E27FC236}">
              <a16:creationId xmlns:a16="http://schemas.microsoft.com/office/drawing/2014/main" id="{5E41B3A5-DB9D-4C94-BFD3-A1C0357D03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9" name="直線コネクタ 468">
          <a:extLst>
            <a:ext uri="{FF2B5EF4-FFF2-40B4-BE49-F238E27FC236}">
              <a16:creationId xmlns:a16="http://schemas.microsoft.com/office/drawing/2014/main" id="{11A32539-4F29-4B58-95BC-F9970B98C07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庁舎】&#10;有形固定資産減価償却率最小値テキスト">
          <a:extLst>
            <a:ext uri="{FF2B5EF4-FFF2-40B4-BE49-F238E27FC236}">
              <a16:creationId xmlns:a16="http://schemas.microsoft.com/office/drawing/2014/main" id="{DC35D997-0168-48D8-B470-86CC0839942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a:extLst>
            <a:ext uri="{FF2B5EF4-FFF2-40B4-BE49-F238E27FC236}">
              <a16:creationId xmlns:a16="http://schemas.microsoft.com/office/drawing/2014/main" id="{35B6B001-0627-430A-AF38-3C96736CBA6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2" name="【庁舎】&#10;有形固定資産減価償却率最大値テキスト">
          <a:extLst>
            <a:ext uri="{FF2B5EF4-FFF2-40B4-BE49-F238E27FC236}">
              <a16:creationId xmlns:a16="http://schemas.microsoft.com/office/drawing/2014/main" id="{7B9EABEF-36BF-4820-80AA-4F276DA9F844}"/>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3" name="直線コネクタ 472">
          <a:extLst>
            <a:ext uri="{FF2B5EF4-FFF2-40B4-BE49-F238E27FC236}">
              <a16:creationId xmlns:a16="http://schemas.microsoft.com/office/drawing/2014/main" id="{661090EC-DEE9-45B1-9E70-8C4BD220805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4" name="【庁舎】&#10;有形固定資産減価償却率平均値テキスト">
          <a:extLst>
            <a:ext uri="{FF2B5EF4-FFF2-40B4-BE49-F238E27FC236}">
              <a16:creationId xmlns:a16="http://schemas.microsoft.com/office/drawing/2014/main" id="{3DEEF5F5-E3D8-49C1-8F3C-6467590A2187}"/>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5" name="フローチャート: 判断 474">
          <a:extLst>
            <a:ext uri="{FF2B5EF4-FFF2-40B4-BE49-F238E27FC236}">
              <a16:creationId xmlns:a16="http://schemas.microsoft.com/office/drawing/2014/main" id="{6D1E003D-013F-4616-A225-6925EEF47FF9}"/>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6" name="フローチャート: 判断 475">
          <a:extLst>
            <a:ext uri="{FF2B5EF4-FFF2-40B4-BE49-F238E27FC236}">
              <a16:creationId xmlns:a16="http://schemas.microsoft.com/office/drawing/2014/main" id="{66010BF4-46B1-485D-8052-8E3DA92FFC89}"/>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7" name="フローチャート: 判断 476">
          <a:extLst>
            <a:ext uri="{FF2B5EF4-FFF2-40B4-BE49-F238E27FC236}">
              <a16:creationId xmlns:a16="http://schemas.microsoft.com/office/drawing/2014/main" id="{3CE24AEE-5D26-4A6A-B7CE-78C1D1FF20E3}"/>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8" name="フローチャート: 判断 477">
          <a:extLst>
            <a:ext uri="{FF2B5EF4-FFF2-40B4-BE49-F238E27FC236}">
              <a16:creationId xmlns:a16="http://schemas.microsoft.com/office/drawing/2014/main" id="{D3524B76-5D1A-4342-A409-4877A6BB3D05}"/>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9" name="フローチャート: 判断 478">
          <a:extLst>
            <a:ext uri="{FF2B5EF4-FFF2-40B4-BE49-F238E27FC236}">
              <a16:creationId xmlns:a16="http://schemas.microsoft.com/office/drawing/2014/main" id="{6DAE5FED-173C-42EC-9B2F-8B2DA6B13E1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8CCD0B36-C2A8-4C5F-A5D3-0C64BB3A3D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3542837-21D5-43A4-969B-98E550F84E9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E093E61C-8E86-4695-9CD5-F34FD55FA0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5690ADF1-FFEE-4D39-A23B-E02AD0739B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BCB2A3DD-E92B-48C8-B289-E09017E89F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485" name="楕円 484">
          <a:extLst>
            <a:ext uri="{FF2B5EF4-FFF2-40B4-BE49-F238E27FC236}">
              <a16:creationId xmlns:a16="http://schemas.microsoft.com/office/drawing/2014/main" id="{C9C29804-8033-4B48-89E9-F0C262F1042E}"/>
            </a:ext>
          </a:extLst>
        </xdr:cNvPr>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486" name="【庁舎】&#10;有形固定資産減価償却率該当値テキスト">
          <a:extLst>
            <a:ext uri="{FF2B5EF4-FFF2-40B4-BE49-F238E27FC236}">
              <a16:creationId xmlns:a16="http://schemas.microsoft.com/office/drawing/2014/main" id="{B0B2A745-CABA-4A9F-BE2A-FB0F8920CD97}"/>
            </a:ext>
          </a:extLst>
        </xdr:cNvPr>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31931</xdr:rowOff>
    </xdr:from>
    <xdr:to>
      <xdr:col>81</xdr:col>
      <xdr:colOff>101600</xdr:colOff>
      <xdr:row>107</xdr:row>
      <xdr:rowOff>133531</xdr:rowOff>
    </xdr:to>
    <xdr:sp macro="" textlink="">
      <xdr:nvSpPr>
        <xdr:cNvPr id="487" name="楕円 486">
          <a:extLst>
            <a:ext uri="{FF2B5EF4-FFF2-40B4-BE49-F238E27FC236}">
              <a16:creationId xmlns:a16="http://schemas.microsoft.com/office/drawing/2014/main" id="{37D7366B-12DB-4B15-AE3E-4BA96BBB89FB}"/>
            </a:ext>
          </a:extLst>
        </xdr:cNvPr>
        <xdr:cNvSpPr/>
      </xdr:nvSpPr>
      <xdr:spPr>
        <a:xfrm>
          <a:off x="1543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82731</xdr:rowOff>
    </xdr:from>
    <xdr:to>
      <xdr:col>85</xdr:col>
      <xdr:colOff>127000</xdr:colOff>
      <xdr:row>107</xdr:row>
      <xdr:rowOff>117021</xdr:rowOff>
    </xdr:to>
    <xdr:cxnSp macro="">
      <xdr:nvCxnSpPr>
        <xdr:cNvPr id="488" name="直線コネクタ 487">
          <a:extLst>
            <a:ext uri="{FF2B5EF4-FFF2-40B4-BE49-F238E27FC236}">
              <a16:creationId xmlns:a16="http://schemas.microsoft.com/office/drawing/2014/main" id="{257DA143-400B-43B0-82A9-804920FCB6EE}"/>
            </a:ext>
          </a:extLst>
        </xdr:cNvPr>
        <xdr:cNvCxnSpPr/>
      </xdr:nvCxnSpPr>
      <xdr:spPr>
        <a:xfrm>
          <a:off x="15481300" y="184278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489" name="楕円 488">
          <a:extLst>
            <a:ext uri="{FF2B5EF4-FFF2-40B4-BE49-F238E27FC236}">
              <a16:creationId xmlns:a16="http://schemas.microsoft.com/office/drawing/2014/main" id="{FD379EED-C670-4184-B1B3-A30FD745F165}"/>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82731</xdr:rowOff>
    </xdr:to>
    <xdr:cxnSp macro="">
      <xdr:nvCxnSpPr>
        <xdr:cNvPr id="490" name="直線コネクタ 489">
          <a:extLst>
            <a:ext uri="{FF2B5EF4-FFF2-40B4-BE49-F238E27FC236}">
              <a16:creationId xmlns:a16="http://schemas.microsoft.com/office/drawing/2014/main" id="{2D894268-FDB1-44B0-AC88-37BFD50A131D}"/>
            </a:ext>
          </a:extLst>
        </xdr:cNvPr>
        <xdr:cNvCxnSpPr/>
      </xdr:nvCxnSpPr>
      <xdr:spPr>
        <a:xfrm>
          <a:off x="14592300" y="183756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491" name="楕円 490">
          <a:extLst>
            <a:ext uri="{FF2B5EF4-FFF2-40B4-BE49-F238E27FC236}">
              <a16:creationId xmlns:a16="http://schemas.microsoft.com/office/drawing/2014/main" id="{9D6DF04F-648D-40FC-A8AB-F8B89A2BF2DB}"/>
            </a:ext>
          </a:extLst>
        </xdr:cNvPr>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105592</xdr:rowOff>
    </xdr:to>
    <xdr:cxnSp macro="">
      <xdr:nvCxnSpPr>
        <xdr:cNvPr id="492" name="直線コネクタ 491">
          <a:extLst>
            <a:ext uri="{FF2B5EF4-FFF2-40B4-BE49-F238E27FC236}">
              <a16:creationId xmlns:a16="http://schemas.microsoft.com/office/drawing/2014/main" id="{22C66991-4B9E-41C0-9159-38C1BB2FA183}"/>
            </a:ext>
          </a:extLst>
        </xdr:cNvPr>
        <xdr:cNvCxnSpPr/>
      </xdr:nvCxnSpPr>
      <xdr:spPr>
        <a:xfrm flipV="1">
          <a:off x="13703300" y="1837563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493" name="楕円 492">
          <a:extLst>
            <a:ext uri="{FF2B5EF4-FFF2-40B4-BE49-F238E27FC236}">
              <a16:creationId xmlns:a16="http://schemas.microsoft.com/office/drawing/2014/main" id="{2CB95109-4516-4890-88FD-2D58B4A641B2}"/>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107</xdr:row>
      <xdr:rowOff>105592</xdr:rowOff>
    </xdr:to>
    <xdr:cxnSp macro="">
      <xdr:nvCxnSpPr>
        <xdr:cNvPr id="494" name="直線コネクタ 493">
          <a:extLst>
            <a:ext uri="{FF2B5EF4-FFF2-40B4-BE49-F238E27FC236}">
              <a16:creationId xmlns:a16="http://schemas.microsoft.com/office/drawing/2014/main" id="{BA574F1E-DB69-4E1A-A2FB-D3308A9FC2C2}"/>
            </a:ext>
          </a:extLst>
        </xdr:cNvPr>
        <xdr:cNvCxnSpPr/>
      </xdr:nvCxnSpPr>
      <xdr:spPr>
        <a:xfrm>
          <a:off x="12814300" y="18289088"/>
          <a:ext cx="8890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5" name="n_1aveValue【庁舎】&#10;有形固定資産減価償却率">
          <a:extLst>
            <a:ext uri="{FF2B5EF4-FFF2-40B4-BE49-F238E27FC236}">
              <a16:creationId xmlns:a16="http://schemas.microsoft.com/office/drawing/2014/main" id="{4D5F8DEB-4079-43D5-803A-B64CFBDEBCEC}"/>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6" name="n_2aveValue【庁舎】&#10;有形固定資産減価償却率">
          <a:extLst>
            <a:ext uri="{FF2B5EF4-FFF2-40B4-BE49-F238E27FC236}">
              <a16:creationId xmlns:a16="http://schemas.microsoft.com/office/drawing/2014/main" id="{EB4B2EF5-6B76-40DD-ACDB-C5A2B6808B4A}"/>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7" name="n_3aveValue【庁舎】&#10;有形固定資産減価償却率">
          <a:extLst>
            <a:ext uri="{FF2B5EF4-FFF2-40B4-BE49-F238E27FC236}">
              <a16:creationId xmlns:a16="http://schemas.microsoft.com/office/drawing/2014/main" id="{2AD42799-61F0-4EB7-98CF-555CC42040FB}"/>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8" name="n_4aveValue【庁舎】&#10;有形固定資産減価償却率">
          <a:extLst>
            <a:ext uri="{FF2B5EF4-FFF2-40B4-BE49-F238E27FC236}">
              <a16:creationId xmlns:a16="http://schemas.microsoft.com/office/drawing/2014/main" id="{383FC05F-6CAD-4D61-A6A2-3FBC49AAF23E}"/>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124658</xdr:rowOff>
    </xdr:from>
    <xdr:ext cx="405111" cy="259045"/>
    <xdr:sp macro="" textlink="">
      <xdr:nvSpPr>
        <xdr:cNvPr id="499" name="n_1mainValue【庁舎】&#10;有形固定資産減価償却率">
          <a:extLst>
            <a:ext uri="{FF2B5EF4-FFF2-40B4-BE49-F238E27FC236}">
              <a16:creationId xmlns:a16="http://schemas.microsoft.com/office/drawing/2014/main" id="{22B21F53-1910-445D-AAB5-D7F6B0D494D2}"/>
            </a:ext>
          </a:extLst>
        </xdr:cNvPr>
        <xdr:cNvSpPr txBox="1"/>
      </xdr:nvSpPr>
      <xdr:spPr>
        <a:xfrm>
          <a:off x="15266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500" name="n_2mainValue【庁舎】&#10;有形固定資産減価償却率">
          <a:extLst>
            <a:ext uri="{FF2B5EF4-FFF2-40B4-BE49-F238E27FC236}">
              <a16:creationId xmlns:a16="http://schemas.microsoft.com/office/drawing/2014/main" id="{0CB9A5BE-73B6-45A4-8DD3-4B0FA663D239}"/>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501" name="n_3mainValue【庁舎】&#10;有形固定資産減価償却率">
          <a:extLst>
            <a:ext uri="{FF2B5EF4-FFF2-40B4-BE49-F238E27FC236}">
              <a16:creationId xmlns:a16="http://schemas.microsoft.com/office/drawing/2014/main" id="{2C547529-D4B7-45EB-AA22-69005D72C560}"/>
            </a:ext>
          </a:extLst>
        </xdr:cNvPr>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502" name="n_4mainValue【庁舎】&#10;有形固定資産減価償却率">
          <a:extLst>
            <a:ext uri="{FF2B5EF4-FFF2-40B4-BE49-F238E27FC236}">
              <a16:creationId xmlns:a16="http://schemas.microsoft.com/office/drawing/2014/main" id="{96E07B3D-065D-4A07-B39E-1C644635F570}"/>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AC32751A-DAB1-4E6A-811A-523F2643BB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3FCF6C82-7BBB-4091-B46F-4F73FDC634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0370A92D-A213-43BF-A5F3-EDB9B735AF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2DD6E1E6-A95E-4D25-AB20-2E82858927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E61041A8-970D-4969-9DA3-77A3684331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B2C5A35A-226F-4D2F-81B1-ABE42C99C6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4CEF042D-1ACA-41A8-B632-329D3DF623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CAF15A12-FB1B-4550-91AE-F92F845BAF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B7EA9837-38BB-4E99-8079-D9D898D869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3C17AF01-FF5E-4C1D-B261-BD21C84A75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3" name="直線コネクタ 512">
          <a:extLst>
            <a:ext uri="{FF2B5EF4-FFF2-40B4-BE49-F238E27FC236}">
              <a16:creationId xmlns:a16="http://schemas.microsoft.com/office/drawing/2014/main" id="{A98FE093-CC82-4658-B6DD-E695929B9F9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4" name="テキスト ボックス 513">
          <a:extLst>
            <a:ext uri="{FF2B5EF4-FFF2-40B4-BE49-F238E27FC236}">
              <a16:creationId xmlns:a16="http://schemas.microsoft.com/office/drawing/2014/main" id="{67217FAF-2885-4DA4-BE6F-23C41A56BF6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5" name="直線コネクタ 514">
          <a:extLst>
            <a:ext uri="{FF2B5EF4-FFF2-40B4-BE49-F238E27FC236}">
              <a16:creationId xmlns:a16="http://schemas.microsoft.com/office/drawing/2014/main" id="{35CE1DE1-B05F-4135-AA10-3DE0D98EB4D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6" name="テキスト ボックス 515">
          <a:extLst>
            <a:ext uri="{FF2B5EF4-FFF2-40B4-BE49-F238E27FC236}">
              <a16:creationId xmlns:a16="http://schemas.microsoft.com/office/drawing/2014/main" id="{150BF614-7238-49F8-A209-924B4B3F17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a:extLst>
            <a:ext uri="{FF2B5EF4-FFF2-40B4-BE49-F238E27FC236}">
              <a16:creationId xmlns:a16="http://schemas.microsoft.com/office/drawing/2014/main" id="{08BAAFD3-1D35-4558-A307-8DB08E6D9DC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8" name="テキスト ボックス 517">
          <a:extLst>
            <a:ext uri="{FF2B5EF4-FFF2-40B4-BE49-F238E27FC236}">
              <a16:creationId xmlns:a16="http://schemas.microsoft.com/office/drawing/2014/main" id="{FAE82AEF-22BA-4987-B896-8E192F52822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9" name="直線コネクタ 518">
          <a:extLst>
            <a:ext uri="{FF2B5EF4-FFF2-40B4-BE49-F238E27FC236}">
              <a16:creationId xmlns:a16="http://schemas.microsoft.com/office/drawing/2014/main" id="{4A56C253-FF77-434B-9198-3BDD5FBB84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0" name="テキスト ボックス 519">
          <a:extLst>
            <a:ext uri="{FF2B5EF4-FFF2-40B4-BE49-F238E27FC236}">
              <a16:creationId xmlns:a16="http://schemas.microsoft.com/office/drawing/2014/main" id="{11A0587C-DC8E-4C78-87BB-503A569C970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1" name="直線コネクタ 520">
          <a:extLst>
            <a:ext uri="{FF2B5EF4-FFF2-40B4-BE49-F238E27FC236}">
              <a16:creationId xmlns:a16="http://schemas.microsoft.com/office/drawing/2014/main" id="{B20B3608-5A0B-4FB9-BF95-850E38F576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2" name="テキスト ボックス 521">
          <a:extLst>
            <a:ext uri="{FF2B5EF4-FFF2-40B4-BE49-F238E27FC236}">
              <a16:creationId xmlns:a16="http://schemas.microsoft.com/office/drawing/2014/main" id="{F7413161-9667-4879-A8E9-F5E45F1E2A6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82040649-BCA8-47D7-BD04-18ABDC9BA8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F5123594-0DAF-4074-B150-B6A7494879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18B8B0A7-664A-4A6F-973A-CDFF0E1D40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6" name="直線コネクタ 525">
          <a:extLst>
            <a:ext uri="{FF2B5EF4-FFF2-40B4-BE49-F238E27FC236}">
              <a16:creationId xmlns:a16="http://schemas.microsoft.com/office/drawing/2014/main" id="{3106B1CC-52CA-47A1-9DB2-ADCB6406F07C}"/>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7" name="【庁舎】&#10;一人当たり面積最小値テキスト">
          <a:extLst>
            <a:ext uri="{FF2B5EF4-FFF2-40B4-BE49-F238E27FC236}">
              <a16:creationId xmlns:a16="http://schemas.microsoft.com/office/drawing/2014/main" id="{E658A59A-E40F-40E8-955C-9808B63D974A}"/>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8" name="直線コネクタ 527">
          <a:extLst>
            <a:ext uri="{FF2B5EF4-FFF2-40B4-BE49-F238E27FC236}">
              <a16:creationId xmlns:a16="http://schemas.microsoft.com/office/drawing/2014/main" id="{5ACF1D54-069A-4B79-A53B-63C05ECEE3B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9" name="【庁舎】&#10;一人当たり面積最大値テキスト">
          <a:extLst>
            <a:ext uri="{FF2B5EF4-FFF2-40B4-BE49-F238E27FC236}">
              <a16:creationId xmlns:a16="http://schemas.microsoft.com/office/drawing/2014/main" id="{0A9054EC-54E7-4FC9-ADB7-DC9D1EB4C5C9}"/>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0" name="直線コネクタ 529">
          <a:extLst>
            <a:ext uri="{FF2B5EF4-FFF2-40B4-BE49-F238E27FC236}">
              <a16:creationId xmlns:a16="http://schemas.microsoft.com/office/drawing/2014/main" id="{A1604703-C33F-42F3-B0B5-921B8D066953}"/>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31" name="【庁舎】&#10;一人当たり面積平均値テキスト">
          <a:extLst>
            <a:ext uri="{FF2B5EF4-FFF2-40B4-BE49-F238E27FC236}">
              <a16:creationId xmlns:a16="http://schemas.microsoft.com/office/drawing/2014/main" id="{85037B21-AA4F-4096-8CA5-5E19EBF33AC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2" name="フローチャート: 判断 531">
          <a:extLst>
            <a:ext uri="{FF2B5EF4-FFF2-40B4-BE49-F238E27FC236}">
              <a16:creationId xmlns:a16="http://schemas.microsoft.com/office/drawing/2014/main" id="{67BD6FF5-9FD9-4750-A5AD-0270AA43C7B3}"/>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3" name="フローチャート: 判断 532">
          <a:extLst>
            <a:ext uri="{FF2B5EF4-FFF2-40B4-BE49-F238E27FC236}">
              <a16:creationId xmlns:a16="http://schemas.microsoft.com/office/drawing/2014/main" id="{1FD95BE3-1D0B-4493-B237-CB47F240E71E}"/>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4" name="フローチャート: 判断 533">
          <a:extLst>
            <a:ext uri="{FF2B5EF4-FFF2-40B4-BE49-F238E27FC236}">
              <a16:creationId xmlns:a16="http://schemas.microsoft.com/office/drawing/2014/main" id="{BFFF83AF-9A5B-401F-9B71-1954018D6C14}"/>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5" name="フローチャート: 判断 534">
          <a:extLst>
            <a:ext uri="{FF2B5EF4-FFF2-40B4-BE49-F238E27FC236}">
              <a16:creationId xmlns:a16="http://schemas.microsoft.com/office/drawing/2014/main" id="{1D3437D5-8727-4D56-AF9C-DE31D47A8772}"/>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6" name="フローチャート: 判断 535">
          <a:extLst>
            <a:ext uri="{FF2B5EF4-FFF2-40B4-BE49-F238E27FC236}">
              <a16:creationId xmlns:a16="http://schemas.microsoft.com/office/drawing/2014/main" id="{A7EF66FB-7066-4B1D-A9F4-BC21E148BA93}"/>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DF6410D5-7A13-4A1C-B9FA-860AB51370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B29EF92D-E58C-4D72-9890-B0CD256FE0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69925EDC-7348-4BC4-BD14-E6E7ABB6B0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D72C0E7-294A-481C-869E-41AE732206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5A803C1F-EAFC-4758-B87B-47BE4A5236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74549</xdr:rowOff>
    </xdr:from>
    <xdr:to>
      <xdr:col>116</xdr:col>
      <xdr:colOff>114300</xdr:colOff>
      <xdr:row>107</xdr:row>
      <xdr:rowOff>4699</xdr:rowOff>
    </xdr:to>
    <xdr:sp macro="" textlink="">
      <xdr:nvSpPr>
        <xdr:cNvPr id="542" name="楕円 541">
          <a:extLst>
            <a:ext uri="{FF2B5EF4-FFF2-40B4-BE49-F238E27FC236}">
              <a16:creationId xmlns:a16="http://schemas.microsoft.com/office/drawing/2014/main" id="{9805B7E6-A300-42DF-AE2E-6F853F696A0B}"/>
            </a:ext>
          </a:extLst>
        </xdr:cNvPr>
        <xdr:cNvSpPr/>
      </xdr:nvSpPr>
      <xdr:spPr>
        <a:xfrm>
          <a:off x="22110700" y="18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97426</xdr:rowOff>
    </xdr:from>
    <xdr:ext cx="469744" cy="259045"/>
    <xdr:sp macro="" textlink="">
      <xdr:nvSpPr>
        <xdr:cNvPr id="543" name="【庁舎】&#10;一人当たり面積該当値テキスト">
          <a:extLst>
            <a:ext uri="{FF2B5EF4-FFF2-40B4-BE49-F238E27FC236}">
              <a16:creationId xmlns:a16="http://schemas.microsoft.com/office/drawing/2014/main" id="{B2FC5D10-1F84-40AB-AC2B-1CC9E7345E4A}"/>
            </a:ext>
          </a:extLst>
        </xdr:cNvPr>
        <xdr:cNvSpPr txBox="1"/>
      </xdr:nvSpPr>
      <xdr:spPr>
        <a:xfrm>
          <a:off x="22199600" y="180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83693</xdr:rowOff>
    </xdr:from>
    <xdr:to>
      <xdr:col>112</xdr:col>
      <xdr:colOff>38100</xdr:colOff>
      <xdr:row>107</xdr:row>
      <xdr:rowOff>13843</xdr:rowOff>
    </xdr:to>
    <xdr:sp macro="" textlink="">
      <xdr:nvSpPr>
        <xdr:cNvPr id="544" name="楕円 543">
          <a:extLst>
            <a:ext uri="{FF2B5EF4-FFF2-40B4-BE49-F238E27FC236}">
              <a16:creationId xmlns:a16="http://schemas.microsoft.com/office/drawing/2014/main" id="{3755A916-8FA6-4550-9151-7099EF4AB6DF}"/>
            </a:ext>
          </a:extLst>
        </xdr:cNvPr>
        <xdr:cNvSpPr/>
      </xdr:nvSpPr>
      <xdr:spPr>
        <a:xfrm>
          <a:off x="21272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125349</xdr:rowOff>
    </xdr:from>
    <xdr:to>
      <xdr:col>116</xdr:col>
      <xdr:colOff>63500</xdr:colOff>
      <xdr:row>106</xdr:row>
      <xdr:rowOff>134493</xdr:rowOff>
    </xdr:to>
    <xdr:cxnSp macro="">
      <xdr:nvCxnSpPr>
        <xdr:cNvPr id="545" name="直線コネクタ 544">
          <a:extLst>
            <a:ext uri="{FF2B5EF4-FFF2-40B4-BE49-F238E27FC236}">
              <a16:creationId xmlns:a16="http://schemas.microsoft.com/office/drawing/2014/main" id="{07DEF3E7-4A2F-4C16-8D14-926B69CDACCA}"/>
            </a:ext>
          </a:extLst>
        </xdr:cNvPr>
        <xdr:cNvCxnSpPr/>
      </xdr:nvCxnSpPr>
      <xdr:spPr>
        <a:xfrm flipV="1">
          <a:off x="21323300" y="1829904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92838</xdr:rowOff>
    </xdr:from>
    <xdr:to>
      <xdr:col>107</xdr:col>
      <xdr:colOff>101600</xdr:colOff>
      <xdr:row>107</xdr:row>
      <xdr:rowOff>22988</xdr:rowOff>
    </xdr:to>
    <xdr:sp macro="" textlink="">
      <xdr:nvSpPr>
        <xdr:cNvPr id="546" name="楕円 545">
          <a:extLst>
            <a:ext uri="{FF2B5EF4-FFF2-40B4-BE49-F238E27FC236}">
              <a16:creationId xmlns:a16="http://schemas.microsoft.com/office/drawing/2014/main" id="{3B6F3C71-EE79-4009-95D5-8AA6DEEFE8C8}"/>
            </a:ext>
          </a:extLst>
        </xdr:cNvPr>
        <xdr:cNvSpPr/>
      </xdr:nvSpPr>
      <xdr:spPr>
        <a:xfrm>
          <a:off x="20383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134493</xdr:rowOff>
    </xdr:from>
    <xdr:to>
      <xdr:col>111</xdr:col>
      <xdr:colOff>177800</xdr:colOff>
      <xdr:row>106</xdr:row>
      <xdr:rowOff>143638</xdr:rowOff>
    </xdr:to>
    <xdr:cxnSp macro="">
      <xdr:nvCxnSpPr>
        <xdr:cNvPr id="547" name="直線コネクタ 546">
          <a:extLst>
            <a:ext uri="{FF2B5EF4-FFF2-40B4-BE49-F238E27FC236}">
              <a16:creationId xmlns:a16="http://schemas.microsoft.com/office/drawing/2014/main" id="{020F64B5-1A0A-4000-9351-1C080FEC57F4}"/>
            </a:ext>
          </a:extLst>
        </xdr:cNvPr>
        <xdr:cNvCxnSpPr/>
      </xdr:nvCxnSpPr>
      <xdr:spPr>
        <a:xfrm flipV="1">
          <a:off x="20434300" y="1830819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103124</xdr:rowOff>
    </xdr:from>
    <xdr:to>
      <xdr:col>102</xdr:col>
      <xdr:colOff>165100</xdr:colOff>
      <xdr:row>107</xdr:row>
      <xdr:rowOff>33274</xdr:rowOff>
    </xdr:to>
    <xdr:sp macro="" textlink="">
      <xdr:nvSpPr>
        <xdr:cNvPr id="548" name="楕円 547">
          <a:extLst>
            <a:ext uri="{FF2B5EF4-FFF2-40B4-BE49-F238E27FC236}">
              <a16:creationId xmlns:a16="http://schemas.microsoft.com/office/drawing/2014/main" id="{4E653723-F487-4E3F-98B1-653B6501F5B5}"/>
            </a:ext>
          </a:extLst>
        </xdr:cNvPr>
        <xdr:cNvSpPr/>
      </xdr:nvSpPr>
      <xdr:spPr>
        <a:xfrm>
          <a:off x="19494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143638</xdr:rowOff>
    </xdr:from>
    <xdr:to>
      <xdr:col>107</xdr:col>
      <xdr:colOff>50800</xdr:colOff>
      <xdr:row>106</xdr:row>
      <xdr:rowOff>153924</xdr:rowOff>
    </xdr:to>
    <xdr:cxnSp macro="">
      <xdr:nvCxnSpPr>
        <xdr:cNvPr id="549" name="直線コネクタ 548">
          <a:extLst>
            <a:ext uri="{FF2B5EF4-FFF2-40B4-BE49-F238E27FC236}">
              <a16:creationId xmlns:a16="http://schemas.microsoft.com/office/drawing/2014/main" id="{D993154A-B6D6-439C-AFBA-67B78E520A27}"/>
            </a:ext>
          </a:extLst>
        </xdr:cNvPr>
        <xdr:cNvCxnSpPr/>
      </xdr:nvCxnSpPr>
      <xdr:spPr>
        <a:xfrm flipV="1">
          <a:off x="19545300" y="1831733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115315</xdr:rowOff>
    </xdr:from>
    <xdr:to>
      <xdr:col>98</xdr:col>
      <xdr:colOff>38100</xdr:colOff>
      <xdr:row>107</xdr:row>
      <xdr:rowOff>45465</xdr:rowOff>
    </xdr:to>
    <xdr:sp macro="" textlink="">
      <xdr:nvSpPr>
        <xdr:cNvPr id="550" name="楕円 549">
          <a:extLst>
            <a:ext uri="{FF2B5EF4-FFF2-40B4-BE49-F238E27FC236}">
              <a16:creationId xmlns:a16="http://schemas.microsoft.com/office/drawing/2014/main" id="{5E99E8C7-8E08-4135-81CE-FA1A937143E1}"/>
            </a:ext>
          </a:extLst>
        </xdr:cNvPr>
        <xdr:cNvSpPr/>
      </xdr:nvSpPr>
      <xdr:spPr>
        <a:xfrm>
          <a:off x="18605500" y="18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153924</xdr:rowOff>
    </xdr:from>
    <xdr:to>
      <xdr:col>102</xdr:col>
      <xdr:colOff>114300</xdr:colOff>
      <xdr:row>106</xdr:row>
      <xdr:rowOff>166115</xdr:rowOff>
    </xdr:to>
    <xdr:cxnSp macro="">
      <xdr:nvCxnSpPr>
        <xdr:cNvPr id="551" name="直線コネクタ 550">
          <a:extLst>
            <a:ext uri="{FF2B5EF4-FFF2-40B4-BE49-F238E27FC236}">
              <a16:creationId xmlns:a16="http://schemas.microsoft.com/office/drawing/2014/main" id="{429BE3A7-53DF-4A19-BF81-81FC9B3FD7FD}"/>
            </a:ext>
          </a:extLst>
        </xdr:cNvPr>
        <xdr:cNvCxnSpPr/>
      </xdr:nvCxnSpPr>
      <xdr:spPr>
        <a:xfrm flipV="1">
          <a:off x="18656300" y="1832762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52" name="n_1aveValue【庁舎】&#10;一人当たり面積">
          <a:extLst>
            <a:ext uri="{FF2B5EF4-FFF2-40B4-BE49-F238E27FC236}">
              <a16:creationId xmlns:a16="http://schemas.microsoft.com/office/drawing/2014/main" id="{790B9F15-2153-4F59-A765-95AB72F28125}"/>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53" name="n_2aveValue【庁舎】&#10;一人当たり面積">
          <a:extLst>
            <a:ext uri="{FF2B5EF4-FFF2-40B4-BE49-F238E27FC236}">
              <a16:creationId xmlns:a16="http://schemas.microsoft.com/office/drawing/2014/main" id="{22DA40D1-01C2-4C90-AE3D-32CC069D0CC9}"/>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54" name="n_3aveValue【庁舎】&#10;一人当たり面積">
          <a:extLst>
            <a:ext uri="{FF2B5EF4-FFF2-40B4-BE49-F238E27FC236}">
              <a16:creationId xmlns:a16="http://schemas.microsoft.com/office/drawing/2014/main" id="{D6717DB4-B246-4CCA-B604-98CABAC0A825}"/>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5" name="n_4aveValue【庁舎】&#10;一人当たり面積">
          <a:extLst>
            <a:ext uri="{FF2B5EF4-FFF2-40B4-BE49-F238E27FC236}">
              <a16:creationId xmlns:a16="http://schemas.microsoft.com/office/drawing/2014/main" id="{DF08F61F-390F-467C-B09F-FEB0F72E66D9}"/>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30370</xdr:rowOff>
    </xdr:from>
    <xdr:ext cx="469744" cy="259045"/>
    <xdr:sp macro="" textlink="">
      <xdr:nvSpPr>
        <xdr:cNvPr id="556" name="n_1mainValue【庁舎】&#10;一人当たり面積">
          <a:extLst>
            <a:ext uri="{FF2B5EF4-FFF2-40B4-BE49-F238E27FC236}">
              <a16:creationId xmlns:a16="http://schemas.microsoft.com/office/drawing/2014/main" id="{3E6AF3FC-353C-4E9E-AFC3-B9789D2FD981}"/>
            </a:ext>
          </a:extLst>
        </xdr:cNvPr>
        <xdr:cNvSpPr txBox="1"/>
      </xdr:nvSpPr>
      <xdr:spPr>
        <a:xfrm>
          <a:off x="210757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39515</xdr:rowOff>
    </xdr:from>
    <xdr:ext cx="469744" cy="259045"/>
    <xdr:sp macro="" textlink="">
      <xdr:nvSpPr>
        <xdr:cNvPr id="557" name="n_2mainValue【庁舎】&#10;一人当たり面積">
          <a:extLst>
            <a:ext uri="{FF2B5EF4-FFF2-40B4-BE49-F238E27FC236}">
              <a16:creationId xmlns:a16="http://schemas.microsoft.com/office/drawing/2014/main" id="{99642ADA-98BF-49CD-AB0B-4D1A75B8DDDC}"/>
            </a:ext>
          </a:extLst>
        </xdr:cNvPr>
        <xdr:cNvSpPr txBox="1"/>
      </xdr:nvSpPr>
      <xdr:spPr>
        <a:xfrm>
          <a:off x="201994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49801</xdr:rowOff>
    </xdr:from>
    <xdr:ext cx="469744" cy="259045"/>
    <xdr:sp macro="" textlink="">
      <xdr:nvSpPr>
        <xdr:cNvPr id="558" name="n_3mainValue【庁舎】&#10;一人当たり面積">
          <a:extLst>
            <a:ext uri="{FF2B5EF4-FFF2-40B4-BE49-F238E27FC236}">
              <a16:creationId xmlns:a16="http://schemas.microsoft.com/office/drawing/2014/main" id="{3AF8E539-DBF4-49F6-AFDC-75147F4BDF85}"/>
            </a:ext>
          </a:extLst>
        </xdr:cNvPr>
        <xdr:cNvSpPr txBox="1"/>
      </xdr:nvSpPr>
      <xdr:spPr>
        <a:xfrm>
          <a:off x="19310427" y="180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36592</xdr:rowOff>
    </xdr:from>
    <xdr:ext cx="469744" cy="259045"/>
    <xdr:sp macro="" textlink="">
      <xdr:nvSpPr>
        <xdr:cNvPr id="559" name="n_4mainValue【庁舎】&#10;一人当たり面積">
          <a:extLst>
            <a:ext uri="{FF2B5EF4-FFF2-40B4-BE49-F238E27FC236}">
              <a16:creationId xmlns:a16="http://schemas.microsoft.com/office/drawing/2014/main" id="{1B36FF7C-CE82-4CA4-A697-426BF8BB05E6}"/>
            </a:ext>
          </a:extLst>
        </xdr:cNvPr>
        <xdr:cNvSpPr txBox="1"/>
      </xdr:nvSpPr>
      <xdr:spPr>
        <a:xfrm>
          <a:off x="18421427"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AAE03A5B-4434-4312-9A2E-6E15305E20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D395BFCA-AADA-4026-A3B3-064FAF3174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0CBE1AC3-4F8D-45AB-9BAD-C3EA72C275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値よりも下回っている施設は体育館・プールである。プールについては、プールの管理棟やプール浴槽の大規模な改修工事をおこなったことや、体育館については平成になってから建築され比較的新しい施設であることから、類似団体と比較して低い数値を示している要因だと考えられる。有形固定資産減価償却率が類似団体より上回っている施設は、役場庁舎、福祉施設、消防施設である。庁舎については、建築から４５年以上経過し、福祉、消防施設については２５年以上経過していることから修繕費用等が増加することが見込まれている。村の財政状況等を考慮しつつ、総合的、計画的な施設管理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ポイント下回っている。歳入の約</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臨時財政対策債含む）を地方交付税に依存している状況であり、依然として脆弱な財政基盤である。今後も人口減少や高齢化が進んでいくことが考えられ、これらの課題解決に向けた施策を進めつつ、村税の徴収率（現年課税分・滞納繰越分）計</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％を目標として歳入の確保に努め、歳出においては、緊急に必要な事業を峻別し、投資的経費を抑制する等、財政基盤の強化に努めていく。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537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％減少した。これは、義務的経費の扶助費、公債費（元利償還金・利子）が減少したことが要因と考えられる。今後も義務的経費の抑制に努め、財政の弾力性を図っていきたい。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63</xdr:row>
      <xdr:rowOff>102235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06523"/>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31327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0358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31327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156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1565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a:t>
          </a:r>
          <a:r>
            <a:rPr kumimoji="1" lang="en-US" altLang="ja-JP" sz="1300">
              <a:latin typeface="ＭＳ Ｐゴシック" panose="020B0600070205080204" pitchFamily="50" charset="-128"/>
              <a:ea typeface="ＭＳ Ｐゴシック" panose="020B0600070205080204" pitchFamily="50" charset="-128"/>
            </a:rPr>
            <a:t>451,490</a:t>
          </a:r>
          <a:r>
            <a:rPr kumimoji="1" lang="ja-JP" altLang="en-US" sz="1300">
              <a:latin typeface="ＭＳ Ｐゴシック" panose="020B0600070205080204" pitchFamily="50" charset="-128"/>
              <a:ea typeface="ＭＳ Ｐゴシック" panose="020B0600070205080204" pitchFamily="50" charset="-128"/>
            </a:rPr>
            <a:t>円は類似団体平均値を</a:t>
          </a:r>
          <a:r>
            <a:rPr kumimoji="1" lang="en-US" altLang="ja-JP" sz="1300">
              <a:latin typeface="ＭＳ Ｐゴシック" panose="020B0600070205080204" pitchFamily="50" charset="-128"/>
              <a:ea typeface="ＭＳ Ｐゴシック" panose="020B0600070205080204" pitchFamily="50" charset="-128"/>
            </a:rPr>
            <a:t>36,926</a:t>
          </a:r>
          <a:r>
            <a:rPr kumimoji="1" lang="ja-JP" altLang="en-US" sz="1300">
              <a:latin typeface="ＭＳ Ｐゴシック" panose="020B0600070205080204" pitchFamily="50" charset="-128"/>
              <a:ea typeface="ＭＳ Ｐゴシック" panose="020B0600070205080204" pitchFamily="50" charset="-128"/>
            </a:rPr>
            <a:t>円下回り、前年度決算額と比較しても減となった。人件費・物件費の決算額は前年度と比べて減となっており、人件費については今後も適正な定員管理により経費削減に努め、物件費等については委託料等の見直し、施設の統廃合等により需用費の圧迫を図り、行財政改革を進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29834</xdr:rowOff>
    </xdr:from>
    <xdr:to>
      <xdr:col>23</xdr:col>
      <xdr:colOff>133350</xdr:colOff>
      <xdr:row>81</xdr:row>
      <xdr:rowOff>41033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17284"/>
          <a:ext cx="8382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141143</xdr:rowOff>
    </xdr:from>
    <xdr:to>
      <xdr:col>19</xdr:col>
      <xdr:colOff>133350</xdr:colOff>
      <xdr:row>81</xdr:row>
      <xdr:rowOff>41033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7143"/>
          <a:ext cx="889000" cy="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131873</xdr:rowOff>
    </xdr:from>
    <xdr:to>
      <xdr:col>15</xdr:col>
      <xdr:colOff>82550</xdr:colOff>
      <xdr:row>80</xdr:row>
      <xdr:rowOff>141143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7873"/>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128009</xdr:rowOff>
    </xdr:from>
    <xdr:to>
      <xdr:col>11</xdr:col>
      <xdr:colOff>31750</xdr:colOff>
      <xdr:row>80</xdr:row>
      <xdr:rowOff>131873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44009"/>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150484</xdr:rowOff>
    </xdr:from>
    <xdr:to>
      <xdr:col>23</xdr:col>
      <xdr:colOff>184150</xdr:colOff>
      <xdr:row>81</xdr:row>
      <xdr:rowOff>80634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167011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1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161683</xdr:rowOff>
    </xdr:from>
    <xdr:to>
      <xdr:col>19</xdr:col>
      <xdr:colOff>184150</xdr:colOff>
      <xdr:row>81</xdr:row>
      <xdr:rowOff>91833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102010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90343</xdr:rowOff>
    </xdr:from>
    <xdr:to>
      <xdr:col>15</xdr:col>
      <xdr:colOff>133350</xdr:colOff>
      <xdr:row>81</xdr:row>
      <xdr:rowOff>20493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30670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81073</xdr:rowOff>
    </xdr:from>
    <xdr:to>
      <xdr:col>11</xdr:col>
      <xdr:colOff>82550</xdr:colOff>
      <xdr:row>81</xdr:row>
      <xdr:rowOff>11223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21400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77209</xdr:rowOff>
    </xdr:from>
    <xdr:to>
      <xdr:col>7</xdr:col>
      <xdr:colOff>31750</xdr:colOff>
      <xdr:row>81</xdr:row>
      <xdr:rowOff>7359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17536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は、類似団体平均値を新郷村</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ポイント下回っている。今後も現在の水準を維持し、国や類似団体の状況を踏まえながら給与の適正化に努めていきたい。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41275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678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23177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07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86</xdr:row>
      <xdr:rowOff>23177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07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143827</xdr:rowOff>
    </xdr:from>
    <xdr:to>
      <xdr:col>73</xdr:col>
      <xdr:colOff>44450</xdr:colOff>
      <xdr:row>86</xdr:row>
      <xdr:rowOff>73977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84154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83502</xdr:rowOff>
    </xdr:from>
    <xdr:to>
      <xdr:col>68</xdr:col>
      <xdr:colOff>203200</xdr:colOff>
      <xdr:row>86</xdr:row>
      <xdr:rowOff>13652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23829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a:t>
          </a:r>
          <a:r>
            <a:rPr kumimoji="1" lang="en-US" altLang="ja-JP" sz="1300">
              <a:latin typeface="ＭＳ Ｐゴシック" panose="020B0600070205080204" pitchFamily="50" charset="-128"/>
              <a:ea typeface="ＭＳ Ｐゴシック" panose="020B0600070205080204" pitchFamily="50" charset="-128"/>
            </a:rPr>
            <a:t>22.61</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人下回った。今後も住民サービスを低下させることなく、事務事業の効率化を進めつつ、適正な定員管理に努めていきたい。</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61251</xdr:rowOff>
    </xdr:from>
    <xdr:to>
      <xdr:col>81</xdr:col>
      <xdr:colOff>44450</xdr:colOff>
      <xdr:row>60</xdr:row>
      <xdr:rowOff>80899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48251"/>
          <a:ext cx="8382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61251</xdr:rowOff>
    </xdr:from>
    <xdr:to>
      <xdr:col>77</xdr:col>
      <xdr:colOff>44450</xdr:colOff>
      <xdr:row>60</xdr:row>
      <xdr:rowOff>98824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348251"/>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98824</xdr:rowOff>
    </xdr:from>
    <xdr:to>
      <xdr:col>72</xdr:col>
      <xdr:colOff>203200</xdr:colOff>
      <xdr:row>60</xdr:row>
      <xdr:rowOff>103650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858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74694</xdr:rowOff>
    </xdr:from>
    <xdr:to>
      <xdr:col>68</xdr:col>
      <xdr:colOff>152400</xdr:colOff>
      <xdr:row>60</xdr:row>
      <xdr:rowOff>103650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61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30099</xdr:rowOff>
    </xdr:from>
    <xdr:to>
      <xdr:col>81</xdr:col>
      <xdr:colOff>95250</xdr:colOff>
      <xdr:row>60</xdr:row>
      <xdr:rowOff>131699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46626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10451</xdr:rowOff>
    </xdr:from>
    <xdr:to>
      <xdr:col>77</xdr:col>
      <xdr:colOff>95250</xdr:colOff>
      <xdr:row>60</xdr:row>
      <xdr:rowOff>112051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122228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6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48024</xdr:rowOff>
    </xdr:from>
    <xdr:to>
      <xdr:col>73</xdr:col>
      <xdr:colOff>44450</xdr:colOff>
      <xdr:row>60</xdr:row>
      <xdr:rowOff>149624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134401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2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52850</xdr:rowOff>
    </xdr:from>
    <xdr:to>
      <xdr:col>68</xdr:col>
      <xdr:colOff>203200</xdr:colOff>
      <xdr:row>60</xdr:row>
      <xdr:rowOff>154450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139227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23894</xdr:rowOff>
    </xdr:from>
    <xdr:to>
      <xdr:col>64</xdr:col>
      <xdr:colOff>152400</xdr:colOff>
      <xdr:row>60</xdr:row>
      <xdr:rowOff>125494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110271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％は、前年度と比較し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されたが、元利償還金は約８百万円の増となった。ここ数年元金償還額を上回る地方債の発行が続いていたことにより、今後増加に転じていくことが見込まれている。今後は、事業の精査・見直しを図り、健全化を進めていくために地方債の抑制に努めていきた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164677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33444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2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％は、前年度と同数値であった。充当可能基金は、前年度から</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百万円の増となった。今後も将来負担比率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％を維持できるよう、事業の必要性や妥当性等を細かく精査しながら新規地方債の発行抑制に努め、後世への負担を少しでも軽減できるよう努めていきたい。</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89535</xdr:rowOff>
    </xdr:from>
    <xdr:to>
      <xdr:col>72</xdr:col>
      <xdr:colOff>203200</xdr:colOff>
      <xdr:row>14</xdr:row>
      <xdr:rowOff>121466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318385"/>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121466</xdr:rowOff>
    </xdr:from>
    <xdr:to>
      <xdr:col>68</xdr:col>
      <xdr:colOff>152400</xdr:colOff>
      <xdr:row>15</xdr:row>
      <xdr:rowOff>155121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521766"/>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38735</xdr:rowOff>
    </xdr:from>
    <xdr:to>
      <xdr:col>73</xdr:col>
      <xdr:colOff>44450</xdr:colOff>
      <xdr:row>13</xdr:row>
      <xdr:rowOff>140335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2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125112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157043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104321</xdr:rowOff>
    </xdr:from>
    <xdr:to>
      <xdr:col>64</xdr:col>
      <xdr:colOff>152400</xdr:colOff>
      <xdr:row>16</xdr:row>
      <xdr:rowOff>34471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19248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9525</xdr:rowOff>
    </xdr:from>
    <xdr:ext cx="9099176" cy="521425"/>
    <xdr:sp macro="" textlink="">
      <xdr:nvSpPr>
        <xdr:cNvPr id="469" name="テキスト ボックス 468">
          <a:extLst>
            <a:ext uri="{FF2B5EF4-FFF2-40B4-BE49-F238E27FC236}">
              <a16:creationId xmlns:a16="http://schemas.microsoft.com/office/drawing/2014/main" id="{E2FFFD9D-8125-4DF3-AFEA-17DBF088A728}"/>
            </a:ext>
          </a:extLst>
        </xdr:cNvPr>
        <xdr:cNvSpPr txBox="1"/>
      </xdr:nvSpPr>
      <xdr:spPr>
        <a:xfrm>
          <a:off x="762000" y="4467225"/>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ポイントは類似団体平均を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ポイント減少した。人件費に係る経常経費充当一般財源等も昨年度と比較して減となっている。定員管理計画に基づき適正な職員数を保ち、人件費の圧縮に努めていきたい。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63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％減少している。今後も事務事業の更なる見直しや施設の統廃合等による需用費の圧縮を図り、経費の節減と削減に努めたい。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0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57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03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ポイント下回った。前年度と比較しても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ポイント減少し、扶助費に係る経常経費充当一般財源も昨年度と比較して減となっている。今後も事業等の見直しを図り、経費削減に努めていきたい。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降した。類似団体平均を上回っているのは、簡易水道特別会計、公共下水道特別会計等への繰出金の増が主な原因と考えられる。企業会計においては、独立採算の原則に立ち返り、料金見直しや経費削減等で健全化を図り、普通会計からの負担額を減らしていけるよう努めたい。</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159004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32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159004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117856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82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82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52849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％は類似団体を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これは村の団体への補助金が新型コロナウイルスの影響で減額となったり、団体が活動を控えたり、規模を縮小しておこなったことが要因と考えられる。今後も必要性が低いと思われる補助金を見直す等し、経費削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129286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20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0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ポイント減少した。過去の大規模事業にかかる償還が順次修了し、数値の改善は見られるが、近年は地方債の発行が続いており、公債費のピークが令和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年となることが予想される。今後も事業の精査・見直しを図りながら、計画的な地方債の発行と抑制に努めていきたい。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20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ポイント下降した。類似団体の平均を上回る人件費、物件費の抑制が課題であり、住民サービスの低下を招くことの無いように、行財政計画を進めていきない。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79</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391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991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55641</xdr:rowOff>
    </xdr:from>
    <xdr:to>
      <xdr:col>29</xdr:col>
      <xdr:colOff>127000</xdr:colOff>
      <xdr:row>17</xdr:row>
      <xdr:rowOff>96743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17916"/>
          <a:ext cx="6477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55641</xdr:rowOff>
    </xdr:from>
    <xdr:to>
      <xdr:col>26</xdr:col>
      <xdr:colOff>50800</xdr:colOff>
      <xdr:row>17</xdr:row>
      <xdr:rowOff>82834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17916"/>
          <a:ext cx="698500" cy="2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82834</xdr:rowOff>
    </xdr:from>
    <xdr:to>
      <xdr:col>22</xdr:col>
      <xdr:colOff>114300</xdr:colOff>
      <xdr:row>17</xdr:row>
      <xdr:rowOff>91483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5109"/>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89235</xdr:rowOff>
    </xdr:from>
    <xdr:to>
      <xdr:col>18</xdr:col>
      <xdr:colOff>177800</xdr:colOff>
      <xdr:row>17</xdr:row>
      <xdr:rowOff>91483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51510"/>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45943</xdr:rowOff>
    </xdr:from>
    <xdr:to>
      <xdr:col>29</xdr:col>
      <xdr:colOff>177800</xdr:colOff>
      <xdr:row>17</xdr:row>
      <xdr:rowOff>147543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18020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4841</xdr:rowOff>
    </xdr:from>
    <xdr:to>
      <xdr:col>26</xdr:col>
      <xdr:colOff>101600</xdr:colOff>
      <xdr:row>17</xdr:row>
      <xdr:rowOff>106441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6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116618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3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32034</xdr:rowOff>
    </xdr:from>
    <xdr:to>
      <xdr:col>22</xdr:col>
      <xdr:colOff>165100</xdr:colOff>
      <xdr:row>17</xdr:row>
      <xdr:rowOff>133634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143811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40683</xdr:rowOff>
    </xdr:from>
    <xdr:to>
      <xdr:col>19</xdr:col>
      <xdr:colOff>38100</xdr:colOff>
      <xdr:row>17</xdr:row>
      <xdr:rowOff>142283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152460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38435</xdr:rowOff>
    </xdr:from>
    <xdr:to>
      <xdr:col>15</xdr:col>
      <xdr:colOff>101600</xdr:colOff>
      <xdr:row>17</xdr:row>
      <xdr:rowOff>140035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0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207842</xdr:rowOff>
    </xdr:from>
    <xdr:to>
      <xdr:col>29</xdr:col>
      <xdr:colOff>127000</xdr:colOff>
      <xdr:row>35</xdr:row>
      <xdr:rowOff>211536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18192"/>
          <a:ext cx="647700" cy="3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201282</xdr:rowOff>
    </xdr:from>
    <xdr:to>
      <xdr:col>26</xdr:col>
      <xdr:colOff>50800</xdr:colOff>
      <xdr:row>35</xdr:row>
      <xdr:rowOff>211536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11632"/>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200001</xdr:rowOff>
    </xdr:from>
    <xdr:to>
      <xdr:col>22</xdr:col>
      <xdr:colOff>114300</xdr:colOff>
      <xdr:row>35</xdr:row>
      <xdr:rowOff>201282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0351"/>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190043</xdr:rowOff>
    </xdr:from>
    <xdr:to>
      <xdr:col>18</xdr:col>
      <xdr:colOff>177800</xdr:colOff>
      <xdr:row>35</xdr:row>
      <xdr:rowOff>200001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0393"/>
          <a:ext cx="698500" cy="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157042</xdr:rowOff>
    </xdr:from>
    <xdr:to>
      <xdr:col>29</xdr:col>
      <xdr:colOff>177800</xdr:colOff>
      <xdr:row>35</xdr:row>
      <xdr:rowOff>258642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129119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3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160736</xdr:rowOff>
    </xdr:from>
    <xdr:to>
      <xdr:col>26</xdr:col>
      <xdr:colOff>101600</xdr:colOff>
      <xdr:row>35</xdr:row>
      <xdr:rowOff>262336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247113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5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150482</xdr:rowOff>
    </xdr:from>
    <xdr:to>
      <xdr:col>22</xdr:col>
      <xdr:colOff>165100</xdr:colOff>
      <xdr:row>35</xdr:row>
      <xdr:rowOff>252082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262259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149201</xdr:rowOff>
    </xdr:from>
    <xdr:to>
      <xdr:col>19</xdr:col>
      <xdr:colOff>38100</xdr:colOff>
      <xdr:row>35</xdr:row>
      <xdr:rowOff>250801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260978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139243</xdr:rowOff>
    </xdr:from>
    <xdr:to>
      <xdr:col>15</xdr:col>
      <xdr:colOff>101600</xdr:colOff>
      <xdr:row>35</xdr:row>
      <xdr:rowOff>240843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251020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87562</xdr:rowOff>
    </xdr:from>
    <xdr:to>
      <xdr:col>24</xdr:col>
      <xdr:colOff>63500</xdr:colOff>
      <xdr:row>36</xdr:row>
      <xdr:rowOff>107524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59762"/>
          <a:ext cx="8382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87562</xdr:rowOff>
    </xdr:from>
    <xdr:to>
      <xdr:col>19</xdr:col>
      <xdr:colOff>177800</xdr:colOff>
      <xdr:row>36</xdr:row>
      <xdr:rowOff>161503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9762"/>
          <a:ext cx="8890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161503</xdr:rowOff>
    </xdr:from>
    <xdr:to>
      <xdr:col>15</xdr:col>
      <xdr:colOff>50800</xdr:colOff>
      <xdr:row>36</xdr:row>
      <xdr:rowOff>169881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3703"/>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167734</xdr:rowOff>
    </xdr:from>
    <xdr:to>
      <xdr:col>10</xdr:col>
      <xdr:colOff>114300</xdr:colOff>
      <xdr:row>36</xdr:row>
      <xdr:rowOff>169881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39934"/>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56724</xdr:rowOff>
    </xdr:from>
    <xdr:to>
      <xdr:col>24</xdr:col>
      <xdr:colOff>114300</xdr:colOff>
      <xdr:row>36</xdr:row>
      <xdr:rowOff>158324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79601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36762</xdr:rowOff>
    </xdr:from>
    <xdr:to>
      <xdr:col>20</xdr:col>
      <xdr:colOff>38100</xdr:colOff>
      <xdr:row>36</xdr:row>
      <xdr:rowOff>138362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154889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8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110703</xdr:rowOff>
    </xdr:from>
    <xdr:to>
      <xdr:col>15</xdr:col>
      <xdr:colOff>101600</xdr:colOff>
      <xdr:row>37</xdr:row>
      <xdr:rowOff>40853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57380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119081</xdr:rowOff>
    </xdr:from>
    <xdr:to>
      <xdr:col>10</xdr:col>
      <xdr:colOff>165100</xdr:colOff>
      <xdr:row>37</xdr:row>
      <xdr:rowOff>49231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65758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116934</xdr:rowOff>
    </xdr:from>
    <xdr:to>
      <xdr:col>6</xdr:col>
      <xdr:colOff>38100</xdr:colOff>
      <xdr:row>37</xdr:row>
      <xdr:rowOff>47084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63611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106256</xdr:rowOff>
    </xdr:from>
    <xdr:to>
      <xdr:col>24</xdr:col>
      <xdr:colOff>63500</xdr:colOff>
      <xdr:row>57</xdr:row>
      <xdr:rowOff>109317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8906"/>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106256</xdr:rowOff>
    </xdr:from>
    <xdr:to>
      <xdr:col>19</xdr:col>
      <xdr:colOff>177800</xdr:colOff>
      <xdr:row>57</xdr:row>
      <xdr:rowOff>128005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8906"/>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128005</xdr:rowOff>
    </xdr:from>
    <xdr:to>
      <xdr:col>15</xdr:col>
      <xdr:colOff>50800</xdr:colOff>
      <xdr:row>57</xdr:row>
      <xdr:rowOff>143165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0655"/>
          <a:ext cx="8890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143165</xdr:rowOff>
    </xdr:from>
    <xdr:to>
      <xdr:col>10</xdr:col>
      <xdr:colOff>114300</xdr:colOff>
      <xdr:row>57</xdr:row>
      <xdr:rowOff>148026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5815"/>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58517</xdr:rowOff>
    </xdr:from>
    <xdr:to>
      <xdr:col>24</xdr:col>
      <xdr:colOff>114300</xdr:colOff>
      <xdr:row>57</xdr:row>
      <xdr:rowOff>160117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36944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55456</xdr:rowOff>
    </xdr:from>
    <xdr:to>
      <xdr:col>20</xdr:col>
      <xdr:colOff>38100</xdr:colOff>
      <xdr:row>57</xdr:row>
      <xdr:rowOff>157056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148183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77205</xdr:rowOff>
    </xdr:from>
    <xdr:to>
      <xdr:col>15</xdr:col>
      <xdr:colOff>101600</xdr:colOff>
      <xdr:row>58</xdr:row>
      <xdr:rowOff>7355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169932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92365</xdr:rowOff>
    </xdr:from>
    <xdr:to>
      <xdr:col>10</xdr:col>
      <xdr:colOff>165100</xdr:colOff>
      <xdr:row>58</xdr:row>
      <xdr:rowOff>22515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97226</xdr:rowOff>
    </xdr:from>
    <xdr:to>
      <xdr:col>6</xdr:col>
      <xdr:colOff>38100</xdr:colOff>
      <xdr:row>58</xdr:row>
      <xdr:rowOff>27376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18503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6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171284</xdr:rowOff>
    </xdr:from>
    <xdr:to>
      <xdr:col>24</xdr:col>
      <xdr:colOff>63500</xdr:colOff>
      <xdr:row>78</xdr:row>
      <xdr:rowOff>23608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293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171284</xdr:rowOff>
    </xdr:from>
    <xdr:to>
      <xdr:col>19</xdr:col>
      <xdr:colOff>177800</xdr:colOff>
      <xdr:row>78</xdr:row>
      <xdr:rowOff>53285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2934"/>
          <a:ext cx="889000" cy="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35782</xdr:rowOff>
    </xdr:from>
    <xdr:to>
      <xdr:col>15</xdr:col>
      <xdr:colOff>50800</xdr:colOff>
      <xdr:row>78</xdr:row>
      <xdr:rowOff>53285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8882"/>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31586</xdr:rowOff>
    </xdr:from>
    <xdr:to>
      <xdr:col>10</xdr:col>
      <xdr:colOff>114300</xdr:colOff>
      <xdr:row>78</xdr:row>
      <xdr:rowOff>35782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4686"/>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144258</xdr:rowOff>
    </xdr:from>
    <xdr:to>
      <xdr:col>24</xdr:col>
      <xdr:colOff>114300</xdr:colOff>
      <xdr:row>78</xdr:row>
      <xdr:rowOff>74408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120484</xdr:rowOff>
    </xdr:from>
    <xdr:to>
      <xdr:col>20</xdr:col>
      <xdr:colOff>38100</xdr:colOff>
      <xdr:row>78</xdr:row>
      <xdr:rowOff>50634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41761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2485</xdr:rowOff>
    </xdr:from>
    <xdr:to>
      <xdr:col>15</xdr:col>
      <xdr:colOff>101600</xdr:colOff>
      <xdr:row>78</xdr:row>
      <xdr:rowOff>104085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95212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156432</xdr:rowOff>
    </xdr:from>
    <xdr:to>
      <xdr:col>10</xdr:col>
      <xdr:colOff>165100</xdr:colOff>
      <xdr:row>78</xdr:row>
      <xdr:rowOff>86582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77709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152236</xdr:rowOff>
    </xdr:from>
    <xdr:to>
      <xdr:col>6</xdr:col>
      <xdr:colOff>38100</xdr:colOff>
      <xdr:row>78</xdr:row>
      <xdr:rowOff>82386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73513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158598</xdr:rowOff>
    </xdr:from>
    <xdr:to>
      <xdr:col>24</xdr:col>
      <xdr:colOff>63500</xdr:colOff>
      <xdr:row>95</xdr:row>
      <xdr:rowOff>141094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74898"/>
          <a:ext cx="838200" cy="1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141094</xdr:rowOff>
    </xdr:from>
    <xdr:to>
      <xdr:col>19</xdr:col>
      <xdr:colOff>177800</xdr:colOff>
      <xdr:row>95</xdr:row>
      <xdr:rowOff>143762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2884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116794</xdr:rowOff>
    </xdr:from>
    <xdr:to>
      <xdr:col>15</xdr:col>
      <xdr:colOff>50800</xdr:colOff>
      <xdr:row>95</xdr:row>
      <xdr:rowOff>143762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04544"/>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116794</xdr:rowOff>
    </xdr:from>
    <xdr:to>
      <xdr:col>10</xdr:col>
      <xdr:colOff>114300</xdr:colOff>
      <xdr:row>95</xdr:row>
      <xdr:rowOff>144120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4544"/>
          <a:ext cx="8890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107798</xdr:rowOff>
    </xdr:from>
    <xdr:to>
      <xdr:col>24</xdr:col>
      <xdr:colOff>114300</xdr:colOff>
      <xdr:row>95</xdr:row>
      <xdr:rowOff>37948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130675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7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90294</xdr:rowOff>
    </xdr:from>
    <xdr:to>
      <xdr:col>20</xdr:col>
      <xdr:colOff>38100</xdr:colOff>
      <xdr:row>96</xdr:row>
      <xdr:rowOff>20444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36971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92962</xdr:rowOff>
    </xdr:from>
    <xdr:to>
      <xdr:col>15</xdr:col>
      <xdr:colOff>101600</xdr:colOff>
      <xdr:row>96</xdr:row>
      <xdr:rowOff>23112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39639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65994</xdr:rowOff>
    </xdr:from>
    <xdr:to>
      <xdr:col>10</xdr:col>
      <xdr:colOff>165100</xdr:colOff>
      <xdr:row>95</xdr:row>
      <xdr:rowOff>167594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93320</xdr:rowOff>
    </xdr:from>
    <xdr:to>
      <xdr:col>6</xdr:col>
      <xdr:colOff>38100</xdr:colOff>
      <xdr:row>96</xdr:row>
      <xdr:rowOff>23470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39997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113179</xdr:rowOff>
    </xdr:from>
    <xdr:to>
      <xdr:col>55</xdr:col>
      <xdr:colOff>0</xdr:colOff>
      <xdr:row>37</xdr:row>
      <xdr:rowOff>148210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85379"/>
          <a:ext cx="838200" cy="20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113179</xdr:rowOff>
    </xdr:from>
    <xdr:to>
      <xdr:col>50</xdr:col>
      <xdr:colOff>114300</xdr:colOff>
      <xdr:row>38</xdr:row>
      <xdr:rowOff>1184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85379"/>
          <a:ext cx="889000" cy="2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82521</xdr:rowOff>
    </xdr:from>
    <xdr:to>
      <xdr:col>45</xdr:col>
      <xdr:colOff>177800</xdr:colOff>
      <xdr:row>38</xdr:row>
      <xdr:rowOff>1184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54721"/>
          <a:ext cx="889000" cy="2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82521</xdr:rowOff>
    </xdr:from>
    <xdr:to>
      <xdr:col>41</xdr:col>
      <xdr:colOff>50800</xdr:colOff>
      <xdr:row>37</xdr:row>
      <xdr:rowOff>130295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4721"/>
          <a:ext cx="889000" cy="2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97410</xdr:rowOff>
    </xdr:from>
    <xdr:to>
      <xdr:col>55</xdr:col>
      <xdr:colOff>50800</xdr:colOff>
      <xdr:row>38</xdr:row>
      <xdr:rowOff>27560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12337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62379</xdr:rowOff>
    </xdr:from>
    <xdr:to>
      <xdr:col>50</xdr:col>
      <xdr:colOff>165100</xdr:colOff>
      <xdr:row>36</xdr:row>
      <xdr:rowOff>163979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155106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121834</xdr:rowOff>
    </xdr:from>
    <xdr:to>
      <xdr:col>46</xdr:col>
      <xdr:colOff>38100</xdr:colOff>
      <xdr:row>38</xdr:row>
      <xdr:rowOff>51984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43111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31721</xdr:rowOff>
    </xdr:from>
    <xdr:to>
      <xdr:col>41</xdr:col>
      <xdr:colOff>101600</xdr:colOff>
      <xdr:row>36</xdr:row>
      <xdr:rowOff>133321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149848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79495</xdr:rowOff>
    </xdr:from>
    <xdr:to>
      <xdr:col>36</xdr:col>
      <xdr:colOff>165100</xdr:colOff>
      <xdr:row>38</xdr:row>
      <xdr:rowOff>9645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96707</xdr:rowOff>
    </xdr:from>
    <xdr:to>
      <xdr:col>55</xdr:col>
      <xdr:colOff>0</xdr:colOff>
      <xdr:row>58</xdr:row>
      <xdr:rowOff>102084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0807"/>
          <a:ext cx="8382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96707</xdr:rowOff>
    </xdr:from>
    <xdr:to>
      <xdr:col>50</xdr:col>
      <xdr:colOff>114300</xdr:colOff>
      <xdr:row>58</xdr:row>
      <xdr:rowOff>111002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0807"/>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111002</xdr:rowOff>
    </xdr:from>
    <xdr:to>
      <xdr:col>45</xdr:col>
      <xdr:colOff>177800</xdr:colOff>
      <xdr:row>58</xdr:row>
      <xdr:rowOff>113338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5102"/>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102391</xdr:rowOff>
    </xdr:from>
    <xdr:to>
      <xdr:col>41</xdr:col>
      <xdr:colOff>50800</xdr:colOff>
      <xdr:row>58</xdr:row>
      <xdr:rowOff>113338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6491"/>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51284</xdr:rowOff>
    </xdr:from>
    <xdr:to>
      <xdr:col>55</xdr:col>
      <xdr:colOff>50800</xdr:colOff>
      <xdr:row>58</xdr:row>
      <xdr:rowOff>152884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45907</xdr:rowOff>
    </xdr:from>
    <xdr:to>
      <xdr:col>50</xdr:col>
      <xdr:colOff>165100</xdr:colOff>
      <xdr:row>58</xdr:row>
      <xdr:rowOff>147507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138634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60202</xdr:rowOff>
    </xdr:from>
    <xdr:to>
      <xdr:col>46</xdr:col>
      <xdr:colOff>38100</xdr:colOff>
      <xdr:row>58</xdr:row>
      <xdr:rowOff>161802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152929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62538</xdr:rowOff>
    </xdr:from>
    <xdr:to>
      <xdr:col>41</xdr:col>
      <xdr:colOff>101600</xdr:colOff>
      <xdr:row>58</xdr:row>
      <xdr:rowOff>164138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155265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51591</xdr:rowOff>
    </xdr:from>
    <xdr:to>
      <xdr:col>36</xdr:col>
      <xdr:colOff>165100</xdr:colOff>
      <xdr:row>58</xdr:row>
      <xdr:rowOff>153191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144318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132770</xdr:rowOff>
    </xdr:from>
    <xdr:to>
      <xdr:col>55</xdr:col>
      <xdr:colOff>0</xdr:colOff>
      <xdr:row>78</xdr:row>
      <xdr:rowOff>139426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5870"/>
          <a:ext cx="8382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139209</xdr:rowOff>
    </xdr:from>
    <xdr:to>
      <xdr:col>50</xdr:col>
      <xdr:colOff>114300</xdr:colOff>
      <xdr:row>78</xdr:row>
      <xdr:rowOff>139426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30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139209</xdr:rowOff>
    </xdr:from>
    <xdr:to>
      <xdr:col>45</xdr:col>
      <xdr:colOff>177800</xdr:colOff>
      <xdr:row>78</xdr:row>
      <xdr:rowOff>139215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1230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129736</xdr:rowOff>
    </xdr:from>
    <xdr:to>
      <xdr:col>41</xdr:col>
      <xdr:colOff>50800</xdr:colOff>
      <xdr:row>78</xdr:row>
      <xdr:rowOff>139215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2836"/>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81970</xdr:rowOff>
    </xdr:from>
    <xdr:to>
      <xdr:col>55</xdr:col>
      <xdr:colOff>50800</xdr:colOff>
      <xdr:row>79</xdr:row>
      <xdr:rowOff>12120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88626</xdr:rowOff>
    </xdr:from>
    <xdr:to>
      <xdr:col>50</xdr:col>
      <xdr:colOff>165100</xdr:colOff>
      <xdr:row>79</xdr:row>
      <xdr:rowOff>18776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9903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88409</xdr:rowOff>
    </xdr:from>
    <xdr:to>
      <xdr:col>46</xdr:col>
      <xdr:colOff>38100</xdr:colOff>
      <xdr:row>79</xdr:row>
      <xdr:rowOff>18559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9686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88415</xdr:rowOff>
    </xdr:from>
    <xdr:to>
      <xdr:col>41</xdr:col>
      <xdr:colOff>101600</xdr:colOff>
      <xdr:row>79</xdr:row>
      <xdr:rowOff>18565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9692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78936</xdr:rowOff>
    </xdr:from>
    <xdr:to>
      <xdr:col>36</xdr:col>
      <xdr:colOff>165100</xdr:colOff>
      <xdr:row>79</xdr:row>
      <xdr:rowOff>9086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25406</xdr:rowOff>
    </xdr:from>
    <xdr:to>
      <xdr:col>55</xdr:col>
      <xdr:colOff>0</xdr:colOff>
      <xdr:row>98</xdr:row>
      <xdr:rowOff>80693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7506"/>
          <a:ext cx="838200" cy="5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80693</xdr:rowOff>
    </xdr:from>
    <xdr:to>
      <xdr:col>50</xdr:col>
      <xdr:colOff>114300</xdr:colOff>
      <xdr:row>98</xdr:row>
      <xdr:rowOff>80744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8279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80744</xdr:rowOff>
    </xdr:from>
    <xdr:to>
      <xdr:col>45</xdr:col>
      <xdr:colOff>177800</xdr:colOff>
      <xdr:row>98</xdr:row>
      <xdr:rowOff>88489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2844"/>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75724</xdr:rowOff>
    </xdr:from>
    <xdr:to>
      <xdr:col>41</xdr:col>
      <xdr:colOff>50800</xdr:colOff>
      <xdr:row>98</xdr:row>
      <xdr:rowOff>88489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77824"/>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146056</xdr:rowOff>
    </xdr:from>
    <xdr:to>
      <xdr:col>55</xdr:col>
      <xdr:colOff>50800</xdr:colOff>
      <xdr:row>98</xdr:row>
      <xdr:rowOff>76206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124483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29893</xdr:rowOff>
    </xdr:from>
    <xdr:to>
      <xdr:col>50</xdr:col>
      <xdr:colOff>165100</xdr:colOff>
      <xdr:row>98</xdr:row>
      <xdr:rowOff>131493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122620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29944</xdr:rowOff>
    </xdr:from>
    <xdr:to>
      <xdr:col>46</xdr:col>
      <xdr:colOff>38100</xdr:colOff>
      <xdr:row>98</xdr:row>
      <xdr:rowOff>131544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37689</xdr:rowOff>
    </xdr:from>
    <xdr:to>
      <xdr:col>41</xdr:col>
      <xdr:colOff>101600</xdr:colOff>
      <xdr:row>98</xdr:row>
      <xdr:rowOff>139289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130416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24924</xdr:rowOff>
    </xdr:from>
    <xdr:to>
      <xdr:col>36</xdr:col>
      <xdr:colOff>165100</xdr:colOff>
      <xdr:row>98</xdr:row>
      <xdr:rowOff>126524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118859</xdr:rowOff>
    </xdr:from>
    <xdr:to>
      <xdr:col>85</xdr:col>
      <xdr:colOff>127000</xdr:colOff>
      <xdr:row>38</xdr:row>
      <xdr:rowOff>130739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3959"/>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118859</xdr:rowOff>
    </xdr:from>
    <xdr:to>
      <xdr:col>81</xdr:col>
      <xdr:colOff>50800</xdr:colOff>
      <xdr:row>38</xdr:row>
      <xdr:rowOff>131811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3959"/>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125879</xdr:rowOff>
    </xdr:from>
    <xdr:to>
      <xdr:col>76</xdr:col>
      <xdr:colOff>114300</xdr:colOff>
      <xdr:row>38</xdr:row>
      <xdr:rowOff>131811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0979"/>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125879</xdr:rowOff>
    </xdr:from>
    <xdr:to>
      <xdr:col>71</xdr:col>
      <xdr:colOff>177800</xdr:colOff>
      <xdr:row>38</xdr:row>
      <xdr:rowOff>126386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0979"/>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79939</xdr:rowOff>
    </xdr:from>
    <xdr:to>
      <xdr:col>85</xdr:col>
      <xdr:colOff>177800</xdr:colOff>
      <xdr:row>39</xdr:row>
      <xdr:rowOff>10089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68059</xdr:rowOff>
    </xdr:from>
    <xdr:to>
      <xdr:col>81</xdr:col>
      <xdr:colOff>101600</xdr:colOff>
      <xdr:row>38</xdr:row>
      <xdr:rowOff>169659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160786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81011</xdr:rowOff>
    </xdr:from>
    <xdr:to>
      <xdr:col>76</xdr:col>
      <xdr:colOff>165100</xdr:colOff>
      <xdr:row>39</xdr:row>
      <xdr:rowOff>11161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2288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75079</xdr:rowOff>
    </xdr:from>
    <xdr:to>
      <xdr:col>72</xdr:col>
      <xdr:colOff>38100</xdr:colOff>
      <xdr:row>39</xdr:row>
      <xdr:rowOff>5229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167806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75586</xdr:rowOff>
    </xdr:from>
    <xdr:to>
      <xdr:col>67</xdr:col>
      <xdr:colOff>101600</xdr:colOff>
      <xdr:row>39</xdr:row>
      <xdr:rowOff>5736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168313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163410</xdr:rowOff>
    </xdr:from>
    <xdr:to>
      <xdr:col>85</xdr:col>
      <xdr:colOff>127000</xdr:colOff>
      <xdr:row>78</xdr:row>
      <xdr:rowOff>4017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5060"/>
          <a:ext cx="8382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xdr:rowOff>
    </xdr:from>
    <xdr:to>
      <xdr:col>81</xdr:col>
      <xdr:colOff>50800</xdr:colOff>
      <xdr:row>78</xdr:row>
      <xdr:rowOff>4017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74681"/>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1581</xdr:rowOff>
    </xdr:from>
    <xdr:to>
      <xdr:col>76</xdr:col>
      <xdr:colOff>114300</xdr:colOff>
      <xdr:row>78</xdr:row>
      <xdr:rowOff>20506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468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3420</xdr:rowOff>
    </xdr:from>
    <xdr:to>
      <xdr:col>71</xdr:col>
      <xdr:colOff>177800</xdr:colOff>
      <xdr:row>78</xdr:row>
      <xdr:rowOff>20506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76520"/>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112610</xdr:rowOff>
    </xdr:from>
    <xdr:to>
      <xdr:col>85</xdr:col>
      <xdr:colOff>177800</xdr:colOff>
      <xdr:row>78</xdr:row>
      <xdr:rowOff>42760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91037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124667</xdr:rowOff>
    </xdr:from>
    <xdr:to>
      <xdr:col>81</xdr:col>
      <xdr:colOff>101600</xdr:colOff>
      <xdr:row>78</xdr:row>
      <xdr:rowOff>54817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45944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122231</xdr:rowOff>
    </xdr:from>
    <xdr:to>
      <xdr:col>76</xdr:col>
      <xdr:colOff>165100</xdr:colOff>
      <xdr:row>78</xdr:row>
      <xdr:rowOff>52381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43508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1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141156</xdr:rowOff>
    </xdr:from>
    <xdr:to>
      <xdr:col>72</xdr:col>
      <xdr:colOff>38100</xdr:colOff>
      <xdr:row>78</xdr:row>
      <xdr:rowOff>71306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62433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124070</xdr:rowOff>
    </xdr:from>
    <xdr:to>
      <xdr:col>67</xdr:col>
      <xdr:colOff>101600</xdr:colOff>
      <xdr:row>78</xdr:row>
      <xdr:rowOff>54220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45347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76688</xdr:rowOff>
    </xdr:from>
    <xdr:to>
      <xdr:col>85</xdr:col>
      <xdr:colOff>127000</xdr:colOff>
      <xdr:row>98</xdr:row>
      <xdr:rowOff>94907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78788"/>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76688</xdr:rowOff>
    </xdr:from>
    <xdr:to>
      <xdr:col>81</xdr:col>
      <xdr:colOff>50800</xdr:colOff>
      <xdr:row>98</xdr:row>
      <xdr:rowOff>121129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8788"/>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121129</xdr:rowOff>
    </xdr:from>
    <xdr:to>
      <xdr:col>76</xdr:col>
      <xdr:colOff>114300</xdr:colOff>
      <xdr:row>98</xdr:row>
      <xdr:rowOff>123265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3229"/>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123265</xdr:rowOff>
    </xdr:from>
    <xdr:to>
      <xdr:col>71</xdr:col>
      <xdr:colOff>177800</xdr:colOff>
      <xdr:row>98</xdr:row>
      <xdr:rowOff>131161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5365"/>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44107</xdr:rowOff>
    </xdr:from>
    <xdr:to>
      <xdr:col>85</xdr:col>
      <xdr:colOff>177800</xdr:colOff>
      <xdr:row>98</xdr:row>
      <xdr:rowOff>145707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25888</xdr:rowOff>
    </xdr:from>
    <xdr:to>
      <xdr:col>81</xdr:col>
      <xdr:colOff>101600</xdr:colOff>
      <xdr:row>98</xdr:row>
      <xdr:rowOff>127488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144015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0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70329</xdr:rowOff>
    </xdr:from>
    <xdr:to>
      <xdr:col>76</xdr:col>
      <xdr:colOff>165100</xdr:colOff>
      <xdr:row>99</xdr:row>
      <xdr:rowOff>479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163056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72465</xdr:rowOff>
    </xdr:from>
    <xdr:to>
      <xdr:col>72</xdr:col>
      <xdr:colOff>38100</xdr:colOff>
      <xdr:row>99</xdr:row>
      <xdr:rowOff>2615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165192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80361</xdr:rowOff>
    </xdr:from>
    <xdr:to>
      <xdr:col>67</xdr:col>
      <xdr:colOff>101600</xdr:colOff>
      <xdr:row>99</xdr:row>
      <xdr:rowOff>10511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1638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15648"/>
          <a:ext cx="889000" cy="2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15648"/>
          <a:ext cx="889000" cy="2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121198</xdr:rowOff>
    </xdr:from>
    <xdr:to>
      <xdr:col>107</xdr:col>
      <xdr:colOff>101600</xdr:colOff>
      <xdr:row>38</xdr:row>
      <xdr:rowOff>51348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67875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4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88281</xdr:rowOff>
    </xdr:from>
    <xdr:to>
      <xdr:col>116</xdr:col>
      <xdr:colOff>63500</xdr:colOff>
      <xdr:row>59</xdr:row>
      <xdr:rowOff>64588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32381"/>
          <a:ext cx="838200" cy="1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88281</xdr:rowOff>
    </xdr:from>
    <xdr:to>
      <xdr:col>111</xdr:col>
      <xdr:colOff>177800</xdr:colOff>
      <xdr:row>59</xdr:row>
      <xdr:rowOff>62254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32381"/>
          <a:ext cx="889000" cy="14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61992</xdr:rowOff>
    </xdr:from>
    <xdr:to>
      <xdr:col>107</xdr:col>
      <xdr:colOff>50800</xdr:colOff>
      <xdr:row>59</xdr:row>
      <xdr:rowOff>62254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77542"/>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61992</xdr:rowOff>
    </xdr:from>
    <xdr:to>
      <xdr:col>102</xdr:col>
      <xdr:colOff>114300</xdr:colOff>
      <xdr:row>59</xdr:row>
      <xdr:rowOff>62123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7754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13788</xdr:rowOff>
    </xdr:from>
    <xdr:to>
      <xdr:col>116</xdr:col>
      <xdr:colOff>114300</xdr:colOff>
      <xdr:row>59</xdr:row>
      <xdr:rowOff>115388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100165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37481</xdr:rowOff>
    </xdr:from>
    <xdr:to>
      <xdr:col>112</xdr:col>
      <xdr:colOff>38100</xdr:colOff>
      <xdr:row>58</xdr:row>
      <xdr:rowOff>139081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155608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11454</xdr:rowOff>
    </xdr:from>
    <xdr:to>
      <xdr:col>107</xdr:col>
      <xdr:colOff>101600</xdr:colOff>
      <xdr:row>59</xdr:row>
      <xdr:rowOff>113054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104181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1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11192</xdr:rowOff>
    </xdr:from>
    <xdr:to>
      <xdr:col>102</xdr:col>
      <xdr:colOff>165100</xdr:colOff>
      <xdr:row>59</xdr:row>
      <xdr:rowOff>112792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103919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1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11323</xdr:rowOff>
    </xdr:from>
    <xdr:to>
      <xdr:col>98</xdr:col>
      <xdr:colOff>38100</xdr:colOff>
      <xdr:row>59</xdr:row>
      <xdr:rowOff>112923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104050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9887</xdr:rowOff>
    </xdr:from>
    <xdr:to>
      <xdr:col>116</xdr:col>
      <xdr:colOff>63500</xdr:colOff>
      <xdr:row>74</xdr:row>
      <xdr:rowOff>37598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97187"/>
          <a:ext cx="8382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9887</xdr:rowOff>
    </xdr:from>
    <xdr:to>
      <xdr:col>111</xdr:col>
      <xdr:colOff>177800</xdr:colOff>
      <xdr:row>74</xdr:row>
      <xdr:rowOff>74819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97187"/>
          <a:ext cx="889000" cy="6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74819</xdr:rowOff>
    </xdr:from>
    <xdr:to>
      <xdr:col>107</xdr:col>
      <xdr:colOff>50800</xdr:colOff>
      <xdr:row>74</xdr:row>
      <xdr:rowOff>112081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762119"/>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97002</xdr:rowOff>
    </xdr:from>
    <xdr:to>
      <xdr:col>102</xdr:col>
      <xdr:colOff>114300</xdr:colOff>
      <xdr:row>74</xdr:row>
      <xdr:rowOff>112081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84302"/>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158248</xdr:rowOff>
    </xdr:from>
    <xdr:to>
      <xdr:col>116</xdr:col>
      <xdr:colOff>114300</xdr:colOff>
      <xdr:row>74</xdr:row>
      <xdr:rowOff>88398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9675</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2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130537</xdr:rowOff>
    </xdr:from>
    <xdr:to>
      <xdr:col>112</xdr:col>
      <xdr:colOff>38100</xdr:colOff>
      <xdr:row>74</xdr:row>
      <xdr:rowOff>60687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77214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42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24019</xdr:rowOff>
    </xdr:from>
    <xdr:to>
      <xdr:col>107</xdr:col>
      <xdr:colOff>101600</xdr:colOff>
      <xdr:row>74</xdr:row>
      <xdr:rowOff>125619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142146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4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61281</xdr:rowOff>
    </xdr:from>
    <xdr:to>
      <xdr:col>102</xdr:col>
      <xdr:colOff>165100</xdr:colOff>
      <xdr:row>74</xdr:row>
      <xdr:rowOff>162881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7958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52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46202</xdr:rowOff>
    </xdr:from>
    <xdr:to>
      <xdr:col>98</xdr:col>
      <xdr:colOff>38100</xdr:colOff>
      <xdr:row>74</xdr:row>
      <xdr:rowOff>147802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164329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5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人口が少なく分母が小さいため、全国平均や県の平均と比べて全体的に高いコストとなる傾向にある。各項目を類似団体と比較すると、繰出金が上位に位置している。これは介護保険特別会計、国保特別会計、後期高齢者特別会計、簡易水道特別会計への繰出金が前年度と比べ大幅増となったことが要因と考えられる。一方、下位に位置するものの一つとして公債費が挙げられるが、過去の大規模事業に伴う償還が順次終了し順調に減ってきていたが、平成３０年度に五戸消防署西分遣所整備事業のために発行した額が大きく、今後元利償還金は増加に転じることが見込まれる。今後は公共施設の老朽化対策に伴う事業等も加わってくることを考えると、地方債の新規発行の抑制や、各特別会計の経営改善を図り繰出金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
2,294
150.77
3,029,625
2,868,940
145,737
2,075,504
2,691,152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120117</xdr:rowOff>
    </xdr:from>
    <xdr:to>
      <xdr:col>24</xdr:col>
      <xdr:colOff>63500</xdr:colOff>
      <xdr:row>36</xdr:row>
      <xdr:rowOff>121812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2317"/>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121812</xdr:rowOff>
    </xdr:from>
    <xdr:to>
      <xdr:col>19</xdr:col>
      <xdr:colOff>177800</xdr:colOff>
      <xdr:row>36</xdr:row>
      <xdr:rowOff>127565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401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127565</xdr:rowOff>
    </xdr:from>
    <xdr:to>
      <xdr:col>15</xdr:col>
      <xdr:colOff>50800</xdr:colOff>
      <xdr:row>36</xdr:row>
      <xdr:rowOff>136861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9976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136861</xdr:rowOff>
    </xdr:from>
    <xdr:to>
      <xdr:col>10</xdr:col>
      <xdr:colOff>114300</xdr:colOff>
      <xdr:row>36</xdr:row>
      <xdr:rowOff>146082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9061"/>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69317</xdr:rowOff>
    </xdr:from>
    <xdr:to>
      <xdr:col>24</xdr:col>
      <xdr:colOff>114300</xdr:colOff>
      <xdr:row>36</xdr:row>
      <xdr:rowOff>170917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92194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71012</xdr:rowOff>
    </xdr:from>
    <xdr:to>
      <xdr:col>20</xdr:col>
      <xdr:colOff>38100</xdr:colOff>
      <xdr:row>37</xdr:row>
      <xdr:rowOff>1162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17689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76765</xdr:rowOff>
    </xdr:from>
    <xdr:to>
      <xdr:col>15</xdr:col>
      <xdr:colOff>101600</xdr:colOff>
      <xdr:row>37</xdr:row>
      <xdr:rowOff>6915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23442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86061</xdr:rowOff>
    </xdr:from>
    <xdr:to>
      <xdr:col>10</xdr:col>
      <xdr:colOff>165100</xdr:colOff>
      <xdr:row>37</xdr:row>
      <xdr:rowOff>16211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32738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95282</xdr:rowOff>
    </xdr:from>
    <xdr:to>
      <xdr:col>6</xdr:col>
      <xdr:colOff>38100</xdr:colOff>
      <xdr:row>37</xdr:row>
      <xdr:rowOff>25432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41959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47336</xdr:rowOff>
    </xdr:from>
    <xdr:to>
      <xdr:col>24</xdr:col>
      <xdr:colOff>63500</xdr:colOff>
      <xdr:row>58</xdr:row>
      <xdr:rowOff>76594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1436"/>
          <a:ext cx="838200" cy="2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47336</xdr:rowOff>
    </xdr:from>
    <xdr:to>
      <xdr:col>19</xdr:col>
      <xdr:colOff>177800</xdr:colOff>
      <xdr:row>58</xdr:row>
      <xdr:rowOff>92413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1436"/>
          <a:ext cx="889000" cy="4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90325</xdr:rowOff>
    </xdr:from>
    <xdr:to>
      <xdr:col>15</xdr:col>
      <xdr:colOff>50800</xdr:colOff>
      <xdr:row>58</xdr:row>
      <xdr:rowOff>92413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34425"/>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90325</xdr:rowOff>
    </xdr:from>
    <xdr:to>
      <xdr:col>10</xdr:col>
      <xdr:colOff>114300</xdr:colOff>
      <xdr:row>58</xdr:row>
      <xdr:rowOff>94598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4425"/>
          <a:ext cx="8890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25794</xdr:rowOff>
    </xdr:from>
    <xdr:to>
      <xdr:col>24</xdr:col>
      <xdr:colOff>114300</xdr:colOff>
      <xdr:row>58</xdr:row>
      <xdr:rowOff>127394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167986</xdr:rowOff>
    </xdr:from>
    <xdr:to>
      <xdr:col>20</xdr:col>
      <xdr:colOff>38100</xdr:colOff>
      <xdr:row>58</xdr:row>
      <xdr:rowOff>98136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89263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41613</xdr:rowOff>
    </xdr:from>
    <xdr:to>
      <xdr:col>15</xdr:col>
      <xdr:colOff>101600</xdr:colOff>
      <xdr:row>58</xdr:row>
      <xdr:rowOff>143213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134340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39525</xdr:rowOff>
    </xdr:from>
    <xdr:to>
      <xdr:col>10</xdr:col>
      <xdr:colOff>165100</xdr:colOff>
      <xdr:row>58</xdr:row>
      <xdr:rowOff>141125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132252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43798</xdr:rowOff>
    </xdr:from>
    <xdr:to>
      <xdr:col>6</xdr:col>
      <xdr:colOff>38100</xdr:colOff>
      <xdr:row>58</xdr:row>
      <xdr:rowOff>145398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136080</xdr:rowOff>
    </xdr:from>
    <xdr:to>
      <xdr:col>24</xdr:col>
      <xdr:colOff>63500</xdr:colOff>
      <xdr:row>79</xdr:row>
      <xdr:rowOff>16044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09180"/>
          <a:ext cx="8382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16044</xdr:rowOff>
    </xdr:from>
    <xdr:to>
      <xdr:col>19</xdr:col>
      <xdr:colOff>177800</xdr:colOff>
      <xdr:row>79</xdr:row>
      <xdr:rowOff>26357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60594"/>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26357</xdr:rowOff>
    </xdr:from>
    <xdr:to>
      <xdr:col>15</xdr:col>
      <xdr:colOff>50800</xdr:colOff>
      <xdr:row>79</xdr:row>
      <xdr:rowOff>41692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70907"/>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22941</xdr:rowOff>
    </xdr:from>
    <xdr:to>
      <xdr:col>10</xdr:col>
      <xdr:colOff>114300</xdr:colOff>
      <xdr:row>79</xdr:row>
      <xdr:rowOff>41692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674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85280</xdr:rowOff>
    </xdr:from>
    <xdr:to>
      <xdr:col>24</xdr:col>
      <xdr:colOff>114300</xdr:colOff>
      <xdr:row>79</xdr:row>
      <xdr:rowOff>15430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63707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136694</xdr:rowOff>
    </xdr:from>
    <xdr:to>
      <xdr:col>20</xdr:col>
      <xdr:colOff>38100</xdr:colOff>
      <xdr:row>79</xdr:row>
      <xdr:rowOff>66844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57971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0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147007</xdr:rowOff>
    </xdr:from>
    <xdr:to>
      <xdr:col>15</xdr:col>
      <xdr:colOff>101600</xdr:colOff>
      <xdr:row>79</xdr:row>
      <xdr:rowOff>77157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68284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1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162342</xdr:rowOff>
    </xdr:from>
    <xdr:to>
      <xdr:col>10</xdr:col>
      <xdr:colOff>165100</xdr:colOff>
      <xdr:row>79</xdr:row>
      <xdr:rowOff>92492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83619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2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143591</xdr:rowOff>
    </xdr:from>
    <xdr:to>
      <xdr:col>6</xdr:col>
      <xdr:colOff>38100</xdr:colOff>
      <xdr:row>79</xdr:row>
      <xdr:rowOff>73741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64868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70089</xdr:rowOff>
    </xdr:from>
    <xdr:to>
      <xdr:col>24</xdr:col>
      <xdr:colOff>63500</xdr:colOff>
      <xdr:row>98</xdr:row>
      <xdr:rowOff>81561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72189"/>
          <a:ext cx="8382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70089</xdr:rowOff>
    </xdr:from>
    <xdr:to>
      <xdr:col>19</xdr:col>
      <xdr:colOff>177800</xdr:colOff>
      <xdr:row>98</xdr:row>
      <xdr:rowOff>121222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72189"/>
          <a:ext cx="889000" cy="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121222</xdr:rowOff>
    </xdr:from>
    <xdr:to>
      <xdr:col>15</xdr:col>
      <xdr:colOff>50800</xdr:colOff>
      <xdr:row>98</xdr:row>
      <xdr:rowOff>150820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23322"/>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144157</xdr:rowOff>
    </xdr:from>
    <xdr:to>
      <xdr:col>10</xdr:col>
      <xdr:colOff>114300</xdr:colOff>
      <xdr:row>98</xdr:row>
      <xdr:rowOff>150820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46257"/>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30761</xdr:rowOff>
    </xdr:from>
    <xdr:to>
      <xdr:col>24</xdr:col>
      <xdr:colOff>114300</xdr:colOff>
      <xdr:row>98</xdr:row>
      <xdr:rowOff>132361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117138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19289</xdr:rowOff>
    </xdr:from>
    <xdr:to>
      <xdr:col>20</xdr:col>
      <xdr:colOff>38100</xdr:colOff>
      <xdr:row>98</xdr:row>
      <xdr:rowOff>120889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70422</xdr:rowOff>
    </xdr:from>
    <xdr:to>
      <xdr:col>15</xdr:col>
      <xdr:colOff>101600</xdr:colOff>
      <xdr:row>99</xdr:row>
      <xdr:rowOff>572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163149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100020</xdr:rowOff>
    </xdr:from>
    <xdr:to>
      <xdr:col>10</xdr:col>
      <xdr:colOff>165100</xdr:colOff>
      <xdr:row>99</xdr:row>
      <xdr:rowOff>30170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21297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93357</xdr:rowOff>
    </xdr:from>
    <xdr:to>
      <xdr:col>6</xdr:col>
      <xdr:colOff>38100</xdr:colOff>
      <xdr:row>99</xdr:row>
      <xdr:rowOff>23507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14634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168031</xdr:rowOff>
    </xdr:from>
    <xdr:to>
      <xdr:col>55</xdr:col>
      <xdr:colOff>0</xdr:colOff>
      <xdr:row>58</xdr:row>
      <xdr:rowOff>28566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0681"/>
          <a:ext cx="8382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168031</xdr:rowOff>
    </xdr:from>
    <xdr:to>
      <xdr:col>50</xdr:col>
      <xdr:colOff>114300</xdr:colOff>
      <xdr:row>58</xdr:row>
      <xdr:rowOff>39339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0681"/>
          <a:ext cx="889000" cy="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39339</xdr:rowOff>
    </xdr:from>
    <xdr:to>
      <xdr:col>45</xdr:col>
      <xdr:colOff>177800</xdr:colOff>
      <xdr:row>58</xdr:row>
      <xdr:rowOff>44996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83439"/>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40103</xdr:rowOff>
    </xdr:from>
    <xdr:to>
      <xdr:col>41</xdr:col>
      <xdr:colOff>50800</xdr:colOff>
      <xdr:row>58</xdr:row>
      <xdr:rowOff>44996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84203"/>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149216</xdr:rowOff>
    </xdr:from>
    <xdr:to>
      <xdr:col>55</xdr:col>
      <xdr:colOff>50800</xdr:colOff>
      <xdr:row>58</xdr:row>
      <xdr:rowOff>79366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127643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117231</xdr:rowOff>
    </xdr:from>
    <xdr:to>
      <xdr:col>50</xdr:col>
      <xdr:colOff>165100</xdr:colOff>
      <xdr:row>58</xdr:row>
      <xdr:rowOff>47381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63908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159989</xdr:rowOff>
    </xdr:from>
    <xdr:to>
      <xdr:col>46</xdr:col>
      <xdr:colOff>38100</xdr:colOff>
      <xdr:row>58</xdr:row>
      <xdr:rowOff>90139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81266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2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165646</xdr:rowOff>
    </xdr:from>
    <xdr:to>
      <xdr:col>41</xdr:col>
      <xdr:colOff>101600</xdr:colOff>
      <xdr:row>58</xdr:row>
      <xdr:rowOff>95796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86923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3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160753</xdr:rowOff>
    </xdr:from>
    <xdr:to>
      <xdr:col>36</xdr:col>
      <xdr:colOff>165100</xdr:colOff>
      <xdr:row>58</xdr:row>
      <xdr:rowOff>90903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82030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66677</xdr:rowOff>
    </xdr:from>
    <xdr:to>
      <xdr:col>55</xdr:col>
      <xdr:colOff>0</xdr:colOff>
      <xdr:row>77</xdr:row>
      <xdr:rowOff>95055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68327"/>
          <a:ext cx="8382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66677</xdr:rowOff>
    </xdr:from>
    <xdr:to>
      <xdr:col>50</xdr:col>
      <xdr:colOff>114300</xdr:colOff>
      <xdr:row>77</xdr:row>
      <xdr:rowOff>164457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68327"/>
          <a:ext cx="889000" cy="9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164457</xdr:rowOff>
    </xdr:from>
    <xdr:to>
      <xdr:col>45</xdr:col>
      <xdr:colOff>177800</xdr:colOff>
      <xdr:row>78</xdr:row>
      <xdr:rowOff>12846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66107"/>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11711</xdr:rowOff>
    </xdr:from>
    <xdr:to>
      <xdr:col>41</xdr:col>
      <xdr:colOff>50800</xdr:colOff>
      <xdr:row>78</xdr:row>
      <xdr:rowOff>12846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84811"/>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44255</xdr:rowOff>
    </xdr:from>
    <xdr:to>
      <xdr:col>55</xdr:col>
      <xdr:colOff>50800</xdr:colOff>
      <xdr:row>77</xdr:row>
      <xdr:rowOff>145855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67132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15877</xdr:rowOff>
    </xdr:from>
    <xdr:to>
      <xdr:col>50</xdr:col>
      <xdr:colOff>165100</xdr:colOff>
      <xdr:row>77</xdr:row>
      <xdr:rowOff>117477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1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134004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113657</xdr:rowOff>
    </xdr:from>
    <xdr:to>
      <xdr:col>46</xdr:col>
      <xdr:colOff>38100</xdr:colOff>
      <xdr:row>78</xdr:row>
      <xdr:rowOff>43807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60334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133496</xdr:rowOff>
    </xdr:from>
    <xdr:to>
      <xdr:col>41</xdr:col>
      <xdr:colOff>101600</xdr:colOff>
      <xdr:row>78</xdr:row>
      <xdr:rowOff>63646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132361</xdr:rowOff>
    </xdr:from>
    <xdr:to>
      <xdr:col>36</xdr:col>
      <xdr:colOff>165100</xdr:colOff>
      <xdr:row>78</xdr:row>
      <xdr:rowOff>62511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79038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103707</xdr:rowOff>
    </xdr:from>
    <xdr:to>
      <xdr:col>55</xdr:col>
      <xdr:colOff>0</xdr:colOff>
      <xdr:row>96</xdr:row>
      <xdr:rowOff>150437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562907"/>
          <a:ext cx="8382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103707</xdr:rowOff>
    </xdr:from>
    <xdr:to>
      <xdr:col>50</xdr:col>
      <xdr:colOff>114300</xdr:colOff>
      <xdr:row>96</xdr:row>
      <xdr:rowOff>153989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62907"/>
          <a:ext cx="889000" cy="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153989</xdr:rowOff>
    </xdr:from>
    <xdr:to>
      <xdr:col>45</xdr:col>
      <xdr:colOff>177800</xdr:colOff>
      <xdr:row>97</xdr:row>
      <xdr:rowOff>6547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13189"/>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462</xdr:rowOff>
    </xdr:from>
    <xdr:to>
      <xdr:col>41</xdr:col>
      <xdr:colOff>50800</xdr:colOff>
      <xdr:row>97</xdr:row>
      <xdr:rowOff>6547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31112"/>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99637</xdr:rowOff>
    </xdr:from>
    <xdr:to>
      <xdr:col>55</xdr:col>
      <xdr:colOff>50800</xdr:colOff>
      <xdr:row>97</xdr:row>
      <xdr:rowOff>29787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78064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3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52907</xdr:rowOff>
    </xdr:from>
    <xdr:to>
      <xdr:col>50</xdr:col>
      <xdr:colOff>165100</xdr:colOff>
      <xdr:row>96</xdr:row>
      <xdr:rowOff>154507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171034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8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103189</xdr:rowOff>
    </xdr:from>
    <xdr:to>
      <xdr:col>46</xdr:col>
      <xdr:colOff>38100</xdr:colOff>
      <xdr:row>97</xdr:row>
      <xdr:rowOff>33339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24466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65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127197</xdr:rowOff>
    </xdr:from>
    <xdr:to>
      <xdr:col>41</xdr:col>
      <xdr:colOff>101600</xdr:colOff>
      <xdr:row>97</xdr:row>
      <xdr:rowOff>57347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48474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67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121112</xdr:rowOff>
    </xdr:from>
    <xdr:to>
      <xdr:col>36</xdr:col>
      <xdr:colOff>165100</xdr:colOff>
      <xdr:row>97</xdr:row>
      <xdr:rowOff>51262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42389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67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46378</xdr:rowOff>
    </xdr:from>
    <xdr:to>
      <xdr:col>85</xdr:col>
      <xdr:colOff>127000</xdr:colOff>
      <xdr:row>37</xdr:row>
      <xdr:rowOff>69528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90028"/>
          <a:ext cx="838200" cy="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46378</xdr:rowOff>
    </xdr:from>
    <xdr:to>
      <xdr:col>81</xdr:col>
      <xdr:colOff>50800</xdr:colOff>
      <xdr:row>37</xdr:row>
      <xdr:rowOff>106675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90028"/>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103040</xdr:rowOff>
    </xdr:from>
    <xdr:to>
      <xdr:col>76</xdr:col>
      <xdr:colOff>114300</xdr:colOff>
      <xdr:row>37</xdr:row>
      <xdr:rowOff>106675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417990"/>
          <a:ext cx="889000" cy="10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103040</xdr:rowOff>
    </xdr:from>
    <xdr:to>
      <xdr:col>71</xdr:col>
      <xdr:colOff>177800</xdr:colOff>
      <xdr:row>35</xdr:row>
      <xdr:rowOff>149316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417990"/>
          <a:ext cx="889000" cy="7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18728</xdr:rowOff>
    </xdr:from>
    <xdr:to>
      <xdr:col>85</xdr:col>
      <xdr:colOff>177800</xdr:colOff>
      <xdr:row>37</xdr:row>
      <xdr:rowOff>120328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168605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167028</xdr:rowOff>
    </xdr:from>
    <xdr:to>
      <xdr:col>81</xdr:col>
      <xdr:colOff>101600</xdr:colOff>
      <xdr:row>37</xdr:row>
      <xdr:rowOff>97178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88305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55875</xdr:rowOff>
    </xdr:from>
    <xdr:to>
      <xdr:col>76</xdr:col>
      <xdr:colOff>165100</xdr:colOff>
      <xdr:row>37</xdr:row>
      <xdr:rowOff>157475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148602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52240</xdr:rowOff>
    </xdr:from>
    <xdr:to>
      <xdr:col>72</xdr:col>
      <xdr:colOff>38100</xdr:colOff>
      <xdr:row>31</xdr:row>
      <xdr:rowOff>153840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3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170367</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14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98516</xdr:rowOff>
    </xdr:from>
    <xdr:to>
      <xdr:col>67</xdr:col>
      <xdr:colOff>101600</xdr:colOff>
      <xdr:row>36</xdr:row>
      <xdr:rowOff>28666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45193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164882</xdr:rowOff>
    </xdr:from>
    <xdr:to>
      <xdr:col>85</xdr:col>
      <xdr:colOff>127000</xdr:colOff>
      <xdr:row>58</xdr:row>
      <xdr:rowOff>29105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7532"/>
          <a:ext cx="838200" cy="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164882</xdr:rowOff>
    </xdr:from>
    <xdr:to>
      <xdr:col>81</xdr:col>
      <xdr:colOff>50800</xdr:colOff>
      <xdr:row>58</xdr:row>
      <xdr:rowOff>60212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37532"/>
          <a:ext cx="8890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60212</xdr:rowOff>
    </xdr:from>
    <xdr:to>
      <xdr:col>76</xdr:col>
      <xdr:colOff>114300</xdr:colOff>
      <xdr:row>58</xdr:row>
      <xdr:rowOff>67204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04312"/>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46889</xdr:rowOff>
    </xdr:from>
    <xdr:to>
      <xdr:col>71</xdr:col>
      <xdr:colOff>177800</xdr:colOff>
      <xdr:row>58</xdr:row>
      <xdr:rowOff>67204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90989"/>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149755</xdr:rowOff>
    </xdr:from>
    <xdr:to>
      <xdr:col>85</xdr:col>
      <xdr:colOff>177800</xdr:colOff>
      <xdr:row>58</xdr:row>
      <xdr:rowOff>79905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64682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114082</xdr:rowOff>
    </xdr:from>
    <xdr:to>
      <xdr:col>81</xdr:col>
      <xdr:colOff>101600</xdr:colOff>
      <xdr:row>58</xdr:row>
      <xdr:rowOff>44232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35359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7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9412</xdr:rowOff>
    </xdr:from>
    <xdr:to>
      <xdr:col>76</xdr:col>
      <xdr:colOff>165100</xdr:colOff>
      <xdr:row>58</xdr:row>
      <xdr:rowOff>111012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102139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16404</xdr:rowOff>
    </xdr:from>
    <xdr:to>
      <xdr:col>72</xdr:col>
      <xdr:colOff>38100</xdr:colOff>
      <xdr:row>58</xdr:row>
      <xdr:rowOff>118004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109131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167539</xdr:rowOff>
    </xdr:from>
    <xdr:to>
      <xdr:col>67</xdr:col>
      <xdr:colOff>101600</xdr:colOff>
      <xdr:row>58</xdr:row>
      <xdr:rowOff>97689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88816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118858</xdr:rowOff>
    </xdr:from>
    <xdr:to>
      <xdr:col>85</xdr:col>
      <xdr:colOff>127000</xdr:colOff>
      <xdr:row>78</xdr:row>
      <xdr:rowOff>130739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1958"/>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118858</xdr:rowOff>
    </xdr:from>
    <xdr:to>
      <xdr:col>81</xdr:col>
      <xdr:colOff>50800</xdr:colOff>
      <xdr:row>78</xdr:row>
      <xdr:rowOff>131811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195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125879</xdr:rowOff>
    </xdr:from>
    <xdr:to>
      <xdr:col>76</xdr:col>
      <xdr:colOff>114300</xdr:colOff>
      <xdr:row>78</xdr:row>
      <xdr:rowOff>131811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8979"/>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125879</xdr:rowOff>
    </xdr:from>
    <xdr:to>
      <xdr:col>71</xdr:col>
      <xdr:colOff>177800</xdr:colOff>
      <xdr:row>78</xdr:row>
      <xdr:rowOff>126386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8979"/>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79939</xdr:rowOff>
    </xdr:from>
    <xdr:to>
      <xdr:col>85</xdr:col>
      <xdr:colOff>177800</xdr:colOff>
      <xdr:row>79</xdr:row>
      <xdr:rowOff>10089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68058</xdr:rowOff>
    </xdr:from>
    <xdr:to>
      <xdr:col>81</xdr:col>
      <xdr:colOff>101600</xdr:colOff>
      <xdr:row>78</xdr:row>
      <xdr:rowOff>169658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160785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81011</xdr:rowOff>
    </xdr:from>
    <xdr:to>
      <xdr:col>76</xdr:col>
      <xdr:colOff>165100</xdr:colOff>
      <xdr:row>79</xdr:row>
      <xdr:rowOff>11161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75079</xdr:rowOff>
    </xdr:from>
    <xdr:to>
      <xdr:col>72</xdr:col>
      <xdr:colOff>38100</xdr:colOff>
      <xdr:row>79</xdr:row>
      <xdr:rowOff>5229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167806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75586</xdr:rowOff>
    </xdr:from>
    <xdr:to>
      <xdr:col>67</xdr:col>
      <xdr:colOff>101600</xdr:colOff>
      <xdr:row>79</xdr:row>
      <xdr:rowOff>5736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168313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163410</xdr:rowOff>
    </xdr:from>
    <xdr:to>
      <xdr:col>85</xdr:col>
      <xdr:colOff>127000</xdr:colOff>
      <xdr:row>98</xdr:row>
      <xdr:rowOff>4017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94060"/>
          <a:ext cx="8382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1581</xdr:rowOff>
    </xdr:from>
    <xdr:to>
      <xdr:col>81</xdr:col>
      <xdr:colOff>50800</xdr:colOff>
      <xdr:row>98</xdr:row>
      <xdr:rowOff>4017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03681"/>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xdr:rowOff>
    </xdr:from>
    <xdr:to>
      <xdr:col>76</xdr:col>
      <xdr:colOff>114300</xdr:colOff>
      <xdr:row>98</xdr:row>
      <xdr:rowOff>20506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0368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3420</xdr:rowOff>
    </xdr:from>
    <xdr:to>
      <xdr:col>71</xdr:col>
      <xdr:colOff>177800</xdr:colOff>
      <xdr:row>98</xdr:row>
      <xdr:rowOff>20506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05520"/>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112610</xdr:rowOff>
    </xdr:from>
    <xdr:to>
      <xdr:col>85</xdr:col>
      <xdr:colOff>177800</xdr:colOff>
      <xdr:row>98</xdr:row>
      <xdr:rowOff>42760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91037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124667</xdr:rowOff>
    </xdr:from>
    <xdr:to>
      <xdr:col>81</xdr:col>
      <xdr:colOff>101600</xdr:colOff>
      <xdr:row>98</xdr:row>
      <xdr:rowOff>54817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45944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4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122231</xdr:rowOff>
    </xdr:from>
    <xdr:to>
      <xdr:col>76</xdr:col>
      <xdr:colOff>165100</xdr:colOff>
      <xdr:row>98</xdr:row>
      <xdr:rowOff>52381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43508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4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141156</xdr:rowOff>
    </xdr:from>
    <xdr:to>
      <xdr:col>72</xdr:col>
      <xdr:colOff>38100</xdr:colOff>
      <xdr:row>98</xdr:row>
      <xdr:rowOff>71306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62433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6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124070</xdr:rowOff>
    </xdr:from>
    <xdr:to>
      <xdr:col>67</xdr:col>
      <xdr:colOff>101600</xdr:colOff>
      <xdr:row>98</xdr:row>
      <xdr:rowOff>54220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45347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く分母が小さいため、全国平均や県の平均と比較すると全体的に高いコストとなる傾向にある。類似団体と比較して上位に位置しているのは、議会費と商工費である。議会費については人口が少ないことが、類似団体と比べ住民一人あたりのコストを押しあげている要因となっている。商工費は観光施設の工事請負費が４０百万円増えたことや、施設の点検・整備等の委託料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の増が要因と考えられる。一方で類似団体と比較して大きく下位に位置している項目は、衛生費があげられる。衛生費は人件費が少ないことが要因と考えられる。今後は役場庁舎、公共施設の老朽化に伴う施設改修等により、施設を多く有する民生費、土木費、教育費等のコストが上昇し、これらの施設改修等に伴う地方債の発行により、公債費の増が考えられる。人口減少も大きな問題となっている中で、住民一人あたりのコストを抑えるのは難しいが、事業の精査・見直しや歳出の抑制に努め、健全な財政運営を図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財政調整基金の残高は</a:t>
          </a:r>
          <a:r>
            <a:rPr kumimoji="1" lang="en-US" altLang="ja-JP" sz="1200">
              <a:latin typeface="ＭＳ ゴシック" pitchFamily="49" charset="-128"/>
              <a:ea typeface="ＭＳ ゴシック" pitchFamily="49" charset="-128"/>
            </a:rPr>
            <a:t>27.38</a:t>
          </a:r>
          <a:r>
            <a:rPr kumimoji="1" lang="ja-JP" altLang="en-US" sz="1200">
              <a:latin typeface="ＭＳ ゴシック" pitchFamily="49" charset="-128"/>
              <a:ea typeface="ＭＳ ゴシック" pitchFamily="49" charset="-128"/>
            </a:rPr>
            <a:t>％で対前年度比</a:t>
          </a:r>
          <a:r>
            <a:rPr kumimoji="1" lang="en-US" altLang="ja-JP" sz="1200">
              <a:latin typeface="ＭＳ ゴシック" pitchFamily="49" charset="-128"/>
              <a:ea typeface="ＭＳ ゴシック" pitchFamily="49" charset="-128"/>
            </a:rPr>
            <a:t>3.42%</a:t>
          </a:r>
          <a:r>
            <a:rPr kumimoji="1" lang="ja-JP" altLang="en-US" sz="1200">
              <a:latin typeface="ＭＳ ゴシック" pitchFamily="49" charset="-128"/>
              <a:ea typeface="ＭＳ ゴシック" pitchFamily="49" charset="-128"/>
            </a:rPr>
            <a:t>上昇した。これは積立額が大幅に増となったことが要因と考えられる。実質収支額は</a:t>
          </a:r>
          <a:r>
            <a:rPr kumimoji="1" lang="en-US" altLang="ja-JP" sz="1200">
              <a:latin typeface="ＭＳ ゴシック" pitchFamily="49" charset="-128"/>
              <a:ea typeface="ＭＳ ゴシック" pitchFamily="49" charset="-128"/>
            </a:rPr>
            <a:t>7.02</a:t>
          </a:r>
          <a:r>
            <a:rPr kumimoji="1" lang="ja-JP" altLang="en-US" sz="1200">
              <a:latin typeface="ＭＳ ゴシック" pitchFamily="49" charset="-128"/>
              <a:ea typeface="ＭＳ ゴシック" pitchFamily="49" charset="-128"/>
            </a:rPr>
            <a:t>％で、対前年度比</a:t>
          </a:r>
          <a:r>
            <a:rPr kumimoji="1" lang="en-US" altLang="ja-JP" sz="1200">
              <a:latin typeface="ＭＳ ゴシック" pitchFamily="49" charset="-128"/>
              <a:ea typeface="ＭＳ ゴシック" pitchFamily="49" charset="-128"/>
            </a:rPr>
            <a:t>1.48</a:t>
          </a:r>
          <a:r>
            <a:rPr kumimoji="1" lang="ja-JP" altLang="en-US" sz="1200">
              <a:latin typeface="ＭＳ ゴシック" pitchFamily="49" charset="-128"/>
              <a:ea typeface="ＭＳ ゴシック" pitchFamily="49" charset="-128"/>
            </a:rPr>
            <a:t>％減少した。財政調整基金の残高は、類似団体と比較しても多いわけではないが、公共施設等の老朽化に伴う公債費の増や、地方交付税の減少、災害等の不測の事態に備え、適切な基金残高を維持し、歳入の確保と歳出の抑制に努め、健全な財政運営を目指していきたい。</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連結赤字比率は全会計において黒字であり、赤字比率はない。しかし、簡易水道、下水道、農業集落排水といった公営企業会計においては、使用料収入で維持管理経費を賄えず、一般会計からの繰入金に大きく依存している状況である。使用料収入確保の検討・取組を進めつつ、施設等の維持管理費の削減に努め、独立採算制の原則に近づけたいと考えている。また、国民健康保険特別会計、介護保険特別会計等については、健康維持・増進事業、医療費等の抑制に向けた取り組みと、徴収対策の強化を図り持続的・安定的な財政運営に努めていき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3029625</v>
      </c>
      <c r="BO4" s="381"/>
      <c r="BP4" s="381"/>
      <c r="BQ4" s="381"/>
      <c r="BR4" s="381"/>
      <c r="BS4" s="381"/>
      <c r="BT4" s="381"/>
      <c r="BU4" s="382"/>
      <c r="BV4" s="380">
        <v>3656380</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8.5</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2868940</v>
      </c>
      <c r="BO5" s="418"/>
      <c r="BP5" s="418"/>
      <c r="BQ5" s="418"/>
      <c r="BR5" s="418"/>
      <c r="BS5" s="418"/>
      <c r="BT5" s="418"/>
      <c r="BU5" s="419"/>
      <c r="BV5" s="417">
        <v>3374448</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77.8</v>
      </c>
      <c r="CU5" s="415"/>
      <c r="CV5" s="415"/>
      <c r="CW5" s="415"/>
      <c r="CX5" s="415"/>
      <c r="CY5" s="415"/>
      <c r="CZ5" s="415"/>
      <c r="DA5" s="416"/>
      <c r="DB5" s="414">
        <v>82.7</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160685</v>
      </c>
      <c r="BO6" s="418"/>
      <c r="BP6" s="418"/>
      <c r="BQ6" s="418"/>
      <c r="BR6" s="418"/>
      <c r="BS6" s="418"/>
      <c r="BT6" s="418"/>
      <c r="BU6" s="419"/>
      <c r="BV6" s="417">
        <v>281932</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80.099999999999994</v>
      </c>
      <c r="CU6" s="455"/>
      <c r="CV6" s="455"/>
      <c r="CW6" s="455"/>
      <c r="CX6" s="455"/>
      <c r="CY6" s="455"/>
      <c r="CZ6" s="455"/>
      <c r="DA6" s="456"/>
      <c r="DB6" s="454">
        <v>84.7</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102</v>
      </c>
      <c r="AV7" s="450"/>
      <c r="AW7" s="450"/>
      <c r="AX7" s="450"/>
      <c r="AY7" s="451" t="s">
        <v>106</v>
      </c>
      <c r="AZ7" s="452"/>
      <c r="BA7" s="452"/>
      <c r="BB7" s="452"/>
      <c r="BC7" s="452"/>
      <c r="BD7" s="452"/>
      <c r="BE7" s="452"/>
      <c r="BF7" s="452"/>
      <c r="BG7" s="452"/>
      <c r="BH7" s="452"/>
      <c r="BI7" s="452"/>
      <c r="BJ7" s="452"/>
      <c r="BK7" s="452"/>
      <c r="BL7" s="452"/>
      <c r="BM7" s="453"/>
      <c r="BN7" s="417">
        <v>14948</v>
      </c>
      <c r="BO7" s="418"/>
      <c r="BP7" s="418"/>
      <c r="BQ7" s="418"/>
      <c r="BR7" s="418"/>
      <c r="BS7" s="418"/>
      <c r="BT7" s="418"/>
      <c r="BU7" s="419"/>
      <c r="BV7" s="417">
        <v>122000</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2075504</v>
      </c>
      <c r="CU7" s="418"/>
      <c r="CV7" s="418"/>
      <c r="CW7" s="418"/>
      <c r="CX7" s="418"/>
      <c r="CY7" s="418"/>
      <c r="CZ7" s="418"/>
      <c r="DA7" s="419"/>
      <c r="DB7" s="417">
        <v>1880842</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102</v>
      </c>
      <c r="AV8" s="450"/>
      <c r="AW8" s="450"/>
      <c r="AX8" s="450"/>
      <c r="AY8" s="451" t="s">
        <v>109</v>
      </c>
      <c r="AZ8" s="452"/>
      <c r="BA8" s="452"/>
      <c r="BB8" s="452"/>
      <c r="BC8" s="452"/>
      <c r="BD8" s="452"/>
      <c r="BE8" s="452"/>
      <c r="BF8" s="452"/>
      <c r="BG8" s="452"/>
      <c r="BH8" s="452"/>
      <c r="BI8" s="452"/>
      <c r="BJ8" s="452"/>
      <c r="BK8" s="452"/>
      <c r="BL8" s="452"/>
      <c r="BM8" s="453"/>
      <c r="BN8" s="417">
        <v>145737</v>
      </c>
      <c r="BO8" s="418"/>
      <c r="BP8" s="418"/>
      <c r="BQ8" s="418"/>
      <c r="BR8" s="418"/>
      <c r="BS8" s="418"/>
      <c r="BT8" s="418"/>
      <c r="BU8" s="419"/>
      <c r="BV8" s="417">
        <v>159932</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0.15</v>
      </c>
      <c r="DC8" s="458"/>
      <c r="DD8" s="458"/>
      <c r="DE8" s="458"/>
      <c r="DF8" s="458"/>
      <c r="DG8" s="458"/>
      <c r="DH8" s="458"/>
      <c r="DI8" s="459"/>
    </row>
    <row r="9" spans="1:119" ht="18.75" customHeight="1" thickBot="1" x14ac:dyDescent="0.2">
      <c r="A9" s="172"/>
      <c r="B9" s="411" t="s">
        <v>111</v>
      </c>
      <c r="C9" s="412"/>
      <c r="D9" s="412"/>
      <c r="E9" s="412"/>
      <c r="F9" s="412"/>
      <c r="G9" s="412"/>
      <c r="H9" s="412"/>
      <c r="I9" s="412"/>
      <c r="J9" s="412"/>
      <c r="K9" s="460"/>
      <c r="L9" s="461" t="s">
        <v>112</v>
      </c>
      <c r="M9" s="462"/>
      <c r="N9" s="462"/>
      <c r="O9" s="462"/>
      <c r="P9" s="462"/>
      <c r="Q9" s="463"/>
      <c r="R9" s="464">
        <v>2197</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115</v>
      </c>
      <c r="AV9" s="450"/>
      <c r="AW9" s="450"/>
      <c r="AX9" s="450"/>
      <c r="AY9" s="451" t="s">
        <v>116</v>
      </c>
      <c r="AZ9" s="452"/>
      <c r="BA9" s="452"/>
      <c r="BB9" s="452"/>
      <c r="BC9" s="452"/>
      <c r="BD9" s="452"/>
      <c r="BE9" s="452"/>
      <c r="BF9" s="452"/>
      <c r="BG9" s="452"/>
      <c r="BH9" s="452"/>
      <c r="BI9" s="452"/>
      <c r="BJ9" s="452"/>
      <c r="BK9" s="452"/>
      <c r="BL9" s="452"/>
      <c r="BM9" s="453"/>
      <c r="BN9" s="417">
        <v>-14195</v>
      </c>
      <c r="BO9" s="418"/>
      <c r="BP9" s="418"/>
      <c r="BQ9" s="418"/>
      <c r="BR9" s="418"/>
      <c r="BS9" s="418"/>
      <c r="BT9" s="418"/>
      <c r="BU9" s="419"/>
      <c r="BV9" s="417">
        <v>41198</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12.2</v>
      </c>
      <c r="CU9" s="415"/>
      <c r="CV9" s="415"/>
      <c r="CW9" s="415"/>
      <c r="CX9" s="415"/>
      <c r="CY9" s="415"/>
      <c r="CZ9" s="415"/>
      <c r="DA9" s="416"/>
      <c r="DB9" s="414">
        <v>10.5</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2509</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67701</v>
      </c>
      <c r="BO10" s="418"/>
      <c r="BP10" s="418"/>
      <c r="BQ10" s="418"/>
      <c r="BR10" s="418"/>
      <c r="BS10" s="418"/>
      <c r="BT10" s="418"/>
      <c r="BU10" s="419"/>
      <c r="BV10" s="417">
        <v>23791</v>
      </c>
      <c r="BW10" s="418"/>
      <c r="BX10" s="418"/>
      <c r="BY10" s="418"/>
      <c r="BZ10" s="418"/>
      <c r="CA10" s="418"/>
      <c r="CB10" s="418"/>
      <c r="CC10" s="41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130</v>
      </c>
      <c r="DC11" s="458"/>
      <c r="DD11" s="458"/>
      <c r="DE11" s="458"/>
      <c r="DF11" s="458"/>
      <c r="DG11" s="458"/>
      <c r="DH11" s="458"/>
      <c r="DI11" s="459"/>
    </row>
    <row r="12" spans="1:119" ht="18.75" customHeight="1" x14ac:dyDescent="0.15">
      <c r="A12" s="172"/>
      <c r="B12" s="477" t="s">
        <v>131</v>
      </c>
      <c r="C12" s="478"/>
      <c r="D12" s="478"/>
      <c r="E12" s="478"/>
      <c r="F12" s="478"/>
      <c r="G12" s="478"/>
      <c r="H12" s="478"/>
      <c r="I12" s="478"/>
      <c r="J12" s="478"/>
      <c r="K12" s="479"/>
      <c r="L12" s="486" t="s">
        <v>132</v>
      </c>
      <c r="M12" s="487"/>
      <c r="N12" s="487"/>
      <c r="O12" s="487"/>
      <c r="P12" s="487"/>
      <c r="Q12" s="488"/>
      <c r="R12" s="489">
        <v>2300</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102</v>
      </c>
      <c r="AV12" s="450"/>
      <c r="AW12" s="450"/>
      <c r="AX12" s="450"/>
      <c r="AY12" s="451" t="s">
        <v>136</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2000</v>
      </c>
      <c r="BW12" s="418"/>
      <c r="BX12" s="418"/>
      <c r="BY12" s="418"/>
      <c r="BZ12" s="418"/>
      <c r="CA12" s="418"/>
      <c r="CB12" s="418"/>
      <c r="CC12" s="419"/>
      <c r="CD12" s="420" t="s">
        <v>137</v>
      </c>
      <c r="CE12" s="421"/>
      <c r="CF12" s="421"/>
      <c r="CG12" s="421"/>
      <c r="CH12" s="421"/>
      <c r="CI12" s="421"/>
      <c r="CJ12" s="421"/>
      <c r="CK12" s="421"/>
      <c r="CL12" s="421"/>
      <c r="CM12" s="421"/>
      <c r="CN12" s="421"/>
      <c r="CO12" s="421"/>
      <c r="CP12" s="421"/>
      <c r="CQ12" s="421"/>
      <c r="CR12" s="421"/>
      <c r="CS12" s="422"/>
      <c r="CT12" s="457" t="s">
        <v>138</v>
      </c>
      <c r="CU12" s="458"/>
      <c r="CV12" s="458"/>
      <c r="CW12" s="458"/>
      <c r="CX12" s="458"/>
      <c r="CY12" s="458"/>
      <c r="CZ12" s="458"/>
      <c r="DA12" s="459"/>
      <c r="DB12" s="457" t="s">
        <v>138</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7"/>
      <c r="M13" s="508" t="s">
        <v>139</v>
      </c>
      <c r="N13" s="509"/>
      <c r="O13" s="509"/>
      <c r="P13" s="509"/>
      <c r="Q13" s="510"/>
      <c r="R13" s="501">
        <v>2294</v>
      </c>
      <c r="S13" s="502"/>
      <c r="T13" s="502"/>
      <c r="U13" s="502"/>
      <c r="V13" s="503"/>
      <c r="W13" s="433" t="s">
        <v>140</v>
      </c>
      <c r="X13" s="434"/>
      <c r="Y13" s="434"/>
      <c r="Z13" s="434"/>
      <c r="AA13" s="434"/>
      <c r="AB13" s="424"/>
      <c r="AC13" s="468">
        <v>594</v>
      </c>
      <c r="AD13" s="469"/>
      <c r="AE13" s="469"/>
      <c r="AF13" s="469"/>
      <c r="AG13" s="511"/>
      <c r="AH13" s="468">
        <v>682</v>
      </c>
      <c r="AI13" s="469"/>
      <c r="AJ13" s="469"/>
      <c r="AK13" s="469"/>
      <c r="AL13" s="470"/>
      <c r="AM13" s="446" t="s">
        <v>141</v>
      </c>
      <c r="AN13" s="447"/>
      <c r="AO13" s="447"/>
      <c r="AP13" s="447"/>
      <c r="AQ13" s="447"/>
      <c r="AR13" s="447"/>
      <c r="AS13" s="447"/>
      <c r="AT13" s="448"/>
      <c r="AU13" s="449" t="s">
        <v>126</v>
      </c>
      <c r="AV13" s="450"/>
      <c r="AW13" s="450"/>
      <c r="AX13" s="450"/>
      <c r="AY13" s="451" t="s">
        <v>142</v>
      </c>
      <c r="AZ13" s="452"/>
      <c r="BA13" s="452"/>
      <c r="BB13" s="452"/>
      <c r="BC13" s="452"/>
      <c r="BD13" s="452"/>
      <c r="BE13" s="452"/>
      <c r="BF13" s="452"/>
      <c r="BG13" s="452"/>
      <c r="BH13" s="452"/>
      <c r="BI13" s="452"/>
      <c r="BJ13" s="452"/>
      <c r="BK13" s="452"/>
      <c r="BL13" s="452"/>
      <c r="BM13" s="453"/>
      <c r="BN13" s="417">
        <v>53506</v>
      </c>
      <c r="BO13" s="418"/>
      <c r="BP13" s="418"/>
      <c r="BQ13" s="418"/>
      <c r="BR13" s="418"/>
      <c r="BS13" s="418"/>
      <c r="BT13" s="418"/>
      <c r="BU13" s="419"/>
      <c r="BV13" s="417">
        <v>62989</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7.1</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144</v>
      </c>
      <c r="M14" s="499"/>
      <c r="N14" s="499"/>
      <c r="O14" s="499"/>
      <c r="P14" s="499"/>
      <c r="Q14" s="500"/>
      <c r="R14" s="501">
        <v>2359</v>
      </c>
      <c r="S14" s="502"/>
      <c r="T14" s="502"/>
      <c r="U14" s="502"/>
      <c r="V14" s="503"/>
      <c r="W14" s="407"/>
      <c r="X14" s="408"/>
      <c r="Y14" s="408"/>
      <c r="Z14" s="408"/>
      <c r="AA14" s="408"/>
      <c r="AB14" s="397"/>
      <c r="AC14" s="504">
        <v>47.1</v>
      </c>
      <c r="AD14" s="505"/>
      <c r="AE14" s="505"/>
      <c r="AF14" s="505"/>
      <c r="AG14" s="506"/>
      <c r="AH14" s="504">
        <v>48.5</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130</v>
      </c>
      <c r="CU14" s="516"/>
      <c r="CV14" s="516"/>
      <c r="CW14" s="516"/>
      <c r="CX14" s="516"/>
      <c r="CY14" s="516"/>
      <c r="CZ14" s="516"/>
      <c r="DA14" s="517"/>
      <c r="DB14" s="515" t="s">
        <v>130</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7"/>
      <c r="M15" s="508" t="s">
        <v>139</v>
      </c>
      <c r="N15" s="509"/>
      <c r="O15" s="509"/>
      <c r="P15" s="509"/>
      <c r="Q15" s="510"/>
      <c r="R15" s="501">
        <v>2352</v>
      </c>
      <c r="S15" s="502"/>
      <c r="T15" s="502"/>
      <c r="U15" s="502"/>
      <c r="V15" s="503"/>
      <c r="W15" s="433" t="s">
        <v>146</v>
      </c>
      <c r="X15" s="434"/>
      <c r="Y15" s="434"/>
      <c r="Z15" s="434"/>
      <c r="AA15" s="434"/>
      <c r="AB15" s="424"/>
      <c r="AC15" s="468">
        <v>217</v>
      </c>
      <c r="AD15" s="469"/>
      <c r="AE15" s="469"/>
      <c r="AF15" s="469"/>
      <c r="AG15" s="511"/>
      <c r="AH15" s="468">
        <v>243</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359700</v>
      </c>
      <c r="BO15" s="381"/>
      <c r="BP15" s="381"/>
      <c r="BQ15" s="381"/>
      <c r="BR15" s="381"/>
      <c r="BS15" s="381"/>
      <c r="BT15" s="381"/>
      <c r="BU15" s="382"/>
      <c r="BV15" s="380">
        <v>288720</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17.2</v>
      </c>
      <c r="AD16" s="505"/>
      <c r="AE16" s="505"/>
      <c r="AF16" s="505"/>
      <c r="AG16" s="506"/>
      <c r="AH16" s="504">
        <v>17.3</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1931969</v>
      </c>
      <c r="BO16" s="418"/>
      <c r="BP16" s="418"/>
      <c r="BQ16" s="418"/>
      <c r="BR16" s="418"/>
      <c r="BS16" s="418"/>
      <c r="BT16" s="418"/>
      <c r="BU16" s="419"/>
      <c r="BV16" s="417">
        <v>1774332</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91"/>
      <c r="M17" s="528" t="s">
        <v>152</v>
      </c>
      <c r="N17" s="529"/>
      <c r="O17" s="529"/>
      <c r="P17" s="529"/>
      <c r="Q17" s="530"/>
      <c r="R17" s="523" t="s">
        <v>150</v>
      </c>
      <c r="S17" s="524"/>
      <c r="T17" s="524"/>
      <c r="U17" s="524"/>
      <c r="V17" s="525"/>
      <c r="W17" s="433" t="s">
        <v>153</v>
      </c>
      <c r="X17" s="434"/>
      <c r="Y17" s="434"/>
      <c r="Z17" s="434"/>
      <c r="AA17" s="434"/>
      <c r="AB17" s="424"/>
      <c r="AC17" s="468">
        <v>451</v>
      </c>
      <c r="AD17" s="469"/>
      <c r="AE17" s="469"/>
      <c r="AF17" s="469"/>
      <c r="AG17" s="511"/>
      <c r="AH17" s="468">
        <v>481</v>
      </c>
      <c r="AI17" s="469"/>
      <c r="AJ17" s="469"/>
      <c r="AK17" s="469"/>
      <c r="AL17" s="470"/>
      <c r="AM17" s="446"/>
      <c r="AN17" s="447"/>
      <c r="AO17" s="447"/>
      <c r="AP17" s="447"/>
      <c r="AQ17" s="447"/>
      <c r="AR17" s="447"/>
      <c r="AS17" s="447"/>
      <c r="AT17" s="448"/>
      <c r="AU17" s="449"/>
      <c r="AV17" s="450"/>
      <c r="AW17" s="450"/>
      <c r="AX17" s="450"/>
      <c r="AY17" s="451" t="s">
        <v>154</v>
      </c>
      <c r="AZ17" s="452"/>
      <c r="BA17" s="452"/>
      <c r="BB17" s="452"/>
      <c r="BC17" s="452"/>
      <c r="BD17" s="452"/>
      <c r="BE17" s="452"/>
      <c r="BF17" s="452"/>
      <c r="BG17" s="452"/>
      <c r="BH17" s="452"/>
      <c r="BI17" s="452"/>
      <c r="BJ17" s="452"/>
      <c r="BK17" s="452"/>
      <c r="BL17" s="452"/>
      <c r="BM17" s="453"/>
      <c r="BN17" s="417">
        <v>445282</v>
      </c>
      <c r="BO17" s="418"/>
      <c r="BP17" s="418"/>
      <c r="BQ17" s="418"/>
      <c r="BR17" s="418"/>
      <c r="BS17" s="418"/>
      <c r="BT17" s="418"/>
      <c r="BU17" s="419"/>
      <c r="BV17" s="417">
        <v>350040</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155</v>
      </c>
      <c r="C18" s="460"/>
      <c r="D18" s="460"/>
      <c r="E18" s="540"/>
      <c r="F18" s="540"/>
      <c r="G18" s="540"/>
      <c r="H18" s="540"/>
      <c r="I18" s="540"/>
      <c r="J18" s="540"/>
      <c r="K18" s="540"/>
      <c r="L18" s="541">
        <v>150.77000000000001</v>
      </c>
      <c r="M18" s="541"/>
      <c r="N18" s="541"/>
      <c r="O18" s="541"/>
      <c r="P18" s="541"/>
      <c r="Q18" s="541"/>
      <c r="R18" s="542"/>
      <c r="S18" s="542"/>
      <c r="T18" s="542"/>
      <c r="U18" s="542"/>
      <c r="V18" s="543"/>
      <c r="W18" s="435"/>
      <c r="X18" s="436"/>
      <c r="Y18" s="436"/>
      <c r="Z18" s="436"/>
      <c r="AA18" s="436"/>
      <c r="AB18" s="427"/>
      <c r="AC18" s="544">
        <v>35.700000000000003</v>
      </c>
      <c r="AD18" s="545"/>
      <c r="AE18" s="545"/>
      <c r="AF18" s="545"/>
      <c r="AG18" s="546"/>
      <c r="AH18" s="544">
        <v>34.200000000000003</v>
      </c>
      <c r="AI18" s="545"/>
      <c r="AJ18" s="545"/>
      <c r="AK18" s="545"/>
      <c r="AL18" s="547"/>
      <c r="AM18" s="446"/>
      <c r="AN18" s="447"/>
      <c r="AO18" s="447"/>
      <c r="AP18" s="447"/>
      <c r="AQ18" s="447"/>
      <c r="AR18" s="447"/>
      <c r="AS18" s="447"/>
      <c r="AT18" s="448"/>
      <c r="AU18" s="449"/>
      <c r="AV18" s="450"/>
      <c r="AW18" s="450"/>
      <c r="AX18" s="450"/>
      <c r="AY18" s="451" t="s">
        <v>156</v>
      </c>
      <c r="AZ18" s="452"/>
      <c r="BA18" s="452"/>
      <c r="BB18" s="452"/>
      <c r="BC18" s="452"/>
      <c r="BD18" s="452"/>
      <c r="BE18" s="452"/>
      <c r="BF18" s="452"/>
      <c r="BG18" s="452"/>
      <c r="BH18" s="452"/>
      <c r="BI18" s="452"/>
      <c r="BJ18" s="452"/>
      <c r="BK18" s="452"/>
      <c r="BL18" s="452"/>
      <c r="BM18" s="453"/>
      <c r="BN18" s="417">
        <v>1564963</v>
      </c>
      <c r="BO18" s="418"/>
      <c r="BP18" s="418"/>
      <c r="BQ18" s="418"/>
      <c r="BR18" s="418"/>
      <c r="BS18" s="418"/>
      <c r="BT18" s="418"/>
      <c r="BU18" s="419"/>
      <c r="BV18" s="417">
        <v>1585355</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157</v>
      </c>
      <c r="C19" s="460"/>
      <c r="D19" s="460"/>
      <c r="E19" s="540"/>
      <c r="F19" s="540"/>
      <c r="G19" s="540"/>
      <c r="H19" s="540"/>
      <c r="I19" s="540"/>
      <c r="J19" s="540"/>
      <c r="K19" s="540"/>
      <c r="L19" s="548">
        <v>15</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158</v>
      </c>
      <c r="AZ19" s="452"/>
      <c r="BA19" s="452"/>
      <c r="BB19" s="452"/>
      <c r="BC19" s="452"/>
      <c r="BD19" s="452"/>
      <c r="BE19" s="452"/>
      <c r="BF19" s="452"/>
      <c r="BG19" s="452"/>
      <c r="BH19" s="452"/>
      <c r="BI19" s="452"/>
      <c r="BJ19" s="452"/>
      <c r="BK19" s="452"/>
      <c r="BL19" s="452"/>
      <c r="BM19" s="453"/>
      <c r="BN19" s="417">
        <v>2210284</v>
      </c>
      <c r="BO19" s="418"/>
      <c r="BP19" s="418"/>
      <c r="BQ19" s="418"/>
      <c r="BR19" s="418"/>
      <c r="BS19" s="418"/>
      <c r="BT19" s="418"/>
      <c r="BU19" s="419"/>
      <c r="BV19" s="417">
        <v>2488572</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159</v>
      </c>
      <c r="C20" s="460"/>
      <c r="D20" s="460"/>
      <c r="E20" s="540"/>
      <c r="F20" s="540"/>
      <c r="G20" s="540"/>
      <c r="H20" s="540"/>
      <c r="I20" s="540"/>
      <c r="J20" s="540"/>
      <c r="K20" s="540"/>
      <c r="L20" s="548">
        <v>788</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160</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161</v>
      </c>
      <c r="C22" s="561"/>
      <c r="D22" s="562"/>
      <c r="E22" s="429" t="s">
        <v>1</v>
      </c>
      <c r="F22" s="434"/>
      <c r="G22" s="434"/>
      <c r="H22" s="434"/>
      <c r="I22" s="434"/>
      <c r="J22" s="434"/>
      <c r="K22" s="424"/>
      <c r="L22" s="429" t="s">
        <v>162</v>
      </c>
      <c r="M22" s="434"/>
      <c r="N22" s="434"/>
      <c r="O22" s="434"/>
      <c r="P22" s="424"/>
      <c r="Q22" s="592" t="s">
        <v>163</v>
      </c>
      <c r="R22" s="593"/>
      <c r="S22" s="593"/>
      <c r="T22" s="593"/>
      <c r="U22" s="593"/>
      <c r="V22" s="594"/>
      <c r="W22" s="560" t="s">
        <v>164</v>
      </c>
      <c r="X22" s="561"/>
      <c r="Y22" s="562"/>
      <c r="Z22" s="429" t="s">
        <v>1</v>
      </c>
      <c r="AA22" s="434"/>
      <c r="AB22" s="434"/>
      <c r="AC22" s="434"/>
      <c r="AD22" s="434"/>
      <c r="AE22" s="434"/>
      <c r="AF22" s="434"/>
      <c r="AG22" s="424"/>
      <c r="AH22" s="598" t="s">
        <v>165</v>
      </c>
      <c r="AI22" s="434"/>
      <c r="AJ22" s="434"/>
      <c r="AK22" s="434"/>
      <c r="AL22" s="424"/>
      <c r="AM22" s="598" t="s">
        <v>166</v>
      </c>
      <c r="AN22" s="599"/>
      <c r="AO22" s="599"/>
      <c r="AP22" s="599"/>
      <c r="AQ22" s="599"/>
      <c r="AR22" s="600"/>
      <c r="AS22" s="592" t="s">
        <v>163</v>
      </c>
      <c r="AT22" s="593"/>
      <c r="AU22" s="593"/>
      <c r="AV22" s="593"/>
      <c r="AW22" s="593"/>
      <c r="AX22" s="604"/>
      <c r="AY22" s="377" t="s">
        <v>167</v>
      </c>
      <c r="AZ22" s="378"/>
      <c r="BA22" s="378"/>
      <c r="BB22" s="378"/>
      <c r="BC22" s="378"/>
      <c r="BD22" s="378"/>
      <c r="BE22" s="378"/>
      <c r="BF22" s="378"/>
      <c r="BG22" s="378"/>
      <c r="BH22" s="378"/>
      <c r="BI22" s="378"/>
      <c r="BJ22" s="378"/>
      <c r="BK22" s="378"/>
      <c r="BL22" s="378"/>
      <c r="BM22" s="379"/>
      <c r="BN22" s="380">
        <v>2691152</v>
      </c>
      <c r="BO22" s="381"/>
      <c r="BP22" s="381"/>
      <c r="BQ22" s="381"/>
      <c r="BR22" s="381"/>
      <c r="BS22" s="381"/>
      <c r="BT22" s="381"/>
      <c r="BU22" s="382"/>
      <c r="BV22" s="380">
        <v>2792337</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168</v>
      </c>
      <c r="AZ23" s="452"/>
      <c r="BA23" s="452"/>
      <c r="BB23" s="452"/>
      <c r="BC23" s="452"/>
      <c r="BD23" s="452"/>
      <c r="BE23" s="452"/>
      <c r="BF23" s="452"/>
      <c r="BG23" s="452"/>
      <c r="BH23" s="452"/>
      <c r="BI23" s="452"/>
      <c r="BJ23" s="452"/>
      <c r="BK23" s="452"/>
      <c r="BL23" s="452"/>
      <c r="BM23" s="453"/>
      <c r="BN23" s="417">
        <v>2630072</v>
      </c>
      <c r="BO23" s="418"/>
      <c r="BP23" s="418"/>
      <c r="BQ23" s="418"/>
      <c r="BR23" s="418"/>
      <c r="BS23" s="418"/>
      <c r="BT23" s="418"/>
      <c r="BU23" s="419"/>
      <c r="BV23" s="417">
        <v>2695707</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169</v>
      </c>
      <c r="F24" s="447"/>
      <c r="G24" s="447"/>
      <c r="H24" s="447"/>
      <c r="I24" s="447"/>
      <c r="J24" s="447"/>
      <c r="K24" s="448"/>
      <c r="L24" s="468">
        <v>1</v>
      </c>
      <c r="M24" s="469"/>
      <c r="N24" s="469"/>
      <c r="O24" s="469"/>
      <c r="P24" s="511"/>
      <c r="Q24" s="468">
        <v>7630</v>
      </c>
      <c r="R24" s="469"/>
      <c r="S24" s="469"/>
      <c r="T24" s="469"/>
      <c r="U24" s="469"/>
      <c r="V24" s="511"/>
      <c r="W24" s="563"/>
      <c r="X24" s="564"/>
      <c r="Y24" s="565"/>
      <c r="Z24" s="467" t="s">
        <v>170</v>
      </c>
      <c r="AA24" s="447"/>
      <c r="AB24" s="447"/>
      <c r="AC24" s="447"/>
      <c r="AD24" s="447"/>
      <c r="AE24" s="447"/>
      <c r="AF24" s="447"/>
      <c r="AG24" s="448"/>
      <c r="AH24" s="468">
        <v>52</v>
      </c>
      <c r="AI24" s="469"/>
      <c r="AJ24" s="469"/>
      <c r="AK24" s="469"/>
      <c r="AL24" s="511"/>
      <c r="AM24" s="468">
        <v>152568</v>
      </c>
      <c r="AN24" s="469"/>
      <c r="AO24" s="469"/>
      <c r="AP24" s="469"/>
      <c r="AQ24" s="469"/>
      <c r="AR24" s="511"/>
      <c r="AS24" s="468">
        <v>2934</v>
      </c>
      <c r="AT24" s="469"/>
      <c r="AU24" s="469"/>
      <c r="AV24" s="469"/>
      <c r="AW24" s="469"/>
      <c r="AX24" s="470"/>
      <c r="AY24" s="533" t="s">
        <v>171</v>
      </c>
      <c r="AZ24" s="534"/>
      <c r="BA24" s="534"/>
      <c r="BB24" s="534"/>
      <c r="BC24" s="534"/>
      <c r="BD24" s="534"/>
      <c r="BE24" s="534"/>
      <c r="BF24" s="534"/>
      <c r="BG24" s="534"/>
      <c r="BH24" s="534"/>
      <c r="BI24" s="534"/>
      <c r="BJ24" s="534"/>
      <c r="BK24" s="534"/>
      <c r="BL24" s="534"/>
      <c r="BM24" s="535"/>
      <c r="BN24" s="417">
        <v>1656060</v>
      </c>
      <c r="BO24" s="418"/>
      <c r="BP24" s="418"/>
      <c r="BQ24" s="418"/>
      <c r="BR24" s="418"/>
      <c r="BS24" s="418"/>
      <c r="BT24" s="418"/>
      <c r="BU24" s="419"/>
      <c r="BV24" s="417">
        <v>1701476</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172</v>
      </c>
      <c r="F25" s="447"/>
      <c r="G25" s="447"/>
      <c r="H25" s="447"/>
      <c r="I25" s="447"/>
      <c r="J25" s="447"/>
      <c r="K25" s="448"/>
      <c r="L25" s="468">
        <v>1</v>
      </c>
      <c r="M25" s="469"/>
      <c r="N25" s="469"/>
      <c r="O25" s="469"/>
      <c r="P25" s="511"/>
      <c r="Q25" s="468">
        <v>6040</v>
      </c>
      <c r="R25" s="469"/>
      <c r="S25" s="469"/>
      <c r="T25" s="469"/>
      <c r="U25" s="469"/>
      <c r="V25" s="511"/>
      <c r="W25" s="563"/>
      <c r="X25" s="564"/>
      <c r="Y25" s="565"/>
      <c r="Z25" s="467" t="s">
        <v>173</v>
      </c>
      <c r="AA25" s="447"/>
      <c r="AB25" s="447"/>
      <c r="AC25" s="447"/>
      <c r="AD25" s="447"/>
      <c r="AE25" s="447"/>
      <c r="AF25" s="447"/>
      <c r="AG25" s="448"/>
      <c r="AH25" s="468" t="s">
        <v>138</v>
      </c>
      <c r="AI25" s="469"/>
      <c r="AJ25" s="469"/>
      <c r="AK25" s="469"/>
      <c r="AL25" s="511"/>
      <c r="AM25" s="468" t="s">
        <v>129</v>
      </c>
      <c r="AN25" s="469"/>
      <c r="AO25" s="469"/>
      <c r="AP25" s="469"/>
      <c r="AQ25" s="469"/>
      <c r="AR25" s="511"/>
      <c r="AS25" s="468" t="s">
        <v>138</v>
      </c>
      <c r="AT25" s="469"/>
      <c r="AU25" s="469"/>
      <c r="AV25" s="469"/>
      <c r="AW25" s="469"/>
      <c r="AX25" s="470"/>
      <c r="AY25" s="377" t="s">
        <v>174</v>
      </c>
      <c r="AZ25" s="378"/>
      <c r="BA25" s="378"/>
      <c r="BB25" s="378"/>
      <c r="BC25" s="378"/>
      <c r="BD25" s="378"/>
      <c r="BE25" s="378"/>
      <c r="BF25" s="378"/>
      <c r="BG25" s="378"/>
      <c r="BH25" s="378"/>
      <c r="BI25" s="378"/>
      <c r="BJ25" s="378"/>
      <c r="BK25" s="378"/>
      <c r="BL25" s="378"/>
      <c r="BM25" s="379"/>
      <c r="BN25" s="380">
        <v>73077</v>
      </c>
      <c r="BO25" s="381"/>
      <c r="BP25" s="381"/>
      <c r="BQ25" s="381"/>
      <c r="BR25" s="381"/>
      <c r="BS25" s="381"/>
      <c r="BT25" s="381"/>
      <c r="BU25" s="382"/>
      <c r="BV25" s="380">
        <v>98916</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175</v>
      </c>
      <c r="F26" s="447"/>
      <c r="G26" s="447"/>
      <c r="H26" s="447"/>
      <c r="I26" s="447"/>
      <c r="J26" s="447"/>
      <c r="K26" s="448"/>
      <c r="L26" s="468">
        <v>1</v>
      </c>
      <c r="M26" s="469"/>
      <c r="N26" s="469"/>
      <c r="O26" s="469"/>
      <c r="P26" s="511"/>
      <c r="Q26" s="468">
        <v>5560</v>
      </c>
      <c r="R26" s="469"/>
      <c r="S26" s="469"/>
      <c r="T26" s="469"/>
      <c r="U26" s="469"/>
      <c r="V26" s="511"/>
      <c r="W26" s="563"/>
      <c r="X26" s="564"/>
      <c r="Y26" s="565"/>
      <c r="Z26" s="467" t="s">
        <v>176</v>
      </c>
      <c r="AA26" s="569"/>
      <c r="AB26" s="569"/>
      <c r="AC26" s="569"/>
      <c r="AD26" s="569"/>
      <c r="AE26" s="569"/>
      <c r="AF26" s="569"/>
      <c r="AG26" s="570"/>
      <c r="AH26" s="468" t="s">
        <v>138</v>
      </c>
      <c r="AI26" s="469"/>
      <c r="AJ26" s="469"/>
      <c r="AK26" s="469"/>
      <c r="AL26" s="511"/>
      <c r="AM26" s="468" t="s">
        <v>138</v>
      </c>
      <c r="AN26" s="469"/>
      <c r="AO26" s="469"/>
      <c r="AP26" s="469"/>
      <c r="AQ26" s="469"/>
      <c r="AR26" s="511"/>
      <c r="AS26" s="468" t="s">
        <v>138</v>
      </c>
      <c r="AT26" s="469"/>
      <c r="AU26" s="469"/>
      <c r="AV26" s="469"/>
      <c r="AW26" s="469"/>
      <c r="AX26" s="470"/>
      <c r="AY26" s="420" t="s">
        <v>177</v>
      </c>
      <c r="AZ26" s="421"/>
      <c r="BA26" s="421"/>
      <c r="BB26" s="421"/>
      <c r="BC26" s="421"/>
      <c r="BD26" s="421"/>
      <c r="BE26" s="421"/>
      <c r="BF26" s="421"/>
      <c r="BG26" s="421"/>
      <c r="BH26" s="421"/>
      <c r="BI26" s="421"/>
      <c r="BJ26" s="421"/>
      <c r="BK26" s="421"/>
      <c r="BL26" s="421"/>
      <c r="BM26" s="422"/>
      <c r="BN26" s="417" t="s">
        <v>138</v>
      </c>
      <c r="BO26" s="418"/>
      <c r="BP26" s="418"/>
      <c r="BQ26" s="418"/>
      <c r="BR26" s="418"/>
      <c r="BS26" s="418"/>
      <c r="BT26" s="418"/>
      <c r="BU26" s="419"/>
      <c r="BV26" s="417" t="s">
        <v>129</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178</v>
      </c>
      <c r="F27" s="447"/>
      <c r="G27" s="447"/>
      <c r="H27" s="447"/>
      <c r="I27" s="447"/>
      <c r="J27" s="447"/>
      <c r="K27" s="448"/>
      <c r="L27" s="468">
        <v>1</v>
      </c>
      <c r="M27" s="469"/>
      <c r="N27" s="469"/>
      <c r="O27" s="469"/>
      <c r="P27" s="511"/>
      <c r="Q27" s="468">
        <v>2830</v>
      </c>
      <c r="R27" s="469"/>
      <c r="S27" s="469"/>
      <c r="T27" s="469"/>
      <c r="U27" s="469"/>
      <c r="V27" s="511"/>
      <c r="W27" s="563"/>
      <c r="X27" s="564"/>
      <c r="Y27" s="565"/>
      <c r="Z27" s="467" t="s">
        <v>179</v>
      </c>
      <c r="AA27" s="447"/>
      <c r="AB27" s="447"/>
      <c r="AC27" s="447"/>
      <c r="AD27" s="447"/>
      <c r="AE27" s="447"/>
      <c r="AF27" s="447"/>
      <c r="AG27" s="448"/>
      <c r="AH27" s="468" t="s">
        <v>129</v>
      </c>
      <c r="AI27" s="469"/>
      <c r="AJ27" s="469"/>
      <c r="AK27" s="469"/>
      <c r="AL27" s="511"/>
      <c r="AM27" s="468" t="s">
        <v>138</v>
      </c>
      <c r="AN27" s="469"/>
      <c r="AO27" s="469"/>
      <c r="AP27" s="469"/>
      <c r="AQ27" s="469"/>
      <c r="AR27" s="511"/>
      <c r="AS27" s="468" t="s">
        <v>138</v>
      </c>
      <c r="AT27" s="469"/>
      <c r="AU27" s="469"/>
      <c r="AV27" s="469"/>
      <c r="AW27" s="469"/>
      <c r="AX27" s="470"/>
      <c r="AY27" s="512" t="s">
        <v>180</v>
      </c>
      <c r="AZ27" s="513"/>
      <c r="BA27" s="513"/>
      <c r="BB27" s="513"/>
      <c r="BC27" s="513"/>
      <c r="BD27" s="513"/>
      <c r="BE27" s="513"/>
      <c r="BF27" s="513"/>
      <c r="BG27" s="513"/>
      <c r="BH27" s="513"/>
      <c r="BI27" s="513"/>
      <c r="BJ27" s="513"/>
      <c r="BK27" s="513"/>
      <c r="BL27" s="513"/>
      <c r="BM27" s="514"/>
      <c r="BN27" s="536">
        <v>16391</v>
      </c>
      <c r="BO27" s="537"/>
      <c r="BP27" s="537"/>
      <c r="BQ27" s="537"/>
      <c r="BR27" s="537"/>
      <c r="BS27" s="537"/>
      <c r="BT27" s="537"/>
      <c r="BU27" s="538"/>
      <c r="BV27" s="536">
        <v>16391</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181</v>
      </c>
      <c r="F28" s="447"/>
      <c r="G28" s="447"/>
      <c r="H28" s="447"/>
      <c r="I28" s="447"/>
      <c r="J28" s="447"/>
      <c r="K28" s="448"/>
      <c r="L28" s="468">
        <v>1</v>
      </c>
      <c r="M28" s="469"/>
      <c r="N28" s="469"/>
      <c r="O28" s="469"/>
      <c r="P28" s="511"/>
      <c r="Q28" s="468">
        <v>2400</v>
      </c>
      <c r="R28" s="469"/>
      <c r="S28" s="469"/>
      <c r="T28" s="469"/>
      <c r="U28" s="469"/>
      <c r="V28" s="511"/>
      <c r="W28" s="563"/>
      <c r="X28" s="564"/>
      <c r="Y28" s="565"/>
      <c r="Z28" s="467" t="s">
        <v>182</v>
      </c>
      <c r="AA28" s="447"/>
      <c r="AB28" s="447"/>
      <c r="AC28" s="447"/>
      <c r="AD28" s="447"/>
      <c r="AE28" s="447"/>
      <c r="AF28" s="447"/>
      <c r="AG28" s="448"/>
      <c r="AH28" s="468" t="s">
        <v>138</v>
      </c>
      <c r="AI28" s="469"/>
      <c r="AJ28" s="469"/>
      <c r="AK28" s="469"/>
      <c r="AL28" s="511"/>
      <c r="AM28" s="468" t="s">
        <v>138</v>
      </c>
      <c r="AN28" s="469"/>
      <c r="AO28" s="469"/>
      <c r="AP28" s="469"/>
      <c r="AQ28" s="469"/>
      <c r="AR28" s="511"/>
      <c r="AS28" s="468" t="s">
        <v>138</v>
      </c>
      <c r="AT28" s="469"/>
      <c r="AU28" s="469"/>
      <c r="AV28" s="469"/>
      <c r="AW28" s="469"/>
      <c r="AX28" s="470"/>
      <c r="AY28" s="571" t="s">
        <v>183</v>
      </c>
      <c r="AZ28" s="572"/>
      <c r="BA28" s="572"/>
      <c r="BB28" s="573"/>
      <c r="BC28" s="377" t="s">
        <v>48</v>
      </c>
      <c r="BD28" s="378"/>
      <c r="BE28" s="378"/>
      <c r="BF28" s="378"/>
      <c r="BG28" s="378"/>
      <c r="BH28" s="378"/>
      <c r="BI28" s="378"/>
      <c r="BJ28" s="378"/>
      <c r="BK28" s="378"/>
      <c r="BL28" s="378"/>
      <c r="BM28" s="379"/>
      <c r="BN28" s="380">
        <v>568322</v>
      </c>
      <c r="BO28" s="381"/>
      <c r="BP28" s="381"/>
      <c r="BQ28" s="381"/>
      <c r="BR28" s="381"/>
      <c r="BS28" s="381"/>
      <c r="BT28" s="381"/>
      <c r="BU28" s="382"/>
      <c r="BV28" s="380">
        <v>450689</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184</v>
      </c>
      <c r="F29" s="447"/>
      <c r="G29" s="447"/>
      <c r="H29" s="447"/>
      <c r="I29" s="447"/>
      <c r="J29" s="447"/>
      <c r="K29" s="448"/>
      <c r="L29" s="468">
        <v>6</v>
      </c>
      <c r="M29" s="469"/>
      <c r="N29" s="469"/>
      <c r="O29" s="469"/>
      <c r="P29" s="511"/>
      <c r="Q29" s="468">
        <v>2250</v>
      </c>
      <c r="R29" s="469"/>
      <c r="S29" s="469"/>
      <c r="T29" s="469"/>
      <c r="U29" s="469"/>
      <c r="V29" s="511"/>
      <c r="W29" s="566"/>
      <c r="X29" s="567"/>
      <c r="Y29" s="568"/>
      <c r="Z29" s="467" t="s">
        <v>185</v>
      </c>
      <c r="AA29" s="447"/>
      <c r="AB29" s="447"/>
      <c r="AC29" s="447"/>
      <c r="AD29" s="447"/>
      <c r="AE29" s="447"/>
      <c r="AF29" s="447"/>
      <c r="AG29" s="448"/>
      <c r="AH29" s="468">
        <v>52</v>
      </c>
      <c r="AI29" s="469"/>
      <c r="AJ29" s="469"/>
      <c r="AK29" s="469"/>
      <c r="AL29" s="511"/>
      <c r="AM29" s="468">
        <v>152568</v>
      </c>
      <c r="AN29" s="469"/>
      <c r="AO29" s="469"/>
      <c r="AP29" s="469"/>
      <c r="AQ29" s="469"/>
      <c r="AR29" s="511"/>
      <c r="AS29" s="468">
        <v>2934</v>
      </c>
      <c r="AT29" s="469"/>
      <c r="AU29" s="469"/>
      <c r="AV29" s="469"/>
      <c r="AW29" s="469"/>
      <c r="AX29" s="470"/>
      <c r="AY29" s="574"/>
      <c r="AZ29" s="575"/>
      <c r="BA29" s="575"/>
      <c r="BB29" s="576"/>
      <c r="BC29" s="451" t="s">
        <v>186</v>
      </c>
      <c r="BD29" s="452"/>
      <c r="BE29" s="452"/>
      <c r="BF29" s="452"/>
      <c r="BG29" s="452"/>
      <c r="BH29" s="452"/>
      <c r="BI29" s="452"/>
      <c r="BJ29" s="452"/>
      <c r="BK29" s="452"/>
      <c r="BL29" s="452"/>
      <c r="BM29" s="453"/>
      <c r="BN29" s="417">
        <v>375169</v>
      </c>
      <c r="BO29" s="418"/>
      <c r="BP29" s="418"/>
      <c r="BQ29" s="418"/>
      <c r="BR29" s="418"/>
      <c r="BS29" s="418"/>
      <c r="BT29" s="418"/>
      <c r="BU29" s="419"/>
      <c r="BV29" s="417">
        <v>359181</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187</v>
      </c>
      <c r="X30" s="585"/>
      <c r="Y30" s="585"/>
      <c r="Z30" s="585"/>
      <c r="AA30" s="585"/>
      <c r="AB30" s="585"/>
      <c r="AC30" s="585"/>
      <c r="AD30" s="585"/>
      <c r="AE30" s="585"/>
      <c r="AF30" s="585"/>
      <c r="AG30" s="586"/>
      <c r="AH30" s="544">
        <v>93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798206</v>
      </c>
      <c r="BO30" s="537"/>
      <c r="BP30" s="537"/>
      <c r="BQ30" s="537"/>
      <c r="BR30" s="537"/>
      <c r="BS30" s="537"/>
      <c r="BT30" s="537"/>
      <c r="BU30" s="538"/>
      <c r="BV30" s="536">
        <v>576830</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80" t="s">
        <v>188</v>
      </c>
      <c r="D32" s="580"/>
      <c r="E32" s="580"/>
      <c r="F32" s="580"/>
      <c r="G32" s="580"/>
      <c r="H32" s="580"/>
      <c r="I32" s="580"/>
      <c r="J32" s="580"/>
      <c r="K32" s="580"/>
      <c r="L32" s="580"/>
      <c r="M32" s="580"/>
      <c r="N32" s="580"/>
      <c r="O32" s="580"/>
      <c r="P32" s="580"/>
      <c r="Q32" s="580"/>
      <c r="R32" s="580"/>
      <c r="S32" s="580"/>
      <c r="U32" s="421" t="s">
        <v>189</v>
      </c>
      <c r="V32" s="421"/>
      <c r="W32" s="421"/>
      <c r="X32" s="421"/>
      <c r="Y32" s="421"/>
      <c r="Z32" s="421"/>
      <c r="AA32" s="421"/>
      <c r="AB32" s="421"/>
      <c r="AC32" s="421"/>
      <c r="AD32" s="421"/>
      <c r="AE32" s="421"/>
      <c r="AF32" s="421"/>
      <c r="AG32" s="421"/>
      <c r="AH32" s="421"/>
      <c r="AI32" s="421"/>
      <c r="AJ32" s="421"/>
      <c r="AK32" s="421"/>
      <c r="AM32" s="421" t="s">
        <v>190</v>
      </c>
      <c r="AN32" s="421"/>
      <c r="AO32" s="421"/>
      <c r="AP32" s="421"/>
      <c r="AQ32" s="421"/>
      <c r="AR32" s="421"/>
      <c r="AS32" s="421"/>
      <c r="AT32" s="421"/>
      <c r="AU32" s="421"/>
      <c r="AV32" s="421"/>
      <c r="AW32" s="421"/>
      <c r="AX32" s="421"/>
      <c r="AY32" s="421"/>
      <c r="AZ32" s="421"/>
      <c r="BA32" s="421"/>
      <c r="BB32" s="421"/>
      <c r="BC32" s="421"/>
      <c r="BE32" s="421" t="s">
        <v>191</v>
      </c>
      <c r="BF32" s="421"/>
      <c r="BG32" s="421"/>
      <c r="BH32" s="421"/>
      <c r="BI32" s="421"/>
      <c r="BJ32" s="421"/>
      <c r="BK32" s="421"/>
      <c r="BL32" s="421"/>
      <c r="BM32" s="421"/>
      <c r="BN32" s="421"/>
      <c r="BO32" s="421"/>
      <c r="BP32" s="421"/>
      <c r="BQ32" s="421"/>
      <c r="BR32" s="421"/>
      <c r="BS32" s="421"/>
      <c r="BT32" s="421"/>
      <c r="BU32" s="421"/>
      <c r="BW32" s="421" t="s">
        <v>192</v>
      </c>
      <c r="BX32" s="421"/>
      <c r="BY32" s="421"/>
      <c r="BZ32" s="421"/>
      <c r="CA32" s="421"/>
      <c r="CB32" s="421"/>
      <c r="CC32" s="421"/>
      <c r="CD32" s="421"/>
      <c r="CE32" s="421"/>
      <c r="CF32" s="421"/>
      <c r="CG32" s="421"/>
      <c r="CH32" s="421"/>
      <c r="CI32" s="421"/>
      <c r="CJ32" s="421"/>
      <c r="CK32" s="421"/>
      <c r="CL32" s="421"/>
      <c r="CM32" s="421"/>
      <c r="CO32" s="421" t="s">
        <v>193</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15">
      <c r="A33" s="172"/>
      <c r="B33" s="199"/>
      <c r="C33" s="441" t="s">
        <v>194</v>
      </c>
      <c r="D33" s="441"/>
      <c r="E33" s="406" t="s">
        <v>195</v>
      </c>
      <c r="F33" s="406"/>
      <c r="G33" s="406"/>
      <c r="H33" s="406"/>
      <c r="I33" s="406"/>
      <c r="J33" s="406"/>
      <c r="K33" s="406"/>
      <c r="L33" s="406"/>
      <c r="M33" s="406"/>
      <c r="N33" s="406"/>
      <c r="O33" s="406"/>
      <c r="P33" s="406"/>
      <c r="Q33" s="406"/>
      <c r="R33" s="406"/>
      <c r="S33" s="406"/>
      <c r="T33" s="176"/>
      <c r="U33" s="441" t="s">
        <v>194</v>
      </c>
      <c r="V33" s="441"/>
      <c r="W33" s="406" t="s">
        <v>195</v>
      </c>
      <c r="X33" s="406"/>
      <c r="Y33" s="406"/>
      <c r="Z33" s="406"/>
      <c r="AA33" s="406"/>
      <c r="AB33" s="406"/>
      <c r="AC33" s="406"/>
      <c r="AD33" s="406"/>
      <c r="AE33" s="406"/>
      <c r="AF33" s="406"/>
      <c r="AG33" s="406"/>
      <c r="AH33" s="406"/>
      <c r="AI33" s="406"/>
      <c r="AJ33" s="406"/>
      <c r="AK33" s="406"/>
      <c r="AL33" s="176"/>
      <c r="AM33" s="441" t="s">
        <v>194</v>
      </c>
      <c r="AN33" s="441"/>
      <c r="AO33" s="406" t="s">
        <v>195</v>
      </c>
      <c r="AP33" s="406"/>
      <c r="AQ33" s="406"/>
      <c r="AR33" s="406"/>
      <c r="AS33" s="406"/>
      <c r="AT33" s="406"/>
      <c r="AU33" s="406"/>
      <c r="AV33" s="406"/>
      <c r="AW33" s="406"/>
      <c r="AX33" s="406"/>
      <c r="AY33" s="406"/>
      <c r="AZ33" s="406"/>
      <c r="BA33" s="406"/>
      <c r="BB33" s="406"/>
      <c r="BC33" s="406"/>
      <c r="BD33" s="182"/>
      <c r="BE33" s="406" t="s">
        <v>196</v>
      </c>
      <c r="BF33" s="406"/>
      <c r="BG33" s="406" t="s">
        <v>197</v>
      </c>
      <c r="BH33" s="406"/>
      <c r="BI33" s="406"/>
      <c r="BJ33" s="406"/>
      <c r="BK33" s="406"/>
      <c r="BL33" s="406"/>
      <c r="BM33" s="406"/>
      <c r="BN33" s="406"/>
      <c r="BO33" s="406"/>
      <c r="BP33" s="406"/>
      <c r="BQ33" s="406"/>
      <c r="BR33" s="406"/>
      <c r="BS33" s="406"/>
      <c r="BT33" s="406"/>
      <c r="BU33" s="406"/>
      <c r="BV33" s="182"/>
      <c r="BW33" s="441" t="s">
        <v>196</v>
      </c>
      <c r="BX33" s="441"/>
      <c r="BY33" s="406" t="s">
        <v>198</v>
      </c>
      <c r="BZ33" s="406"/>
      <c r="CA33" s="406"/>
      <c r="CB33" s="406"/>
      <c r="CC33" s="406"/>
      <c r="CD33" s="406"/>
      <c r="CE33" s="406"/>
      <c r="CF33" s="406"/>
      <c r="CG33" s="406"/>
      <c r="CH33" s="406"/>
      <c r="CI33" s="406"/>
      <c r="CJ33" s="406"/>
      <c r="CK33" s="406"/>
      <c r="CL33" s="406"/>
      <c r="CM33" s="406"/>
      <c r="CN33" s="176"/>
      <c r="CO33" s="441" t="s">
        <v>194</v>
      </c>
      <c r="CP33" s="441"/>
      <c r="CQ33" s="406" t="s">
        <v>199</v>
      </c>
      <c r="CR33" s="406"/>
      <c r="CS33" s="406"/>
      <c r="CT33" s="406"/>
      <c r="CU33" s="406"/>
      <c r="CV33" s="406"/>
      <c r="CW33" s="406"/>
      <c r="CX33" s="406"/>
      <c r="CY33" s="406"/>
      <c r="CZ33" s="406"/>
      <c r="DA33" s="406"/>
      <c r="DB33" s="406"/>
      <c r="DC33" s="406"/>
      <c r="DD33" s="406"/>
      <c r="DE33" s="406"/>
      <c r="DF33" s="176"/>
      <c r="DG33" s="606" t="s">
        <v>200</v>
      </c>
      <c r="DH33" s="606"/>
      <c r="DI33" s="177"/>
    </row>
    <row r="34" spans="1:113" ht="32.25" customHeight="1" x14ac:dyDescent="0.15">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簡易水道特別会計</v>
      </c>
      <c r="BH34" s="608"/>
      <c r="BI34" s="608"/>
      <c r="BJ34" s="608"/>
      <c r="BK34" s="608"/>
      <c r="BL34" s="608"/>
      <c r="BM34" s="608"/>
      <c r="BN34" s="608"/>
      <c r="BO34" s="608"/>
      <c r="BP34" s="608"/>
      <c r="BQ34" s="608"/>
      <c r="BR34" s="608"/>
      <c r="BS34" s="608"/>
      <c r="BT34" s="608"/>
      <c r="BU34" s="608"/>
      <c r="BV34" s="172"/>
      <c r="BW34" s="607">
        <f>IF(BY34="","",MAX(C34:D43,U34:V43,AM34:AN43,BE34:BF43)+1)</f>
        <v>9</v>
      </c>
      <c r="BX34" s="607"/>
      <c r="BY34" s="608" t="str">
        <f>IF('各会計、関係団体の財政状況及び健全化判断比率'!B68="","",'各会計、関係団体の財政状況及び健全化判断比率'!B68)</f>
        <v>八戸地域広域市町村圏事務組合</v>
      </c>
      <c r="BZ34" s="608"/>
      <c r="CA34" s="608"/>
      <c r="CB34" s="608"/>
      <c r="CC34" s="608"/>
      <c r="CD34" s="608"/>
      <c r="CE34" s="608"/>
      <c r="CF34" s="608"/>
      <c r="CG34" s="608"/>
      <c r="CH34" s="608"/>
      <c r="CI34" s="608"/>
      <c r="CJ34" s="608"/>
      <c r="CK34" s="608"/>
      <c r="CL34" s="608"/>
      <c r="CM34" s="608"/>
      <c r="CN34" s="172"/>
      <c r="CO34" s="607">
        <f>IF(CQ34="","",MAX(C34:D43,U34:V43,AM34:AN43,BE34:BF43,BW34:BX43)+1)</f>
        <v>16</v>
      </c>
      <c r="CP34" s="607"/>
      <c r="CQ34" s="608" t="str">
        <f>IF('各会計、関係団体の財政状況及び健全化判断比率'!BS7="","",'各会計、関係団体の財政状況及び健全化判断比率'!BS7)</f>
        <v>新郷村ふるさと活性化公社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15">
      <c r="A35" s="172"/>
      <c r="B35" s="199"/>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国民健康保険診療所特別会計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特定環境保全公共下水道特別会計</v>
      </c>
      <c r="BH35" s="608"/>
      <c r="BI35" s="608"/>
      <c r="BJ35" s="608"/>
      <c r="BK35" s="608"/>
      <c r="BL35" s="608"/>
      <c r="BM35" s="608"/>
      <c r="BN35" s="608"/>
      <c r="BO35" s="608"/>
      <c r="BP35" s="608"/>
      <c r="BQ35" s="608"/>
      <c r="BR35" s="608"/>
      <c r="BS35" s="608"/>
      <c r="BT35" s="608"/>
      <c r="BU35" s="608"/>
      <c r="BV35" s="172"/>
      <c r="BW35" s="607">
        <f t="shared" ref="BW35:BW43" si="2">IF(BY35="","",BW34+1)</f>
        <v>10</v>
      </c>
      <c r="BX35" s="607"/>
      <c r="BY35" s="608" t="str">
        <f>IF('各会計、関係団体の財政状況及び健全化判断比率'!B69="","",'各会計、関係団体の財政状況及び健全化判断比率'!B69)</f>
        <v>田子高原広域事務組合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15">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f t="shared" si="1"/>
        <v>8</v>
      </c>
      <c r="BF36" s="607"/>
      <c r="BG36" s="608" t="str">
        <f>IF('各会計、関係団体の財政状況及び健全化判断比率'!B34="","",'各会計、関係団体の財政状況及び健全化判断比率'!B34)</f>
        <v>農業集落排水事業特別会計</v>
      </c>
      <c r="BH36" s="608"/>
      <c r="BI36" s="608"/>
      <c r="BJ36" s="608"/>
      <c r="BK36" s="608"/>
      <c r="BL36" s="608"/>
      <c r="BM36" s="608"/>
      <c r="BN36" s="608"/>
      <c r="BO36" s="608"/>
      <c r="BP36" s="608"/>
      <c r="BQ36" s="608"/>
      <c r="BR36" s="608"/>
      <c r="BS36" s="608"/>
      <c r="BT36" s="608"/>
      <c r="BU36" s="608"/>
      <c r="BV36" s="172"/>
      <c r="BW36" s="607">
        <f t="shared" si="2"/>
        <v>11</v>
      </c>
      <c r="BX36" s="607"/>
      <c r="BY36" s="608" t="str">
        <f>IF('各会計、関係団体の財政状況及び健全化判断比率'!B70="","",'各会計、関係団体の財政状況及び健全化判断比率'!B70)</f>
        <v>十和田地域広域事務組合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15">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12</v>
      </c>
      <c r="BX37" s="607"/>
      <c r="BY37" s="608" t="str">
        <f>IF('各会計、関係団体の財政状況及び健全化判断比率'!B71="","",'各会計、関係団体の財政状況及び健全化判断比率'!B71)</f>
        <v>青森県市町村総合事務組合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15">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13</v>
      </c>
      <c r="BX38" s="607"/>
      <c r="BY38" s="608" t="str">
        <f>IF('各会計、関係団体の財政状況及び健全化判断比率'!B72="","",'各会計、関係団体の財政状況及び健全化判断比率'!B72)</f>
        <v>青森県後期高齢者医療広域連合（一般）</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15">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14</v>
      </c>
      <c r="BX39" s="607"/>
      <c r="BY39" s="608" t="str">
        <f>IF('各会計、関係団体の財政状況及び健全化判断比率'!B73="","",'各会計、関係団体の財政状況及び健全化判断比率'!B73)</f>
        <v>青森県後期高齢者医療広域連合（特別）</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15">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15</v>
      </c>
      <c r="BX40" s="607"/>
      <c r="BY40" s="608" t="str">
        <f>IF('各会計、関係団体の財政状況及び健全化判断比率'!B74="","",'各会計、関係団体の財政状況及び健全化判断比率'!B74)</f>
        <v>青森県市町村職員退職手当組合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15">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15">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15">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201</v>
      </c>
      <c r="E46" s="610" t="s">
        <v>202</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203</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204</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205</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206</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207</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208</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602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9" sqref="J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8" t="s">
        <v>572</v>
      </c>
      <c r="D34" s="1158"/>
      <c r="E34" s="1159"/>
      <c r="F34" s="32">
        <v>8.15</v>
      </c>
      <c r="G34" s="33">
        <v>10.8</v>
      </c>
      <c r="H34" s="33">
        <v>6.63</v>
      </c>
      <c r="I34" s="33">
        <v>8.5</v>
      </c>
      <c r="J34" s="34">
        <v>7.02</v>
      </c>
      <c r="K34" s="22"/>
      <c r="L34" s="22"/>
      <c r="M34" s="22"/>
      <c r="N34" s="22"/>
      <c r="O34" s="22"/>
      <c r="P34" s="22"/>
    </row>
    <row r="35" spans="1:16" ht="39" customHeight="1" x14ac:dyDescent="0.15">
      <c r="A35" s="22"/>
      <c r="B35" s="35"/>
      <c r="C35" s="1154" t="s">
        <v>573</v>
      </c>
      <c r="D35" s="1154"/>
      <c r="E35" s="1155"/>
      <c r="F35" s="36">
        <v>0.9</v>
      </c>
      <c r="G35" s="37">
        <v>0.86</v>
      </c>
      <c r="H35" s="37">
        <v>1.28</v>
      </c>
      <c r="I35" s="37">
        <v>0.39</v>
      </c>
      <c r="J35" s="38">
        <v>0.88</v>
      </c>
      <c r="K35" s="22"/>
      <c r="L35" s="22"/>
      <c r="M35" s="22"/>
      <c r="N35" s="22"/>
      <c r="O35" s="22"/>
      <c r="P35" s="22"/>
    </row>
    <row r="36" spans="1:16" ht="39" customHeight="1" x14ac:dyDescent="0.15">
      <c r="A36" s="22"/>
      <c r="B36" s="35"/>
      <c r="C36" s="1154" t="s">
        <v>574</v>
      </c>
      <c r="D36" s="1154"/>
      <c r="E36" s="1155"/>
      <c r="F36" s="36">
        <v>1.31</v>
      </c>
      <c r="G36" s="37">
        <v>0.19</v>
      </c>
      <c r="H36" s="37">
        <v>7.0000000000000007E-2</v>
      </c>
      <c r="I36" s="37">
        <v>0.41</v>
      </c>
      <c r="J36" s="38">
        <v>0.1</v>
      </c>
      <c r="K36" s="22"/>
      <c r="L36" s="22"/>
      <c r="M36" s="22"/>
      <c r="N36" s="22"/>
      <c r="O36" s="22"/>
      <c r="P36" s="22"/>
    </row>
    <row r="37" spans="1:16" ht="39" customHeight="1" x14ac:dyDescent="0.15">
      <c r="A37" s="22"/>
      <c r="B37" s="35"/>
      <c r="C37" s="1154" t="s">
        <v>575</v>
      </c>
      <c r="D37" s="1154"/>
      <c r="E37" s="1155"/>
      <c r="F37" s="36">
        <v>0.01</v>
      </c>
      <c r="G37" s="37">
        <v>0</v>
      </c>
      <c r="H37" s="37">
        <v>0.04</v>
      </c>
      <c r="I37" s="37">
        <v>0.04</v>
      </c>
      <c r="J37" s="38">
        <v>0.09</v>
      </c>
      <c r="K37" s="22"/>
      <c r="L37" s="22"/>
      <c r="M37" s="22"/>
      <c r="N37" s="22"/>
      <c r="O37" s="22"/>
      <c r="P37" s="22"/>
    </row>
    <row r="38" spans="1:16" ht="39" customHeight="1" x14ac:dyDescent="0.15">
      <c r="A38" s="22"/>
      <c r="B38" s="35"/>
      <c r="C38" s="1154" t="s">
        <v>576</v>
      </c>
      <c r="D38" s="1154"/>
      <c r="E38" s="1155"/>
      <c r="F38" s="36">
        <v>0</v>
      </c>
      <c r="G38" s="37">
        <v>0</v>
      </c>
      <c r="H38" s="37">
        <v>0.01</v>
      </c>
      <c r="I38" s="37">
        <v>0.01</v>
      </c>
      <c r="J38" s="38">
        <v>0.01</v>
      </c>
      <c r="K38" s="22"/>
      <c r="L38" s="22"/>
      <c r="M38" s="22"/>
      <c r="N38" s="22"/>
      <c r="O38" s="22"/>
      <c r="P38" s="22"/>
    </row>
    <row r="39" spans="1:16" ht="39" customHeight="1" x14ac:dyDescent="0.15">
      <c r="A39" s="22"/>
      <c r="B39" s="35"/>
      <c r="C39" s="1154" t="s">
        <v>577</v>
      </c>
      <c r="D39" s="1154"/>
      <c r="E39" s="1155"/>
      <c r="F39" s="36">
        <v>0</v>
      </c>
      <c r="G39" s="37">
        <v>0</v>
      </c>
      <c r="H39" s="37">
        <v>0.01</v>
      </c>
      <c r="I39" s="37">
        <v>0.01</v>
      </c>
      <c r="J39" s="38">
        <v>0.01</v>
      </c>
      <c r="K39" s="22"/>
      <c r="L39" s="22"/>
      <c r="M39" s="22"/>
      <c r="N39" s="22"/>
      <c r="O39" s="22"/>
      <c r="P39" s="22"/>
    </row>
    <row r="40" spans="1:16" ht="39" customHeight="1" x14ac:dyDescent="0.15">
      <c r="A40" s="22"/>
      <c r="B40" s="35"/>
      <c r="C40" s="1154" t="s">
        <v>578</v>
      </c>
      <c r="D40" s="1154"/>
      <c r="E40" s="1155"/>
      <c r="F40" s="36">
        <v>0</v>
      </c>
      <c r="G40" s="37">
        <v>0</v>
      </c>
      <c r="H40" s="37">
        <v>0.01</v>
      </c>
      <c r="I40" s="37">
        <v>0.01</v>
      </c>
      <c r="J40" s="38">
        <v>0.01</v>
      </c>
      <c r="K40" s="22"/>
      <c r="L40" s="22"/>
      <c r="M40" s="22"/>
      <c r="N40" s="22"/>
      <c r="O40" s="22"/>
      <c r="P40" s="22"/>
    </row>
    <row r="41" spans="1:16" ht="39" customHeight="1" x14ac:dyDescent="0.15">
      <c r="A41" s="22"/>
      <c r="B41" s="35"/>
      <c r="C41" s="1154" t="s">
        <v>579</v>
      </c>
      <c r="D41" s="1154"/>
      <c r="E41" s="1155"/>
      <c r="F41" s="36">
        <v>0</v>
      </c>
      <c r="G41" s="37">
        <v>0</v>
      </c>
      <c r="H41" s="37">
        <v>0</v>
      </c>
      <c r="I41" s="37">
        <v>0</v>
      </c>
      <c r="J41" s="38">
        <v>0</v>
      </c>
      <c r="K41" s="22"/>
      <c r="L41" s="22"/>
      <c r="M41" s="22"/>
      <c r="N41" s="22"/>
      <c r="O41" s="22"/>
      <c r="P41" s="22"/>
    </row>
    <row r="42" spans="1:16" ht="39" customHeight="1" x14ac:dyDescent="0.15">
      <c r="A42" s="22"/>
      <c r="B42" s="39"/>
      <c r="C42" s="1154" t="s">
        <v>580</v>
      </c>
      <c r="D42" s="1154"/>
      <c r="E42" s="1155"/>
      <c r="F42" s="36" t="s">
        <v>523</v>
      </c>
      <c r="G42" s="37" t="s">
        <v>523</v>
      </c>
      <c r="H42" s="37" t="s">
        <v>523</v>
      </c>
      <c r="I42" s="37" t="s">
        <v>523</v>
      </c>
      <c r="J42" s="38" t="s">
        <v>523</v>
      </c>
      <c r="K42" s="22"/>
      <c r="L42" s="22"/>
      <c r="M42" s="22"/>
      <c r="N42" s="22"/>
      <c r="O42" s="22"/>
      <c r="P42" s="22"/>
    </row>
    <row r="43" spans="1:16" ht="39" customHeight="1" thickBot="1" x14ac:dyDescent="0.2">
      <c r="A43" s="22"/>
      <c r="B43" s="40"/>
      <c r="C43" s="1156" t="s">
        <v>581</v>
      </c>
      <c r="D43" s="1156"/>
      <c r="E43" s="115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1vRFMqupMtdfxOVvXC8ep8whW+Vmv2e92A/68/mmKOg21KSaHguwQvI1kX0FJkFg0c9ELf3UQPDnFhuiK+uew==" saltValue="piXWyTNyer+6mmHu+h57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288</v>
      </c>
      <c r="L45" s="58">
        <v>256</v>
      </c>
      <c r="M45" s="58">
        <v>272</v>
      </c>
      <c r="N45" s="58">
        <v>262</v>
      </c>
      <c r="O45" s="59">
        <v>270</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523</v>
      </c>
      <c r="L46" s="62" t="s">
        <v>523</v>
      </c>
      <c r="M46" s="62" t="s">
        <v>523</v>
      </c>
      <c r="N46" s="62" t="s">
        <v>523</v>
      </c>
      <c r="O46" s="63" t="s">
        <v>523</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523</v>
      </c>
      <c r="L47" s="62" t="s">
        <v>523</v>
      </c>
      <c r="M47" s="62" t="s">
        <v>523</v>
      </c>
      <c r="N47" s="62" t="s">
        <v>523</v>
      </c>
      <c r="O47" s="63" t="s">
        <v>523</v>
      </c>
      <c r="P47" s="46"/>
      <c r="Q47" s="46"/>
      <c r="R47" s="46"/>
      <c r="S47" s="46"/>
      <c r="T47" s="46"/>
      <c r="U47" s="46"/>
    </row>
    <row r="48" spans="1:21" ht="30.75" customHeight="1" x14ac:dyDescent="0.15">
      <c r="A48" s="46"/>
      <c r="B48" s="1162"/>
      <c r="C48" s="1163"/>
      <c r="D48" s="60"/>
      <c r="E48" s="1168" t="s">
        <v>15</v>
      </c>
      <c r="F48" s="1168"/>
      <c r="G48" s="1168"/>
      <c r="H48" s="1168"/>
      <c r="I48" s="1168"/>
      <c r="J48" s="1169"/>
      <c r="K48" s="61">
        <v>114</v>
      </c>
      <c r="L48" s="62">
        <v>120</v>
      </c>
      <c r="M48" s="62">
        <v>112</v>
      </c>
      <c r="N48" s="62">
        <v>113</v>
      </c>
      <c r="O48" s="63">
        <v>121</v>
      </c>
      <c r="P48" s="46"/>
      <c r="Q48" s="46"/>
      <c r="R48" s="46"/>
      <c r="S48" s="46"/>
      <c r="T48" s="46"/>
      <c r="U48" s="46"/>
    </row>
    <row r="49" spans="1:21" ht="30.75" customHeight="1" x14ac:dyDescent="0.15">
      <c r="A49" s="46"/>
      <c r="B49" s="1162"/>
      <c r="C49" s="1163"/>
      <c r="D49" s="60"/>
      <c r="E49" s="1168" t="s">
        <v>16</v>
      </c>
      <c r="F49" s="1168"/>
      <c r="G49" s="1168"/>
      <c r="H49" s="1168"/>
      <c r="I49" s="1168"/>
      <c r="J49" s="1169"/>
      <c r="K49" s="61">
        <v>4</v>
      </c>
      <c r="L49" s="62">
        <v>5</v>
      </c>
      <c r="M49" s="62">
        <v>5</v>
      </c>
      <c r="N49" s="62">
        <v>4</v>
      </c>
      <c r="O49" s="63">
        <v>5</v>
      </c>
      <c r="P49" s="46"/>
      <c r="Q49" s="46"/>
      <c r="R49" s="46"/>
      <c r="S49" s="46"/>
      <c r="T49" s="46"/>
      <c r="U49" s="46"/>
    </row>
    <row r="50" spans="1:21" ht="30.75" customHeight="1" x14ac:dyDescent="0.15">
      <c r="A50" s="46"/>
      <c r="B50" s="1162"/>
      <c r="C50" s="1163"/>
      <c r="D50" s="60"/>
      <c r="E50" s="1168" t="s">
        <v>17</v>
      </c>
      <c r="F50" s="1168"/>
      <c r="G50" s="1168"/>
      <c r="H50" s="1168"/>
      <c r="I50" s="1168"/>
      <c r="J50" s="1169"/>
      <c r="K50" s="61" t="s">
        <v>523</v>
      </c>
      <c r="L50" s="62" t="s">
        <v>523</v>
      </c>
      <c r="M50" s="62" t="s">
        <v>523</v>
      </c>
      <c r="N50" s="62" t="s">
        <v>523</v>
      </c>
      <c r="O50" s="63" t="s">
        <v>523</v>
      </c>
      <c r="P50" s="46"/>
      <c r="Q50" s="46"/>
      <c r="R50" s="46"/>
      <c r="S50" s="46"/>
      <c r="T50" s="46"/>
      <c r="U50" s="46"/>
    </row>
    <row r="51" spans="1:21" ht="30.75" customHeight="1" x14ac:dyDescent="0.15">
      <c r="A51" s="46"/>
      <c r="B51" s="1164"/>
      <c r="C51" s="1165"/>
      <c r="D51" s="64"/>
      <c r="E51" s="1168" t="s">
        <v>18</v>
      </c>
      <c r="F51" s="1168"/>
      <c r="G51" s="1168"/>
      <c r="H51" s="1168"/>
      <c r="I51" s="1168"/>
      <c r="J51" s="1169"/>
      <c r="K51" s="61">
        <v>0</v>
      </c>
      <c r="L51" s="62">
        <v>0</v>
      </c>
      <c r="M51" s="62">
        <v>0</v>
      </c>
      <c r="N51" s="62" t="s">
        <v>523</v>
      </c>
      <c r="O51" s="63" t="s">
        <v>523</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280</v>
      </c>
      <c r="L52" s="62">
        <v>264</v>
      </c>
      <c r="M52" s="62">
        <v>277</v>
      </c>
      <c r="N52" s="62">
        <v>276</v>
      </c>
      <c r="O52" s="63">
        <v>293</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126</v>
      </c>
      <c r="L53" s="67">
        <v>117</v>
      </c>
      <c r="M53" s="67">
        <v>112</v>
      </c>
      <c r="N53" s="67">
        <v>103</v>
      </c>
      <c r="O53" s="68">
        <v>103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x14ac:dyDescent="0.2">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J8Sg/8kpxe6PSgCwH17xZraUUQDe6aU4hfJj0MyzEv15ZxQWXoKzRj/C0/+I1vhnbt8MKwPZqp5xl8CGUZf4A==" saltValue="veJKv5f/2MDbToaqO4oz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L50" sqref="L50"/>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565</v>
      </c>
      <c r="J40" s="98" t="s">
        <v>566</v>
      </c>
      <c r="K40" s="98" t="s">
        <v>567</v>
      </c>
      <c r="L40" s="98" t="s">
        <v>568</v>
      </c>
      <c r="M40" s="99" t="s">
        <v>569</v>
      </c>
    </row>
    <row r="41" spans="2:13" ht="27.75" customHeight="1" x14ac:dyDescent="0.15">
      <c r="B41" s="1186" t="s">
        <v>30</v>
      </c>
      <c r="C41" s="1187"/>
      <c r="D41" s="100"/>
      <c r="E41" s="1192" t="s">
        <v>31</v>
      </c>
      <c r="F41" s="1192"/>
      <c r="G41" s="1192"/>
      <c r="H41" s="1193"/>
      <c r="I41" s="339">
        <v>2558</v>
      </c>
      <c r="J41" s="340">
        <v>2880</v>
      </c>
      <c r="K41" s="340">
        <v>2801</v>
      </c>
      <c r="L41" s="340">
        <v>2792</v>
      </c>
      <c r="M41" s="341">
        <v>2691</v>
      </c>
    </row>
    <row r="42" spans="2:13" ht="27.75" customHeight="1" x14ac:dyDescent="0.15">
      <c r="B42" s="1188"/>
      <c r="C42" s="1189"/>
      <c r="D42" s="101"/>
      <c r="E42" s="1194" t="s">
        <v>32</v>
      </c>
      <c r="F42" s="1194"/>
      <c r="G42" s="1194"/>
      <c r="H42" s="1195"/>
      <c r="I42" s="342" t="s">
        <v>523</v>
      </c>
      <c r="J42" s="343" t="s">
        <v>523</v>
      </c>
      <c r="K42" s="343" t="s">
        <v>523</v>
      </c>
      <c r="L42" s="343" t="s">
        <v>523</v>
      </c>
      <c r="M42" s="344" t="s">
        <v>523</v>
      </c>
    </row>
    <row r="43" spans="2:13" ht="27.75" customHeight="1" x14ac:dyDescent="0.15">
      <c r="B43" s="1188"/>
      <c r="C43" s="1189"/>
      <c r="D43" s="101"/>
      <c r="E43" s="1194" t="s">
        <v>33</v>
      </c>
      <c r="F43" s="1194"/>
      <c r="G43" s="1194"/>
      <c r="H43" s="1195"/>
      <c r="I43" s="342">
        <v>1133</v>
      </c>
      <c r="J43" s="343">
        <v>1055</v>
      </c>
      <c r="K43" s="343">
        <v>953</v>
      </c>
      <c r="L43" s="343">
        <v>841</v>
      </c>
      <c r="M43" s="344">
        <v>758</v>
      </c>
    </row>
    <row r="44" spans="2:13" ht="27.75" customHeight="1" x14ac:dyDescent="0.15">
      <c r="B44" s="1188"/>
      <c r="C44" s="1189"/>
      <c r="D44" s="101"/>
      <c r="E44" s="1194" t="s">
        <v>34</v>
      </c>
      <c r="F44" s="1194"/>
      <c r="G44" s="1194"/>
      <c r="H44" s="1195"/>
      <c r="I44" s="342">
        <v>45</v>
      </c>
      <c r="J44" s="343">
        <v>43</v>
      </c>
      <c r="K44" s="343">
        <v>45</v>
      </c>
      <c r="L44" s="343">
        <v>63</v>
      </c>
      <c r="M44" s="344">
        <v>62</v>
      </c>
    </row>
    <row r="45" spans="2:13" ht="27.75" customHeight="1" x14ac:dyDescent="0.15">
      <c r="B45" s="1188"/>
      <c r="C45" s="1189"/>
      <c r="D45" s="101"/>
      <c r="E45" s="1194" t="s">
        <v>35</v>
      </c>
      <c r="F45" s="1194"/>
      <c r="G45" s="1194"/>
      <c r="H45" s="1195"/>
      <c r="I45" s="342">
        <v>442</v>
      </c>
      <c r="J45" s="343">
        <v>405</v>
      </c>
      <c r="K45" s="343">
        <v>379</v>
      </c>
      <c r="L45" s="343">
        <v>346</v>
      </c>
      <c r="M45" s="344">
        <v>349</v>
      </c>
    </row>
    <row r="46" spans="2:13" ht="27.75" customHeight="1" x14ac:dyDescent="0.15">
      <c r="B46" s="1188"/>
      <c r="C46" s="1189"/>
      <c r="D46" s="102"/>
      <c r="E46" s="1194" t="s">
        <v>36</v>
      </c>
      <c r="F46" s="1194"/>
      <c r="G46" s="1194"/>
      <c r="H46" s="1195"/>
      <c r="I46" s="342" t="s">
        <v>523</v>
      </c>
      <c r="J46" s="343" t="s">
        <v>523</v>
      </c>
      <c r="K46" s="343" t="s">
        <v>523</v>
      </c>
      <c r="L46" s="343" t="s">
        <v>523</v>
      </c>
      <c r="M46" s="344" t="s">
        <v>523</v>
      </c>
    </row>
    <row r="47" spans="2:13" ht="27.75" customHeight="1" x14ac:dyDescent="0.15">
      <c r="B47" s="1188"/>
      <c r="C47" s="1189"/>
      <c r="D47" s="103"/>
      <c r="E47" s="1196" t="s">
        <v>37</v>
      </c>
      <c r="F47" s="1197"/>
      <c r="G47" s="1197"/>
      <c r="H47" s="1198"/>
      <c r="I47" s="342" t="s">
        <v>523</v>
      </c>
      <c r="J47" s="343" t="s">
        <v>523</v>
      </c>
      <c r="K47" s="343" t="s">
        <v>523</v>
      </c>
      <c r="L47" s="343" t="s">
        <v>523</v>
      </c>
      <c r="M47" s="344" t="s">
        <v>523</v>
      </c>
    </row>
    <row r="48" spans="2:13" ht="27.75" customHeight="1" x14ac:dyDescent="0.15">
      <c r="B48" s="1188"/>
      <c r="C48" s="1189"/>
      <c r="D48" s="101"/>
      <c r="E48" s="1194" t="s">
        <v>38</v>
      </c>
      <c r="F48" s="1194"/>
      <c r="G48" s="1194"/>
      <c r="H48" s="1195"/>
      <c r="I48" s="342" t="s">
        <v>523</v>
      </c>
      <c r="J48" s="343" t="s">
        <v>523</v>
      </c>
      <c r="K48" s="343" t="s">
        <v>523</v>
      </c>
      <c r="L48" s="343" t="s">
        <v>523</v>
      </c>
      <c r="M48" s="344" t="s">
        <v>523</v>
      </c>
    </row>
    <row r="49" spans="2:13" ht="27.75" customHeight="1" x14ac:dyDescent="0.15">
      <c r="B49" s="1190"/>
      <c r="C49" s="1191"/>
      <c r="D49" s="101"/>
      <c r="E49" s="1194" t="s">
        <v>39</v>
      </c>
      <c r="F49" s="1194"/>
      <c r="G49" s="1194"/>
      <c r="H49" s="1195"/>
      <c r="I49" s="342" t="s">
        <v>523</v>
      </c>
      <c r="J49" s="343" t="s">
        <v>523</v>
      </c>
      <c r="K49" s="343" t="s">
        <v>523</v>
      </c>
      <c r="L49" s="343" t="s">
        <v>523</v>
      </c>
      <c r="M49" s="344" t="s">
        <v>523</v>
      </c>
    </row>
    <row r="50" spans="2:13" ht="27.75" customHeight="1" x14ac:dyDescent="0.15">
      <c r="B50" s="1199" t="s">
        <v>40</v>
      </c>
      <c r="C50" s="1200"/>
      <c r="D50" s="104"/>
      <c r="E50" s="1194" t="s">
        <v>41</v>
      </c>
      <c r="F50" s="1194"/>
      <c r="G50" s="1194"/>
      <c r="H50" s="1195"/>
      <c r="I50" s="342">
        <v>1024</v>
      </c>
      <c r="J50" s="343">
        <v>1131</v>
      </c>
      <c r="K50" s="343">
        <v>1263</v>
      </c>
      <c r="L50" s="343">
        <v>1424</v>
      </c>
      <c r="M50" s="344">
        <v>1781</v>
      </c>
    </row>
    <row r="51" spans="2:13" ht="27.75" customHeight="1" x14ac:dyDescent="0.15">
      <c r="B51" s="1188"/>
      <c r="C51" s="1189"/>
      <c r="D51" s="101"/>
      <c r="E51" s="1194" t="s">
        <v>42</v>
      </c>
      <c r="F51" s="1194"/>
      <c r="G51" s="1194"/>
      <c r="H51" s="1195"/>
      <c r="I51" s="342" t="s">
        <v>523</v>
      </c>
      <c r="J51" s="343" t="s">
        <v>523</v>
      </c>
      <c r="K51" s="343" t="s">
        <v>523</v>
      </c>
      <c r="L51" s="343" t="s">
        <v>523</v>
      </c>
      <c r="M51" s="344" t="s">
        <v>523</v>
      </c>
    </row>
    <row r="52" spans="2:13" ht="27.75" customHeight="1" x14ac:dyDescent="0.15">
      <c r="B52" s="1190"/>
      <c r="C52" s="1191"/>
      <c r="D52" s="101"/>
      <c r="E52" s="1194" t="s">
        <v>43</v>
      </c>
      <c r="F52" s="1194"/>
      <c r="G52" s="1194"/>
      <c r="H52" s="1195"/>
      <c r="I52" s="342">
        <v>2773</v>
      </c>
      <c r="J52" s="343">
        <v>3069</v>
      </c>
      <c r="K52" s="343">
        <v>2909</v>
      </c>
      <c r="L52" s="343">
        <v>2850</v>
      </c>
      <c r="M52" s="344">
        <v>2679</v>
      </c>
    </row>
    <row r="53" spans="2:13" ht="27.75" customHeight="1" thickBot="1" x14ac:dyDescent="0.2">
      <c r="B53" s="1201" t="s">
        <v>44</v>
      </c>
      <c r="C53" s="1202"/>
      <c r="D53" s="105"/>
      <c r="E53" s="1203" t="s">
        <v>45</v>
      </c>
      <c r="F53" s="1203"/>
      <c r="G53" s="1203"/>
      <c r="H53" s="1204"/>
      <c r="I53" s="345">
        <v>381</v>
      </c>
      <c r="J53" s="346">
        <v>184</v>
      </c>
      <c r="K53" s="346">
        <v>5</v>
      </c>
      <c r="L53" s="346">
        <v>-230</v>
      </c>
      <c r="M53" s="347">
        <v>-601</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qsfMmoqkjtdM4Saz7avCeqWEUFvW0y5YXdbxVENazDLHVMtby+mlPh9PEn5ucVrZ4wHtYnNEKgoi301DkRJ0Yw==" saltValue="Ue+mAtcf7KiKTseFr9Ir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0" zoomScale="70" zoomScaleNormal="70"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213" t="s">
        <v>48</v>
      </c>
      <c r="D55" s="1213"/>
      <c r="E55" s="1214"/>
      <c r="F55" s="117">
        <v>400</v>
      </c>
      <c r="G55" s="117">
        <v>451</v>
      </c>
      <c r="H55" s="118">
        <v>568</v>
      </c>
    </row>
    <row r="56" spans="2:8" ht="52.5" customHeight="1" x14ac:dyDescent="0.15">
      <c r="B56" s="119"/>
      <c r="C56" s="1215" t="s">
        <v>49</v>
      </c>
      <c r="D56" s="1215"/>
      <c r="E56" s="1216"/>
      <c r="F56" s="120">
        <v>289</v>
      </c>
      <c r="G56" s="120">
        <v>359</v>
      </c>
      <c r="H56" s="121">
        <v>375</v>
      </c>
    </row>
    <row r="57" spans="2:8" ht="53.25" customHeight="1" x14ac:dyDescent="0.15">
      <c r="B57" s="119"/>
      <c r="C57" s="1217" t="s">
        <v>50</v>
      </c>
      <c r="D57" s="1217"/>
      <c r="E57" s="1218"/>
      <c r="F57" s="122">
        <v>542</v>
      </c>
      <c r="G57" s="122">
        <v>577</v>
      </c>
      <c r="H57" s="123">
        <v>798</v>
      </c>
    </row>
    <row r="58" spans="2:8" ht="45.75" customHeight="1" x14ac:dyDescent="0.15">
      <c r="B58" s="124"/>
      <c r="C58" s="1205" t="s">
        <v>588</v>
      </c>
      <c r="D58" s="1206"/>
      <c r="E58" s="1207"/>
      <c r="F58" s="125">
        <v>505</v>
      </c>
      <c r="G58" s="125">
        <v>509</v>
      </c>
      <c r="H58" s="126">
        <v>708</v>
      </c>
    </row>
    <row r="59" spans="2:8" ht="45.75" customHeight="1" x14ac:dyDescent="0.15">
      <c r="B59" s="124"/>
      <c r="C59" s="1205" t="s">
        <v>589</v>
      </c>
      <c r="D59" s="1206"/>
      <c r="E59" s="1207"/>
      <c r="F59" s="125">
        <v>3</v>
      </c>
      <c r="G59" s="125">
        <v>32</v>
      </c>
      <c r="H59" s="126">
        <v>54</v>
      </c>
    </row>
    <row r="60" spans="2:8" ht="45.75" customHeight="1" x14ac:dyDescent="0.15">
      <c r="B60" s="124"/>
      <c r="C60" s="1205" t="s">
        <v>592</v>
      </c>
      <c r="D60" s="1206"/>
      <c r="E60" s="1207"/>
      <c r="F60" s="125">
        <v>25</v>
      </c>
      <c r="G60" s="125">
        <v>27</v>
      </c>
      <c r="H60" s="126">
        <v>27</v>
      </c>
    </row>
    <row r="61" spans="2:8" ht="45.75" customHeight="1" x14ac:dyDescent="0.15">
      <c r="B61" s="124"/>
      <c r="C61" s="1205" t="s">
        <v>593</v>
      </c>
      <c r="D61" s="1206"/>
      <c r="E61" s="1207"/>
      <c r="F61" s="125">
        <v>7</v>
      </c>
      <c r="G61" s="125">
        <v>7</v>
      </c>
      <c r="H61" s="126">
        <v>7</v>
      </c>
    </row>
    <row r="62" spans="2:8" ht="45.75" customHeight="1" thickBot="1" x14ac:dyDescent="0.2">
      <c r="B62" s="127"/>
      <c r="C62" s="1208" t="s">
        <v>590</v>
      </c>
      <c r="D62" s="1209"/>
      <c r="E62" s="1210"/>
      <c r="F62" s="128">
        <v>2</v>
      </c>
      <c r="G62" s="128">
        <v>1</v>
      </c>
      <c r="H62" s="129">
        <v>1</v>
      </c>
    </row>
    <row r="63" spans="2:8" ht="52.5" customHeight="1" thickBot="1" x14ac:dyDescent="0.2">
      <c r="B63" s="130"/>
      <c r="C63" s="1211" t="s">
        <v>51</v>
      </c>
      <c r="D63" s="1211"/>
      <c r="E63" s="1212"/>
      <c r="F63" s="131">
        <v>1231</v>
      </c>
      <c r="G63" s="131">
        <v>1387</v>
      </c>
      <c r="H63" s="132">
        <v>1742</v>
      </c>
    </row>
    <row r="64" spans="2:8" x14ac:dyDescent="0.15"/>
  </sheetData>
  <sheetProtection algorithmName="SHA-512" hashValue="yJjlrsEwNe30juhAlRn0jw0+Pcic6OFm7vl6DM6nZzRnWoGlPquVKUPLPWOVKmippbvcuTNfVIdmqZyHlgK4/g==" saltValue="o0/Ah416BJU4Ev7uwiG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8F47-685A-460B-8FA8-200C4B7040F2}">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73"/>
      <c r="B1" s="372"/>
      <c r="DD1" s="252"/>
      <c r="DE1" s="252"/>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52"/>
      <c r="DE2" s="252"/>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52"/>
      <c r="DE3" s="252"/>
    </row>
    <row r="4" spans="1:109" s="25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0" customFormat="1" ht="13.5"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0" customFormat="1" ht="13.5" x14ac:dyDescent="0.15">
      <c r="A15" s="252"/>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0" customFormat="1" ht="13.5" x14ac:dyDescent="0.15">
      <c r="A16" s="252"/>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0" customFormat="1" ht="13.5" x14ac:dyDescent="0.15">
      <c r="A17" s="252"/>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0" customFormat="1" ht="13.5" x14ac:dyDescent="0.15">
      <c r="A18" s="252"/>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5" x14ac:dyDescent="0.15">
      <c r="DD19" s="252"/>
      <c r="DE19" s="252"/>
    </row>
    <row r="20" spans="1:109" ht="13.5" x14ac:dyDescent="0.15">
      <c r="DD20" s="252"/>
      <c r="DE20" s="252"/>
    </row>
    <row r="21" spans="1:109" ht="17.25" customHeight="1" x14ac:dyDescent="0.15">
      <c r="B21" s="370"/>
      <c r="C21" s="254"/>
      <c r="D21" s="254"/>
      <c r="E21" s="254"/>
      <c r="F21" s="254"/>
      <c r="G21" s="254"/>
      <c r="H21" s="254"/>
      <c r="I21" s="254"/>
      <c r="J21" s="254"/>
      <c r="K21" s="254"/>
      <c r="L21" s="254"/>
      <c r="M21" s="254"/>
      <c r="N21" s="369"/>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69"/>
      <c r="AU21" s="254"/>
      <c r="AV21" s="254"/>
      <c r="AW21" s="254"/>
      <c r="AX21" s="254"/>
      <c r="AY21" s="254"/>
      <c r="AZ21" s="254"/>
      <c r="BA21" s="254"/>
      <c r="BB21" s="254"/>
      <c r="BC21" s="254"/>
      <c r="BD21" s="254"/>
      <c r="BE21" s="254"/>
      <c r="BF21" s="369"/>
      <c r="BG21" s="254"/>
      <c r="BH21" s="254"/>
      <c r="BI21" s="254"/>
      <c r="BJ21" s="254"/>
      <c r="BK21" s="254"/>
      <c r="BL21" s="254"/>
      <c r="BM21" s="254"/>
      <c r="BN21" s="254"/>
      <c r="BO21" s="254"/>
      <c r="BP21" s="254"/>
      <c r="BQ21" s="254"/>
      <c r="BR21" s="369"/>
      <c r="BS21" s="254"/>
      <c r="BT21" s="254"/>
      <c r="BU21" s="254"/>
      <c r="BV21" s="254"/>
      <c r="BW21" s="254"/>
      <c r="BX21" s="254"/>
      <c r="BY21" s="254"/>
      <c r="BZ21" s="254"/>
      <c r="CA21" s="254"/>
      <c r="CB21" s="254"/>
      <c r="CC21" s="254"/>
      <c r="CD21" s="369"/>
      <c r="CE21" s="254"/>
      <c r="CF21" s="254"/>
      <c r="CG21" s="254"/>
      <c r="CH21" s="254"/>
      <c r="CI21" s="254"/>
      <c r="CJ21" s="254"/>
      <c r="CK21" s="254"/>
      <c r="CL21" s="254"/>
      <c r="CM21" s="254"/>
      <c r="CN21" s="254"/>
      <c r="CO21" s="254"/>
      <c r="CP21" s="369"/>
      <c r="CQ21" s="254"/>
      <c r="CR21" s="254"/>
      <c r="CS21" s="254"/>
      <c r="CT21" s="254"/>
      <c r="CU21" s="254"/>
      <c r="CV21" s="254"/>
      <c r="CW21" s="254"/>
      <c r="CX21" s="254"/>
      <c r="CY21" s="254"/>
      <c r="CZ21" s="254"/>
      <c r="DA21" s="254"/>
      <c r="DB21" s="369"/>
      <c r="DC21" s="254"/>
      <c r="DD21" s="255"/>
      <c r="DE21" s="252"/>
    </row>
    <row r="22" spans="1:109" ht="17.25" customHeight="1" x14ac:dyDescent="0.15">
      <c r="B22" s="256"/>
    </row>
    <row r="23" spans="1:109" ht="13.5" x14ac:dyDescent="0.15">
      <c r="B23" s="256"/>
    </row>
    <row r="24" spans="1:109" ht="13.5" x14ac:dyDescent="0.15">
      <c r="B24" s="256"/>
    </row>
    <row r="25" spans="1:109" ht="13.5" x14ac:dyDescent="0.15">
      <c r="B25" s="256"/>
    </row>
    <row r="26" spans="1:109" ht="13.5" x14ac:dyDescent="0.15">
      <c r="B26" s="256"/>
    </row>
    <row r="27" spans="1:109" ht="13.5" x14ac:dyDescent="0.15">
      <c r="B27" s="256"/>
    </row>
    <row r="28" spans="1:109" ht="13.5" x14ac:dyDescent="0.15">
      <c r="B28" s="256"/>
    </row>
    <row r="29" spans="1:109" ht="13.5" x14ac:dyDescent="0.15">
      <c r="B29" s="256"/>
    </row>
    <row r="30" spans="1:109" ht="13.5" x14ac:dyDescent="0.15">
      <c r="B30" s="256"/>
    </row>
    <row r="31" spans="1:109" ht="13.5" x14ac:dyDescent="0.15">
      <c r="B31" s="256"/>
    </row>
    <row r="32" spans="1:109" ht="13.5" x14ac:dyDescent="0.15">
      <c r="B32" s="256"/>
    </row>
    <row r="33" spans="2:109" ht="13.5" x14ac:dyDescent="0.15">
      <c r="B33" s="256"/>
    </row>
    <row r="34" spans="2:109" ht="13.5" x14ac:dyDescent="0.15">
      <c r="B34" s="256"/>
    </row>
    <row r="35" spans="2:109" ht="13.5" x14ac:dyDescent="0.15">
      <c r="B35" s="256"/>
    </row>
    <row r="36" spans="2:109" ht="13.5" x14ac:dyDescent="0.15">
      <c r="B36" s="256"/>
    </row>
    <row r="37" spans="2:109" ht="13.5" x14ac:dyDescent="0.15">
      <c r="B37" s="256"/>
    </row>
    <row r="38" spans="2:109" ht="13.5" x14ac:dyDescent="0.15">
      <c r="B38" s="256"/>
    </row>
    <row r="39" spans="2:109" ht="13.5"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5" x14ac:dyDescent="0.15">
      <c r="B40" s="361"/>
      <c r="DD40" s="361"/>
      <c r="DE40" s="252"/>
    </row>
    <row r="41" spans="2:109" ht="17.25" x14ac:dyDescent="0.15">
      <c r="B41" s="253" t="s">
        <v>613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5" x14ac:dyDescent="0.15">
      <c r="B42" s="256"/>
      <c r="G42" s="358"/>
      <c r="I42" s="357"/>
      <c r="J42" s="357"/>
      <c r="K42" s="357"/>
      <c r="AM42" s="358"/>
      <c r="AN42" s="358" t="s">
        <v>609</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x14ac:dyDescent="0.15">
      <c r="B43" s="256"/>
      <c r="AN43" s="1220" t="s">
        <v>612</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ht="13.5" x14ac:dyDescent="0.15">
      <c r="B44" s="256"/>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ht="13.5" x14ac:dyDescent="0.15">
      <c r="B45" s="256"/>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ht="13.5" x14ac:dyDescent="0.15">
      <c r="B46" s="256"/>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ht="13.5" x14ac:dyDescent="0.15">
      <c r="B47" s="256"/>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ht="13.5" x14ac:dyDescent="0.15">
      <c r="B48" s="256"/>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5" x14ac:dyDescent="0.15">
      <c r="B49" s="256"/>
      <c r="AN49" s="252" t="s">
        <v>607</v>
      </c>
    </row>
    <row r="50" spans="1:109" ht="13.5" x14ac:dyDescent="0.15">
      <c r="B50" s="256"/>
      <c r="G50" s="1229"/>
      <c r="H50" s="1229"/>
      <c r="I50" s="1229"/>
      <c r="J50" s="1229"/>
      <c r="K50" s="351"/>
      <c r="L50" s="351"/>
      <c r="M50" s="350"/>
      <c r="N50" s="350"/>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565</v>
      </c>
      <c r="BQ50" s="1233"/>
      <c r="BR50" s="1233"/>
      <c r="BS50" s="1233"/>
      <c r="BT50" s="1233"/>
      <c r="BU50" s="1233"/>
      <c r="BV50" s="1233"/>
      <c r="BW50" s="1233"/>
      <c r="BX50" s="1233" t="s">
        <v>566</v>
      </c>
      <c r="BY50" s="1233"/>
      <c r="BZ50" s="1233"/>
      <c r="CA50" s="1233"/>
      <c r="CB50" s="1233"/>
      <c r="CC50" s="1233"/>
      <c r="CD50" s="1233"/>
      <c r="CE50" s="1233"/>
      <c r="CF50" s="1233" t="s">
        <v>567</v>
      </c>
      <c r="CG50" s="1233"/>
      <c r="CH50" s="1233"/>
      <c r="CI50" s="1233"/>
      <c r="CJ50" s="1233"/>
      <c r="CK50" s="1233"/>
      <c r="CL50" s="1233"/>
      <c r="CM50" s="1233"/>
      <c r="CN50" s="1233" t="s">
        <v>568</v>
      </c>
      <c r="CO50" s="1233"/>
      <c r="CP50" s="1233"/>
      <c r="CQ50" s="1233"/>
      <c r="CR50" s="1233"/>
      <c r="CS50" s="1233"/>
      <c r="CT50" s="1233"/>
      <c r="CU50" s="1233"/>
      <c r="CV50" s="1233" t="s">
        <v>569</v>
      </c>
      <c r="CW50" s="1233"/>
      <c r="CX50" s="1233"/>
      <c r="CY50" s="1233"/>
      <c r="CZ50" s="1233"/>
      <c r="DA50" s="1233"/>
      <c r="DB50" s="1233"/>
      <c r="DC50" s="1233"/>
    </row>
    <row r="51" spans="1:109" ht="13.5" customHeight="1" x14ac:dyDescent="0.15">
      <c r="B51" s="256"/>
      <c r="G51" s="1234"/>
      <c r="H51" s="1234"/>
      <c r="I51" s="1237"/>
      <c r="J51" s="1237"/>
      <c r="K51" s="1236"/>
      <c r="L51" s="1236"/>
      <c r="M51" s="1236"/>
      <c r="N51" s="1236"/>
      <c r="AM51" s="349"/>
      <c r="AN51" s="1235" t="s">
        <v>606</v>
      </c>
      <c r="AO51" s="1235"/>
      <c r="AP51" s="1235"/>
      <c r="AQ51" s="1235"/>
      <c r="AR51" s="1235"/>
      <c r="AS51" s="1235"/>
      <c r="AT51" s="1235"/>
      <c r="AU51" s="1235"/>
      <c r="AV51" s="1235"/>
      <c r="AW51" s="1235"/>
      <c r="AX51" s="1235"/>
      <c r="AY51" s="1235"/>
      <c r="AZ51" s="1235"/>
      <c r="BA51" s="1235"/>
      <c r="BB51" s="1235" t="s">
        <v>604</v>
      </c>
      <c r="BC51" s="1235"/>
      <c r="BD51" s="1235"/>
      <c r="BE51" s="1235"/>
      <c r="BF51" s="1235"/>
      <c r="BG51" s="1235"/>
      <c r="BH51" s="1235"/>
      <c r="BI51" s="1235"/>
      <c r="BJ51" s="1235"/>
      <c r="BK51" s="1235"/>
      <c r="BL51" s="1235"/>
      <c r="BM51" s="1235"/>
      <c r="BN51" s="1235"/>
      <c r="BO51" s="1235"/>
      <c r="BP51" s="1219">
        <v>24</v>
      </c>
      <c r="BQ51" s="1219"/>
      <c r="BR51" s="1219"/>
      <c r="BS51" s="1219"/>
      <c r="BT51" s="1219"/>
      <c r="BU51" s="1219"/>
      <c r="BV51" s="1219"/>
      <c r="BW51" s="1219"/>
      <c r="BX51" s="1219">
        <v>12.1</v>
      </c>
      <c r="BY51" s="1219"/>
      <c r="BZ51" s="1219"/>
      <c r="CA51" s="1219"/>
      <c r="CB51" s="1219"/>
      <c r="CC51" s="1219"/>
      <c r="CD51" s="1219"/>
      <c r="CE51" s="1219"/>
      <c r="CF51" s="1219">
        <v>0.3</v>
      </c>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5" x14ac:dyDescent="0.15">
      <c r="B52" s="256"/>
      <c r="G52" s="1234"/>
      <c r="H52" s="1234"/>
      <c r="I52" s="1237"/>
      <c r="J52" s="1237"/>
      <c r="K52" s="1236"/>
      <c r="L52" s="1236"/>
      <c r="M52" s="1236"/>
      <c r="N52" s="1236"/>
      <c r="AM52" s="349"/>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5" x14ac:dyDescent="0.15">
      <c r="A53" s="357"/>
      <c r="B53" s="256"/>
      <c r="G53" s="1234"/>
      <c r="H53" s="1234"/>
      <c r="I53" s="1229"/>
      <c r="J53" s="1229"/>
      <c r="K53" s="1236"/>
      <c r="L53" s="1236"/>
      <c r="M53" s="1236"/>
      <c r="N53" s="1236"/>
      <c r="AM53" s="349"/>
      <c r="AN53" s="1235"/>
      <c r="AO53" s="1235"/>
      <c r="AP53" s="1235"/>
      <c r="AQ53" s="1235"/>
      <c r="AR53" s="1235"/>
      <c r="AS53" s="1235"/>
      <c r="AT53" s="1235"/>
      <c r="AU53" s="1235"/>
      <c r="AV53" s="1235"/>
      <c r="AW53" s="1235"/>
      <c r="AX53" s="1235"/>
      <c r="AY53" s="1235"/>
      <c r="AZ53" s="1235"/>
      <c r="BA53" s="1235"/>
      <c r="BB53" s="1235" t="s">
        <v>611</v>
      </c>
      <c r="BC53" s="1235"/>
      <c r="BD53" s="1235"/>
      <c r="BE53" s="1235"/>
      <c r="BF53" s="1235"/>
      <c r="BG53" s="1235"/>
      <c r="BH53" s="1235"/>
      <c r="BI53" s="1235"/>
      <c r="BJ53" s="1235"/>
      <c r="BK53" s="1235"/>
      <c r="BL53" s="1235"/>
      <c r="BM53" s="1235"/>
      <c r="BN53" s="1235"/>
      <c r="BO53" s="1235"/>
      <c r="BP53" s="1219">
        <v>63.9</v>
      </c>
      <c r="BQ53" s="1219"/>
      <c r="BR53" s="1219"/>
      <c r="BS53" s="1219"/>
      <c r="BT53" s="1219"/>
      <c r="BU53" s="1219"/>
      <c r="BV53" s="1219"/>
      <c r="BW53" s="1219"/>
      <c r="BX53" s="1219">
        <v>64.400000000000006</v>
      </c>
      <c r="BY53" s="1219"/>
      <c r="BZ53" s="1219"/>
      <c r="CA53" s="1219"/>
      <c r="CB53" s="1219"/>
      <c r="CC53" s="1219"/>
      <c r="CD53" s="1219"/>
      <c r="CE53" s="1219"/>
      <c r="CF53" s="1219">
        <v>66</v>
      </c>
      <c r="CG53" s="1219"/>
      <c r="CH53" s="1219"/>
      <c r="CI53" s="1219"/>
      <c r="CJ53" s="1219"/>
      <c r="CK53" s="1219"/>
      <c r="CL53" s="1219"/>
      <c r="CM53" s="1219"/>
      <c r="CN53" s="1219">
        <v>67.400000000000006</v>
      </c>
      <c r="CO53" s="1219"/>
      <c r="CP53" s="1219"/>
      <c r="CQ53" s="1219"/>
      <c r="CR53" s="1219"/>
      <c r="CS53" s="1219"/>
      <c r="CT53" s="1219"/>
      <c r="CU53" s="1219"/>
      <c r="CV53" s="1219">
        <v>67.900000000000006</v>
      </c>
      <c r="CW53" s="1219"/>
      <c r="CX53" s="1219"/>
      <c r="CY53" s="1219"/>
      <c r="CZ53" s="1219"/>
      <c r="DA53" s="1219"/>
      <c r="DB53" s="1219"/>
      <c r="DC53" s="1219"/>
    </row>
    <row r="54" spans="1:109" ht="13.5" x14ac:dyDescent="0.15">
      <c r="A54" s="357"/>
      <c r="B54" s="256"/>
      <c r="G54" s="1234"/>
      <c r="H54" s="1234"/>
      <c r="I54" s="1229"/>
      <c r="J54" s="1229"/>
      <c r="K54" s="1236"/>
      <c r="L54" s="1236"/>
      <c r="M54" s="1236"/>
      <c r="N54" s="1236"/>
      <c r="AM54" s="349"/>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5" x14ac:dyDescent="0.15">
      <c r="A55" s="357"/>
      <c r="B55" s="256"/>
      <c r="G55" s="1229"/>
      <c r="H55" s="1229"/>
      <c r="I55" s="1229"/>
      <c r="J55" s="1229"/>
      <c r="K55" s="1236"/>
      <c r="L55" s="1236"/>
      <c r="M55" s="1236"/>
      <c r="N55" s="1236"/>
      <c r="AN55" s="1233" t="s">
        <v>605</v>
      </c>
      <c r="AO55" s="1233"/>
      <c r="AP55" s="1233"/>
      <c r="AQ55" s="1233"/>
      <c r="AR55" s="1233"/>
      <c r="AS55" s="1233"/>
      <c r="AT55" s="1233"/>
      <c r="AU55" s="1233"/>
      <c r="AV55" s="1233"/>
      <c r="AW55" s="1233"/>
      <c r="AX55" s="1233"/>
      <c r="AY55" s="1233"/>
      <c r="AZ55" s="1233"/>
      <c r="BA55" s="1233"/>
      <c r="BB55" s="1235" t="s">
        <v>604</v>
      </c>
      <c r="BC55" s="1235"/>
      <c r="BD55" s="1235"/>
      <c r="BE55" s="1235"/>
      <c r="BF55" s="1235"/>
      <c r="BG55" s="1235"/>
      <c r="BH55" s="1235"/>
      <c r="BI55" s="1235"/>
      <c r="BJ55" s="1235"/>
      <c r="BK55" s="1235"/>
      <c r="BL55" s="1235"/>
      <c r="BM55" s="1235"/>
      <c r="BN55" s="1235"/>
      <c r="BO55" s="1235"/>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ht="13.5" x14ac:dyDescent="0.15">
      <c r="A56" s="357"/>
      <c r="B56" s="256"/>
      <c r="G56" s="1229"/>
      <c r="H56" s="1229"/>
      <c r="I56" s="1229"/>
      <c r="J56" s="1229"/>
      <c r="K56" s="1236"/>
      <c r="L56" s="1236"/>
      <c r="M56" s="1236"/>
      <c r="N56" s="1236"/>
      <c r="AN56" s="1233"/>
      <c r="AO56" s="1233"/>
      <c r="AP56" s="1233"/>
      <c r="AQ56" s="1233"/>
      <c r="AR56" s="1233"/>
      <c r="AS56" s="1233"/>
      <c r="AT56" s="1233"/>
      <c r="AU56" s="1233"/>
      <c r="AV56" s="1233"/>
      <c r="AW56" s="1233"/>
      <c r="AX56" s="1233"/>
      <c r="AY56" s="1233"/>
      <c r="AZ56" s="1233"/>
      <c r="BA56" s="1233"/>
      <c r="BB56" s="1235"/>
      <c r="BC56" s="1235"/>
      <c r="BD56" s="1235"/>
      <c r="BE56" s="1235"/>
      <c r="BF56" s="1235"/>
      <c r="BG56" s="1235"/>
      <c r="BH56" s="1235"/>
      <c r="BI56" s="1235"/>
      <c r="BJ56" s="1235"/>
      <c r="BK56" s="1235"/>
      <c r="BL56" s="1235"/>
      <c r="BM56" s="1235"/>
      <c r="BN56" s="1235"/>
      <c r="BO56" s="1235"/>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7" customFormat="1" ht="13.5" x14ac:dyDescent="0.15">
      <c r="B57" s="362"/>
      <c r="G57" s="1229"/>
      <c r="H57" s="1229"/>
      <c r="I57" s="1238"/>
      <c r="J57" s="1238"/>
      <c r="K57" s="1236"/>
      <c r="L57" s="1236"/>
      <c r="M57" s="1236"/>
      <c r="N57" s="1236"/>
      <c r="AM57" s="252"/>
      <c r="AN57" s="1233"/>
      <c r="AO57" s="1233"/>
      <c r="AP57" s="1233"/>
      <c r="AQ57" s="1233"/>
      <c r="AR57" s="1233"/>
      <c r="AS57" s="1233"/>
      <c r="AT57" s="1233"/>
      <c r="AU57" s="1233"/>
      <c r="AV57" s="1233"/>
      <c r="AW57" s="1233"/>
      <c r="AX57" s="1233"/>
      <c r="AY57" s="1233"/>
      <c r="AZ57" s="1233"/>
      <c r="BA57" s="1233"/>
      <c r="BB57" s="1235" t="s">
        <v>611</v>
      </c>
      <c r="BC57" s="1235"/>
      <c r="BD57" s="1235"/>
      <c r="BE57" s="1235"/>
      <c r="BF57" s="1235"/>
      <c r="BG57" s="1235"/>
      <c r="BH57" s="1235"/>
      <c r="BI57" s="1235"/>
      <c r="BJ57" s="1235"/>
      <c r="BK57" s="1235"/>
      <c r="BL57" s="1235"/>
      <c r="BM57" s="1235"/>
      <c r="BN57" s="1235"/>
      <c r="BO57" s="1235"/>
      <c r="BP57" s="1219">
        <v>57.7</v>
      </c>
      <c r="BQ57" s="1219"/>
      <c r="BR57" s="1219"/>
      <c r="BS57" s="1219"/>
      <c r="BT57" s="1219"/>
      <c r="BU57" s="1219"/>
      <c r="BV57" s="1219"/>
      <c r="BW57" s="1219"/>
      <c r="BX57" s="1219">
        <v>59.3</v>
      </c>
      <c r="BY57" s="1219"/>
      <c r="BZ57" s="1219"/>
      <c r="CA57" s="1219"/>
      <c r="CB57" s="1219"/>
      <c r="CC57" s="1219"/>
      <c r="CD57" s="1219"/>
      <c r="CE57" s="1219"/>
      <c r="CF57" s="1219">
        <v>60.4</v>
      </c>
      <c r="CG57" s="1219"/>
      <c r="CH57" s="1219"/>
      <c r="CI57" s="1219"/>
      <c r="CJ57" s="1219"/>
      <c r="CK57" s="1219"/>
      <c r="CL57" s="1219"/>
      <c r="CM57" s="1219"/>
      <c r="CN57" s="1219">
        <v>61.1</v>
      </c>
      <c r="CO57" s="1219"/>
      <c r="CP57" s="1219"/>
      <c r="CQ57" s="1219"/>
      <c r="CR57" s="1219"/>
      <c r="CS57" s="1219"/>
      <c r="CT57" s="1219"/>
      <c r="CU57" s="1219"/>
      <c r="CV57" s="1219">
        <v>62.3</v>
      </c>
      <c r="CW57" s="1219"/>
      <c r="CX57" s="1219"/>
      <c r="CY57" s="1219"/>
      <c r="CZ57" s="1219"/>
      <c r="DA57" s="1219"/>
      <c r="DB57" s="1219"/>
      <c r="DC57" s="1219"/>
      <c r="DD57" s="367"/>
      <c r="DE57" s="362"/>
    </row>
    <row r="58" spans="1:109" s="357" customFormat="1" ht="13.5" x14ac:dyDescent="0.15">
      <c r="A58" s="252"/>
      <c r="B58" s="362"/>
      <c r="G58" s="1229"/>
      <c r="H58" s="1229"/>
      <c r="I58" s="1238"/>
      <c r="J58" s="1238"/>
      <c r="K58" s="1236"/>
      <c r="L58" s="1236"/>
      <c r="M58" s="1236"/>
      <c r="N58" s="1236"/>
      <c r="AM58" s="252"/>
      <c r="AN58" s="1233"/>
      <c r="AO58" s="1233"/>
      <c r="AP58" s="1233"/>
      <c r="AQ58" s="1233"/>
      <c r="AR58" s="1233"/>
      <c r="AS58" s="1233"/>
      <c r="AT58" s="1233"/>
      <c r="AU58" s="1233"/>
      <c r="AV58" s="1233"/>
      <c r="AW58" s="1233"/>
      <c r="AX58" s="1233"/>
      <c r="AY58" s="1233"/>
      <c r="AZ58" s="1233"/>
      <c r="BA58" s="1233"/>
      <c r="BB58" s="1235"/>
      <c r="BC58" s="1235"/>
      <c r="BD58" s="1235"/>
      <c r="BE58" s="1235"/>
      <c r="BF58" s="1235"/>
      <c r="BG58" s="1235"/>
      <c r="BH58" s="1235"/>
      <c r="BI58" s="1235"/>
      <c r="BJ58" s="1235"/>
      <c r="BK58" s="1235"/>
      <c r="BL58" s="1235"/>
      <c r="BM58" s="1235"/>
      <c r="BN58" s="1235"/>
      <c r="BO58" s="1235"/>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7"/>
      <c r="DE58" s="362"/>
    </row>
    <row r="59" spans="1:109" s="357" customFormat="1" ht="13.5" x14ac:dyDescent="0.15">
      <c r="A59" s="252"/>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5" x14ac:dyDescent="0.15">
      <c r="A60" s="252"/>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5" x14ac:dyDescent="0.15">
      <c r="A61" s="252"/>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5" x14ac:dyDescent="0.15">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52"/>
    </row>
    <row r="63" spans="1:109" ht="17.25" x14ac:dyDescent="0.15">
      <c r="B63" s="309" t="s">
        <v>610</v>
      </c>
    </row>
    <row r="64" spans="1:109" ht="13.5" x14ac:dyDescent="0.15">
      <c r="B64" s="256"/>
      <c r="G64" s="358"/>
      <c r="I64" s="360"/>
      <c r="J64" s="360"/>
      <c r="K64" s="360"/>
      <c r="L64" s="360"/>
      <c r="M64" s="360"/>
      <c r="N64" s="359"/>
      <c r="AM64" s="358"/>
      <c r="AN64" s="358" t="s">
        <v>609</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5" x14ac:dyDescent="0.15">
      <c r="B65" s="256"/>
      <c r="AN65" s="1220" t="s">
        <v>608</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ht="13.5" x14ac:dyDescent="0.15">
      <c r="B66" s="256"/>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ht="13.5" x14ac:dyDescent="0.15">
      <c r="B67" s="256"/>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ht="13.5" x14ac:dyDescent="0.15">
      <c r="B68" s="256"/>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ht="13.5" x14ac:dyDescent="0.15">
      <c r="B69" s="256"/>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ht="13.5" x14ac:dyDescent="0.15">
      <c r="B70" s="256"/>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5" x14ac:dyDescent="0.15">
      <c r="B71" s="256"/>
      <c r="G71" s="352"/>
      <c r="I71" s="355"/>
      <c r="J71" s="354"/>
      <c r="K71" s="354"/>
      <c r="L71" s="353"/>
      <c r="M71" s="354"/>
      <c r="N71" s="353"/>
      <c r="AM71" s="352"/>
      <c r="AN71" s="252" t="s">
        <v>607</v>
      </c>
    </row>
    <row r="72" spans="2:107" ht="13.5" x14ac:dyDescent="0.15">
      <c r="B72" s="256"/>
      <c r="G72" s="1229"/>
      <c r="H72" s="1229"/>
      <c r="I72" s="1229"/>
      <c r="J72" s="1229"/>
      <c r="K72" s="351"/>
      <c r="L72" s="351"/>
      <c r="M72" s="350"/>
      <c r="N72" s="350"/>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565</v>
      </c>
      <c r="BQ72" s="1233"/>
      <c r="BR72" s="1233"/>
      <c r="BS72" s="1233"/>
      <c r="BT72" s="1233"/>
      <c r="BU72" s="1233"/>
      <c r="BV72" s="1233"/>
      <c r="BW72" s="1233"/>
      <c r="BX72" s="1233" t="s">
        <v>566</v>
      </c>
      <c r="BY72" s="1233"/>
      <c r="BZ72" s="1233"/>
      <c r="CA72" s="1233"/>
      <c r="CB72" s="1233"/>
      <c r="CC72" s="1233"/>
      <c r="CD72" s="1233"/>
      <c r="CE72" s="1233"/>
      <c r="CF72" s="1233" t="s">
        <v>567</v>
      </c>
      <c r="CG72" s="1233"/>
      <c r="CH72" s="1233"/>
      <c r="CI72" s="1233"/>
      <c r="CJ72" s="1233"/>
      <c r="CK72" s="1233"/>
      <c r="CL72" s="1233"/>
      <c r="CM72" s="1233"/>
      <c r="CN72" s="1233" t="s">
        <v>568</v>
      </c>
      <c r="CO72" s="1233"/>
      <c r="CP72" s="1233"/>
      <c r="CQ72" s="1233"/>
      <c r="CR72" s="1233"/>
      <c r="CS72" s="1233"/>
      <c r="CT72" s="1233"/>
      <c r="CU72" s="1233"/>
      <c r="CV72" s="1233" t="s">
        <v>569</v>
      </c>
      <c r="CW72" s="1233"/>
      <c r="CX72" s="1233"/>
      <c r="CY72" s="1233"/>
      <c r="CZ72" s="1233"/>
      <c r="DA72" s="1233"/>
      <c r="DB72" s="1233"/>
      <c r="DC72" s="1233"/>
    </row>
    <row r="73" spans="2:107" ht="13.5" x14ac:dyDescent="0.15">
      <c r="B73" s="256"/>
      <c r="G73" s="1234"/>
      <c r="H73" s="1234"/>
      <c r="I73" s="1234"/>
      <c r="J73" s="1234"/>
      <c r="K73" s="1239"/>
      <c r="L73" s="1239"/>
      <c r="M73" s="1239"/>
      <c r="N73" s="1239"/>
      <c r="AM73" s="349"/>
      <c r="AN73" s="1235" t="s">
        <v>606</v>
      </c>
      <c r="AO73" s="1235"/>
      <c r="AP73" s="1235"/>
      <c r="AQ73" s="1235"/>
      <c r="AR73" s="1235"/>
      <c r="AS73" s="1235"/>
      <c r="AT73" s="1235"/>
      <c r="AU73" s="1235"/>
      <c r="AV73" s="1235"/>
      <c r="AW73" s="1235"/>
      <c r="AX73" s="1235"/>
      <c r="AY73" s="1235"/>
      <c r="AZ73" s="1235"/>
      <c r="BA73" s="1235"/>
      <c r="BB73" s="1235" t="s">
        <v>604</v>
      </c>
      <c r="BC73" s="1235"/>
      <c r="BD73" s="1235"/>
      <c r="BE73" s="1235"/>
      <c r="BF73" s="1235"/>
      <c r="BG73" s="1235"/>
      <c r="BH73" s="1235"/>
      <c r="BI73" s="1235"/>
      <c r="BJ73" s="1235"/>
      <c r="BK73" s="1235"/>
      <c r="BL73" s="1235"/>
      <c r="BM73" s="1235"/>
      <c r="BN73" s="1235"/>
      <c r="BO73" s="1235"/>
      <c r="BP73" s="1219">
        <v>24</v>
      </c>
      <c r="BQ73" s="1219"/>
      <c r="BR73" s="1219"/>
      <c r="BS73" s="1219"/>
      <c r="BT73" s="1219"/>
      <c r="BU73" s="1219"/>
      <c r="BV73" s="1219"/>
      <c r="BW73" s="1219"/>
      <c r="BX73" s="1219">
        <v>12.1</v>
      </c>
      <c r="BY73" s="1219"/>
      <c r="BZ73" s="1219"/>
      <c r="CA73" s="1219"/>
      <c r="CB73" s="1219"/>
      <c r="CC73" s="1219"/>
      <c r="CD73" s="1219"/>
      <c r="CE73" s="1219"/>
      <c r="CF73" s="1219">
        <v>0.3</v>
      </c>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5" x14ac:dyDescent="0.15">
      <c r="B74" s="256"/>
      <c r="G74" s="1234"/>
      <c r="H74" s="1234"/>
      <c r="I74" s="1234"/>
      <c r="J74" s="1234"/>
      <c r="K74" s="1239"/>
      <c r="L74" s="1239"/>
      <c r="M74" s="1239"/>
      <c r="N74" s="1239"/>
      <c r="AM74" s="349"/>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5" x14ac:dyDescent="0.15">
      <c r="B75" s="256"/>
      <c r="G75" s="1234"/>
      <c r="H75" s="1234"/>
      <c r="I75" s="1229"/>
      <c r="J75" s="1229"/>
      <c r="K75" s="1236"/>
      <c r="L75" s="1236"/>
      <c r="M75" s="1236"/>
      <c r="N75" s="1236"/>
      <c r="AM75" s="349"/>
      <c r="AN75" s="1235"/>
      <c r="AO75" s="1235"/>
      <c r="AP75" s="1235"/>
      <c r="AQ75" s="1235"/>
      <c r="AR75" s="1235"/>
      <c r="AS75" s="1235"/>
      <c r="AT75" s="1235"/>
      <c r="AU75" s="1235"/>
      <c r="AV75" s="1235"/>
      <c r="AW75" s="1235"/>
      <c r="AX75" s="1235"/>
      <c r="AY75" s="1235"/>
      <c r="AZ75" s="1235"/>
      <c r="BA75" s="1235"/>
      <c r="BB75" s="1235" t="s">
        <v>603</v>
      </c>
      <c r="BC75" s="1235"/>
      <c r="BD75" s="1235"/>
      <c r="BE75" s="1235"/>
      <c r="BF75" s="1235"/>
      <c r="BG75" s="1235"/>
      <c r="BH75" s="1235"/>
      <c r="BI75" s="1235"/>
      <c r="BJ75" s="1235"/>
      <c r="BK75" s="1235"/>
      <c r="BL75" s="1235"/>
      <c r="BM75" s="1235"/>
      <c r="BN75" s="1235"/>
      <c r="BO75" s="1235"/>
      <c r="BP75" s="1219">
        <v>8.1</v>
      </c>
      <c r="BQ75" s="1219"/>
      <c r="BR75" s="1219"/>
      <c r="BS75" s="1219"/>
      <c r="BT75" s="1219"/>
      <c r="BU75" s="1219"/>
      <c r="BV75" s="1219"/>
      <c r="BW75" s="1219"/>
      <c r="BX75" s="1219">
        <v>8</v>
      </c>
      <c r="BY75" s="1219"/>
      <c r="BZ75" s="1219"/>
      <c r="CA75" s="1219"/>
      <c r="CB75" s="1219"/>
      <c r="CC75" s="1219"/>
      <c r="CD75" s="1219"/>
      <c r="CE75" s="1219"/>
      <c r="CF75" s="1219">
        <v>7.6</v>
      </c>
      <c r="CG75" s="1219"/>
      <c r="CH75" s="1219"/>
      <c r="CI75" s="1219"/>
      <c r="CJ75" s="1219"/>
      <c r="CK75" s="1219"/>
      <c r="CL75" s="1219"/>
      <c r="CM75" s="1219"/>
      <c r="CN75" s="1219">
        <v>7.1</v>
      </c>
      <c r="CO75" s="1219"/>
      <c r="CP75" s="1219"/>
      <c r="CQ75" s="1219"/>
      <c r="CR75" s="1219"/>
      <c r="CS75" s="1219"/>
      <c r="CT75" s="1219"/>
      <c r="CU75" s="1219"/>
      <c r="CV75" s="1219">
        <v>6.5</v>
      </c>
      <c r="CW75" s="1219"/>
      <c r="CX75" s="1219"/>
      <c r="CY75" s="1219"/>
      <c r="CZ75" s="1219"/>
      <c r="DA75" s="1219"/>
      <c r="DB75" s="1219"/>
      <c r="DC75" s="1219"/>
    </row>
    <row r="76" spans="2:107" ht="13.5" x14ac:dyDescent="0.15">
      <c r="B76" s="256"/>
      <c r="G76" s="1234"/>
      <c r="H76" s="1234"/>
      <c r="I76" s="1229"/>
      <c r="J76" s="1229"/>
      <c r="K76" s="1236"/>
      <c r="L76" s="1236"/>
      <c r="M76" s="1236"/>
      <c r="N76" s="1236"/>
      <c r="AM76" s="349"/>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5" x14ac:dyDescent="0.15">
      <c r="B77" s="256"/>
      <c r="G77" s="1229"/>
      <c r="H77" s="1229"/>
      <c r="I77" s="1229"/>
      <c r="J77" s="1229"/>
      <c r="K77" s="1239"/>
      <c r="L77" s="1239"/>
      <c r="M77" s="1239"/>
      <c r="N77" s="1239"/>
      <c r="AN77" s="1233" t="s">
        <v>605</v>
      </c>
      <c r="AO77" s="1233"/>
      <c r="AP77" s="1233"/>
      <c r="AQ77" s="1233"/>
      <c r="AR77" s="1233"/>
      <c r="AS77" s="1233"/>
      <c r="AT77" s="1233"/>
      <c r="AU77" s="1233"/>
      <c r="AV77" s="1233"/>
      <c r="AW77" s="1233"/>
      <c r="AX77" s="1233"/>
      <c r="AY77" s="1233"/>
      <c r="AZ77" s="1233"/>
      <c r="BA77" s="1233"/>
      <c r="BB77" s="1235" t="s">
        <v>604</v>
      </c>
      <c r="BC77" s="1235"/>
      <c r="BD77" s="1235"/>
      <c r="BE77" s="1235"/>
      <c r="BF77" s="1235"/>
      <c r="BG77" s="1235"/>
      <c r="BH77" s="1235"/>
      <c r="BI77" s="1235"/>
      <c r="BJ77" s="1235"/>
      <c r="BK77" s="1235"/>
      <c r="BL77" s="1235"/>
      <c r="BM77" s="1235"/>
      <c r="BN77" s="1235"/>
      <c r="BO77" s="1235"/>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5" x14ac:dyDescent="0.15">
      <c r="B78" s="256"/>
      <c r="G78" s="1229"/>
      <c r="H78" s="1229"/>
      <c r="I78" s="1229"/>
      <c r="J78" s="1229"/>
      <c r="K78" s="1239"/>
      <c r="L78" s="1239"/>
      <c r="M78" s="1239"/>
      <c r="N78" s="1239"/>
      <c r="AN78" s="1233"/>
      <c r="AO78" s="1233"/>
      <c r="AP78" s="1233"/>
      <c r="AQ78" s="1233"/>
      <c r="AR78" s="1233"/>
      <c r="AS78" s="1233"/>
      <c r="AT78" s="1233"/>
      <c r="AU78" s="1233"/>
      <c r="AV78" s="1233"/>
      <c r="AW78" s="1233"/>
      <c r="AX78" s="1233"/>
      <c r="AY78" s="1233"/>
      <c r="AZ78" s="1233"/>
      <c r="BA78" s="1233"/>
      <c r="BB78" s="1235"/>
      <c r="BC78" s="1235"/>
      <c r="BD78" s="1235"/>
      <c r="BE78" s="1235"/>
      <c r="BF78" s="1235"/>
      <c r="BG78" s="1235"/>
      <c r="BH78" s="1235"/>
      <c r="BI78" s="1235"/>
      <c r="BJ78" s="1235"/>
      <c r="BK78" s="1235"/>
      <c r="BL78" s="1235"/>
      <c r="BM78" s="1235"/>
      <c r="BN78" s="1235"/>
      <c r="BO78" s="1235"/>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5" x14ac:dyDescent="0.15">
      <c r="B79" s="256"/>
      <c r="G79" s="1229"/>
      <c r="H79" s="1229"/>
      <c r="I79" s="1238"/>
      <c r="J79" s="1238"/>
      <c r="K79" s="1240"/>
      <c r="L79" s="1240"/>
      <c r="M79" s="1240"/>
      <c r="N79" s="1240"/>
      <c r="AN79" s="1233"/>
      <c r="AO79" s="1233"/>
      <c r="AP79" s="1233"/>
      <c r="AQ79" s="1233"/>
      <c r="AR79" s="1233"/>
      <c r="AS79" s="1233"/>
      <c r="AT79" s="1233"/>
      <c r="AU79" s="1233"/>
      <c r="AV79" s="1233"/>
      <c r="AW79" s="1233"/>
      <c r="AX79" s="1233"/>
      <c r="AY79" s="1233"/>
      <c r="AZ79" s="1233"/>
      <c r="BA79" s="1233"/>
      <c r="BB79" s="1235" t="s">
        <v>603</v>
      </c>
      <c r="BC79" s="1235"/>
      <c r="BD79" s="1235"/>
      <c r="BE79" s="1235"/>
      <c r="BF79" s="1235"/>
      <c r="BG79" s="1235"/>
      <c r="BH79" s="1235"/>
      <c r="BI79" s="1235"/>
      <c r="BJ79" s="1235"/>
      <c r="BK79" s="1235"/>
      <c r="BL79" s="1235"/>
      <c r="BM79" s="1235"/>
      <c r="BN79" s="1235"/>
      <c r="BO79" s="1235"/>
      <c r="BP79" s="1219">
        <v>7.1</v>
      </c>
      <c r="BQ79" s="1219"/>
      <c r="BR79" s="1219"/>
      <c r="BS79" s="1219"/>
      <c r="BT79" s="1219"/>
      <c r="BU79" s="1219"/>
      <c r="BV79" s="1219"/>
      <c r="BW79" s="1219"/>
      <c r="BX79" s="1219">
        <v>7.1</v>
      </c>
      <c r="BY79" s="1219"/>
      <c r="BZ79" s="1219"/>
      <c r="CA79" s="1219"/>
      <c r="CB79" s="1219"/>
      <c r="CC79" s="1219"/>
      <c r="CD79" s="1219"/>
      <c r="CE79" s="1219"/>
      <c r="CF79" s="1219">
        <v>7.3</v>
      </c>
      <c r="CG79" s="1219"/>
      <c r="CH79" s="1219"/>
      <c r="CI79" s="1219"/>
      <c r="CJ79" s="1219"/>
      <c r="CK79" s="1219"/>
      <c r="CL79" s="1219"/>
      <c r="CM79" s="1219"/>
      <c r="CN79" s="1219">
        <v>7.4</v>
      </c>
      <c r="CO79" s="1219"/>
      <c r="CP79" s="1219"/>
      <c r="CQ79" s="1219"/>
      <c r="CR79" s="1219"/>
      <c r="CS79" s="1219"/>
      <c r="CT79" s="1219"/>
      <c r="CU79" s="1219"/>
      <c r="CV79" s="1219">
        <v>7.5</v>
      </c>
      <c r="CW79" s="1219"/>
      <c r="CX79" s="1219"/>
      <c r="CY79" s="1219"/>
      <c r="CZ79" s="1219"/>
      <c r="DA79" s="1219"/>
      <c r="DB79" s="1219"/>
      <c r="DC79" s="1219"/>
    </row>
    <row r="80" spans="2:107" ht="13.5" x14ac:dyDescent="0.15">
      <c r="B80" s="256"/>
      <c r="G80" s="1229"/>
      <c r="H80" s="1229"/>
      <c r="I80" s="1238"/>
      <c r="J80" s="1238"/>
      <c r="K80" s="1240"/>
      <c r="L80" s="1240"/>
      <c r="M80" s="1240"/>
      <c r="N80" s="1240"/>
      <c r="AN80" s="1233"/>
      <c r="AO80" s="1233"/>
      <c r="AP80" s="1233"/>
      <c r="AQ80" s="1233"/>
      <c r="AR80" s="1233"/>
      <c r="AS80" s="1233"/>
      <c r="AT80" s="1233"/>
      <c r="AU80" s="1233"/>
      <c r="AV80" s="1233"/>
      <c r="AW80" s="1233"/>
      <c r="AX80" s="1233"/>
      <c r="AY80" s="1233"/>
      <c r="AZ80" s="1233"/>
      <c r="BA80" s="1233"/>
      <c r="BB80" s="1235"/>
      <c r="BC80" s="1235"/>
      <c r="BD80" s="1235"/>
      <c r="BE80" s="1235"/>
      <c r="BF80" s="1235"/>
      <c r="BG80" s="1235"/>
      <c r="BH80" s="1235"/>
      <c r="BI80" s="1235"/>
      <c r="BJ80" s="1235"/>
      <c r="BK80" s="1235"/>
      <c r="BL80" s="1235"/>
      <c r="BM80" s="1235"/>
      <c r="BN80" s="1235"/>
      <c r="BO80" s="1235"/>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5" x14ac:dyDescent="0.15">
      <c r="B81" s="256"/>
    </row>
    <row r="82" spans="2:109" ht="17.25" x14ac:dyDescent="0.15">
      <c r="B82" s="256"/>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5"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5" x14ac:dyDescent="0.15">
      <c r="DD84" s="252"/>
      <c r="DE84" s="252"/>
    </row>
    <row r="85" spans="2:109" ht="13.5" x14ac:dyDescent="0.15">
      <c r="DD85" s="252"/>
      <c r="DE85" s="252"/>
    </row>
  </sheetData>
  <sheetProtection algorithmName="SHA-512" hashValue="WjGxn0eV8JcsxAFH/anf+7OarSM98pmqvytMxlmQa2/fH13ymhufD9ih/yVt9kNg1iJWnQHBdnOCT2nNcNga2A==" saltValue="0XGfsktaAJiTcFpi7wnAS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E1F04-D0EF-4768-8F6E-A53162193A7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Q5jBNHI63s+QD+RuHgA8RFCp5BkT/zeSZ6Vh+ewwqJY3+a6QKiaPiXcwXIdyIaffoYKUs6amhErIfN1Rd5JNgg==" saltValue="OKasx2HEB6uJgPx+AK//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7EF1-D2F5-4DD8-A9F8-2CB2D2448A2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UMtWbPOLKQgBOsAYnOt0zPPh7BXbySGJinTvVUaldAAaru9I81+Ake1YKmWEQXeZLSfLekBQnsksPAuL+iPiRQ==" saltValue="k23ti1Zb+lV1zLmI1dKx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562</v>
      </c>
      <c r="G2" s="146"/>
      <c r="H2" s="147"/>
    </row>
    <row r="3" spans="1:8" x14ac:dyDescent="0.15">
      <c r="A3" s="143" t="s">
        <v>555</v>
      </c>
      <c r="B3" s="148"/>
      <c r="C3" s="149"/>
      <c r="D3" s="150">
        <v>163206</v>
      </c>
      <c r="E3" s="151"/>
      <c r="F3" s="152">
        <v>291173</v>
      </c>
      <c r="G3" s="153"/>
      <c r="H3" s="154"/>
    </row>
    <row r="4" spans="1:8" x14ac:dyDescent="0.15">
      <c r="A4" s="155"/>
      <c r="B4" s="156"/>
      <c r="C4" s="157"/>
      <c r="D4" s="158">
        <v>122930</v>
      </c>
      <c r="E4" s="159"/>
      <c r="F4" s="160">
        <v>119071</v>
      </c>
      <c r="G4" s="161"/>
      <c r="H4" s="162"/>
    </row>
    <row r="5" spans="1:8" x14ac:dyDescent="0.15">
      <c r="A5" s="143" t="s">
        <v>557</v>
      </c>
      <c r="B5" s="148"/>
      <c r="C5" s="149"/>
      <c r="D5" s="150">
        <v>115320</v>
      </c>
      <c r="E5" s="151"/>
      <c r="F5" s="152">
        <v>271581</v>
      </c>
      <c r="G5" s="153"/>
      <c r="H5" s="154"/>
    </row>
    <row r="6" spans="1:8" x14ac:dyDescent="0.15">
      <c r="A6" s="155"/>
      <c r="B6" s="156"/>
      <c r="C6" s="157"/>
      <c r="D6" s="158">
        <v>69268</v>
      </c>
      <c r="E6" s="159"/>
      <c r="F6" s="160">
        <v>117844</v>
      </c>
      <c r="G6" s="161"/>
      <c r="H6" s="162"/>
    </row>
    <row r="7" spans="1:8" x14ac:dyDescent="0.15">
      <c r="A7" s="143" t="s">
        <v>558</v>
      </c>
      <c r="B7" s="148"/>
      <c r="C7" s="149"/>
      <c r="D7" s="150">
        <v>125539</v>
      </c>
      <c r="E7" s="151"/>
      <c r="F7" s="152">
        <v>268375</v>
      </c>
      <c r="G7" s="153"/>
      <c r="H7" s="154"/>
    </row>
    <row r="8" spans="1:8" x14ac:dyDescent="0.15">
      <c r="A8" s="155"/>
      <c r="B8" s="156"/>
      <c r="C8" s="157"/>
      <c r="D8" s="158">
        <v>78544</v>
      </c>
      <c r="E8" s="159"/>
      <c r="F8" s="160">
        <v>119602</v>
      </c>
      <c r="G8" s="161"/>
      <c r="H8" s="162"/>
    </row>
    <row r="9" spans="1:8" x14ac:dyDescent="0.15">
      <c r="A9" s="143" t="s">
        <v>559</v>
      </c>
      <c r="B9" s="148"/>
      <c r="C9" s="149"/>
      <c r="D9" s="150">
        <v>188070</v>
      </c>
      <c r="E9" s="151"/>
      <c r="F9" s="152">
        <v>301035</v>
      </c>
      <c r="G9" s="153"/>
      <c r="H9" s="154"/>
    </row>
    <row r="10" spans="1:8" x14ac:dyDescent="0.15">
      <c r="A10" s="155"/>
      <c r="B10" s="156"/>
      <c r="C10" s="157"/>
      <c r="D10" s="158">
        <v>77675</v>
      </c>
      <c r="E10" s="159"/>
      <c r="F10" s="160">
        <v>154376</v>
      </c>
      <c r="G10" s="161"/>
      <c r="H10" s="162"/>
    </row>
    <row r="11" spans="1:8" x14ac:dyDescent="0.15">
      <c r="A11" s="143" t="s">
        <v>560</v>
      </c>
      <c r="B11" s="148"/>
      <c r="C11" s="149"/>
      <c r="D11" s="150">
        <v>164547</v>
      </c>
      <c r="E11" s="151"/>
      <c r="F11" s="152">
        <v>277467</v>
      </c>
      <c r="G11" s="153"/>
      <c r="H11" s="154"/>
    </row>
    <row r="12" spans="1:8" x14ac:dyDescent="0.15">
      <c r="A12" s="155"/>
      <c r="B12" s="156"/>
      <c r="C12" s="163"/>
      <c r="D12" s="158">
        <v>135696</v>
      </c>
      <c r="E12" s="159"/>
      <c r="F12" s="160">
        <v>128378</v>
      </c>
      <c r="G12" s="161"/>
      <c r="H12" s="162"/>
    </row>
    <row r="13" spans="1:8" x14ac:dyDescent="0.15">
      <c r="A13" s="143"/>
      <c r="B13" s="148"/>
      <c r="C13" s="149"/>
      <c r="D13" s="150">
        <v>151336</v>
      </c>
      <c r="E13" s="151"/>
      <c r="F13" s="152">
        <v>281926</v>
      </c>
      <c r="G13" s="164"/>
      <c r="H13" s="154"/>
    </row>
    <row r="14" spans="1:8" x14ac:dyDescent="0.15">
      <c r="A14" s="155"/>
      <c r="B14" s="156"/>
      <c r="C14" s="157"/>
      <c r="D14" s="158">
        <v>96823</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8.15</v>
      </c>
      <c r="C19" s="165">
        <f>ROUND(VALUE(SUBSTITUTE(実質収支比率等に係る経年分析!G$48,"▲","-")),2)</f>
        <v>10.81</v>
      </c>
      <c r="D19" s="165">
        <f>ROUND(VALUE(SUBSTITUTE(実質収支比率等に係る経年分析!H$48,"▲","-")),2)</f>
        <v>6.64</v>
      </c>
      <c r="E19" s="165">
        <f>ROUND(VALUE(SUBSTITUTE(実質収支比率等に係る経年分析!I$48,"▲","-")),2)</f>
        <v>8.5</v>
      </c>
      <c r="F19" s="165">
        <f>ROUND(VALUE(SUBSTITUTE(実質収支比率等に係る経年分析!J$48,"▲","-")),2)</f>
        <v>7.02</v>
      </c>
    </row>
    <row r="20" spans="1:11" x14ac:dyDescent="0.15">
      <c r="A20" s="165" t="s">
        <v>55</v>
      </c>
      <c r="B20" s="165">
        <f>ROUND(VALUE(SUBSTITUTE(実質収支比率等に係る経年分析!F$47,"▲","-")),2)</f>
        <v>17.440000000000001</v>
      </c>
      <c r="C20" s="165">
        <f>ROUND(VALUE(SUBSTITUTE(実質収支比率等に係る経年分析!G$47,"▲","-")),2)</f>
        <v>20.97</v>
      </c>
      <c r="D20" s="165">
        <f>ROUND(VALUE(SUBSTITUTE(実質収支比率等に係る経年分析!H$47,"▲","-")),2)</f>
        <v>22.36</v>
      </c>
      <c r="E20" s="165">
        <f>ROUND(VALUE(SUBSTITUTE(実質収支比率等に係る経年分析!I$47,"▲","-")),2)</f>
        <v>23.96</v>
      </c>
      <c r="F20" s="165">
        <f>ROUND(VALUE(SUBSTITUTE(実質収支比率等に係る経年分析!J$47,"▲","-")),2)</f>
        <v>27.38</v>
      </c>
    </row>
    <row r="21" spans="1:11" x14ac:dyDescent="0.15">
      <c r="A21" s="165" t="s">
        <v>56</v>
      </c>
      <c r="B21" s="165">
        <f>IF(ISNUMBER(VALUE(SUBSTITUTE(実質収支比率等に係る経年分析!F$49,"▲","-"))),ROUND(VALUE(SUBSTITUTE(実質収支比率等に係る経年分析!F$49,"▲","-")),2),NA())</f>
        <v>-6.45</v>
      </c>
      <c r="C21" s="165">
        <f>IF(ISNUMBER(VALUE(SUBSTITUTE(実質収支比率等に係る経年分析!G$49,"▲","-"))),ROUND(VALUE(SUBSTITUTE(実質収支比率等に係る経年分析!G$49,"▲","-")),2),NA())</f>
        <v>1.94</v>
      </c>
      <c r="D21" s="165">
        <f>IF(ISNUMBER(VALUE(SUBSTITUTE(実質収支比率等に係る経年分析!H$49,"▲","-"))),ROUND(VALUE(SUBSTITUTE(実質収支比率等に係る経年分析!H$49,"▲","-")),2),NA())</f>
        <v>-3.58</v>
      </c>
      <c r="E21" s="165">
        <f>IF(ISNUMBER(VALUE(SUBSTITUTE(実質収支比率等に係る経年分析!I$49,"▲","-"))),ROUND(VALUE(SUBSTITUTE(実質収支比率等に係る経年分析!I$49,"▲","-")),2),NA())</f>
        <v>3.35</v>
      </c>
      <c r="F21" s="165">
        <f>IF(ISNUMBER(VALUE(SUBSTITUTE(実質収支比率等に係る経年分析!J$49,"▲","-"))),ROUND(VALUE(SUBSTITUTE(実質収支比率等に係る経年分析!J$49,"▲","-")),2),NA())</f>
        <v>2.58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国民健康保険診療所特別会計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特定環境保全公共下水道特別会計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簡易水道特別会計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0.09</v>
      </c>
    </row>
    <row r="34" spans="1:16" x14ac:dyDescent="0.15">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0.19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7.0000000000000007E-2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0.1</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0.86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1.28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0.39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0.88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8.15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6.63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7.02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280</v>
      </c>
      <c r="E42" s="167"/>
      <c r="F42" s="167"/>
      <c r="G42" s="167">
        <f>'実質公債費比率（分子）の構造'!L$52</f>
        <v>264</v>
      </c>
      <c r="H42" s="167"/>
      <c r="I42" s="167"/>
      <c r="J42" s="167">
        <f>'実質公債費比率（分子）の構造'!M$52</f>
        <v>277</v>
      </c>
      <c r="K42" s="167"/>
      <c r="L42" s="167"/>
      <c r="M42" s="167">
        <f>'実質公債費比率（分子）の構造'!N$52</f>
        <v>276</v>
      </c>
      <c r="N42" s="167"/>
      <c r="O42" s="167"/>
      <c r="P42" s="167">
        <f>'実質公債費比率（分子）の構造'!O$52</f>
        <v>293</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4</v>
      </c>
      <c r="C45" s="167"/>
      <c r="D45" s="167"/>
      <c r="E45" s="167">
        <f>'実質公債費比率（分子）の構造'!L$49</f>
        <v>5</v>
      </c>
      <c r="F45" s="167"/>
      <c r="G45" s="167"/>
      <c r="H45" s="167">
        <f>'実質公債費比率（分子）の構造'!M$49</f>
        <v>5</v>
      </c>
      <c r="I45" s="167"/>
      <c r="J45" s="167"/>
      <c r="K45" s="167">
        <f>'実質公債費比率（分子）の構造'!N$49</f>
        <v>4</v>
      </c>
      <c r="L45" s="167"/>
      <c r="M45" s="167"/>
      <c r="N45" s="167">
        <f>'実質公債費比率（分子）の構造'!O$49</f>
        <v>5</v>
      </c>
      <c r="O45" s="167"/>
      <c r="P45" s="167"/>
    </row>
    <row r="46" spans="1:16" x14ac:dyDescent="0.15">
      <c r="A46" s="167" t="s">
        <v>67</v>
      </c>
      <c r="B46" s="167">
        <f>'実質公債費比率（分子）の構造'!K$48</f>
        <v>114</v>
      </c>
      <c r="C46" s="167"/>
      <c r="D46" s="167"/>
      <c r="E46" s="167">
        <f>'実質公債費比率（分子）の構造'!L$48</f>
        <v>120</v>
      </c>
      <c r="F46" s="167"/>
      <c r="G46" s="167"/>
      <c r="H46" s="167">
        <f>'実質公債費比率（分子）の構造'!M$48</f>
        <v>112</v>
      </c>
      <c r="I46" s="167"/>
      <c r="J46" s="167"/>
      <c r="K46" s="167">
        <f>'実質公債費比率（分子）の構造'!N$48</f>
        <v>113</v>
      </c>
      <c r="L46" s="167"/>
      <c r="M46" s="167"/>
      <c r="N46" s="167">
        <f>'実質公債費比率（分子）の構造'!O$48</f>
        <v>121</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288</v>
      </c>
      <c r="C49" s="167"/>
      <c r="D49" s="167"/>
      <c r="E49" s="167">
        <f>'実質公債費比率（分子）の構造'!L$45</f>
        <v>256</v>
      </c>
      <c r="F49" s="167"/>
      <c r="G49" s="167"/>
      <c r="H49" s="167">
        <f>'実質公債費比率（分子）の構造'!M$45</f>
        <v>272</v>
      </c>
      <c r="I49" s="167"/>
      <c r="J49" s="167"/>
      <c r="K49" s="167">
        <f>'実質公債費比率（分子）の構造'!N$45</f>
        <v>262</v>
      </c>
      <c r="L49" s="167"/>
      <c r="M49" s="167"/>
      <c r="N49" s="167">
        <f>'実質公債費比率（分子）の構造'!O$45</f>
        <v>270</v>
      </c>
      <c r="O49" s="167"/>
      <c r="P49" s="167"/>
    </row>
    <row r="50" spans="1:16" x14ac:dyDescent="0.15">
      <c r="A50" s="167" t="s">
        <v>71</v>
      </c>
      <c r="B50" s="167" t="e">
        <f>NA()</f>
        <v>#N/A</v>
      </c>
      <c r="C50" s="167">
        <f>IF(ISNUMBER('実質公債費比率（分子）の構造'!K$53),'実質公債費比率（分子）の構造'!K$53,NA())</f>
        <v>126</v>
      </c>
      <c r="D50" s="167" t="e">
        <f>NA()</f>
        <v>#N/A</v>
      </c>
      <c r="E50" s="167" t="e">
        <f>NA()</f>
        <v>#N/A</v>
      </c>
      <c r="F50" s="167">
        <f>IF(ISNUMBER('実質公債費比率（分子）の構造'!L$53),'実質公債費比率（分子）の構造'!L$53,NA())</f>
        <v>117</v>
      </c>
      <c r="G50" s="167" t="e">
        <f>NA()</f>
        <v>#N/A</v>
      </c>
      <c r="H50" s="167" t="e">
        <f>NA()</f>
        <v>#N/A</v>
      </c>
      <c r="I50" s="167">
        <f>IF(ISNUMBER('実質公債費比率（分子）の構造'!M$53),'実質公債費比率（分子）の構造'!M$53,NA())</f>
        <v>112</v>
      </c>
      <c r="J50" s="167" t="e">
        <f>NA()</f>
        <v>#N/A</v>
      </c>
      <c r="K50" s="167" t="e">
        <f>NA()</f>
        <v>#N/A</v>
      </c>
      <c r="L50" s="167">
        <f>IF(ISNUMBER('実質公債費比率（分子）の構造'!N$53),'実質公債費比率（分子）の構造'!N$53,NA())</f>
        <v>103</v>
      </c>
      <c r="M50" s="167" t="e">
        <f>NA()</f>
        <v>#N/A</v>
      </c>
      <c r="N50" s="167" t="e">
        <f>NA()</f>
        <v>#N/A</v>
      </c>
      <c r="O50" s="167">
        <f>IF(ISNUMBER('実質公債費比率（分子）の構造'!O$53),'実質公債費比率（分子）の構造'!O$53,NA())</f>
        <v>103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2773</v>
      </c>
      <c r="E56" s="166"/>
      <c r="F56" s="166"/>
      <c r="G56" s="166">
        <f>'将来負担比率（分子）の構造'!J$52</f>
        <v>3069</v>
      </c>
      <c r="H56" s="166"/>
      <c r="I56" s="166"/>
      <c r="J56" s="166">
        <f>'将来負担比率（分子）の構造'!K$52</f>
        <v>2909</v>
      </c>
      <c r="K56" s="166"/>
      <c r="L56" s="166"/>
      <c r="M56" s="166">
        <f>'将来負担比率（分子）の構造'!L$52</f>
        <v>2850</v>
      </c>
      <c r="N56" s="166"/>
      <c r="O56" s="166"/>
      <c r="P56" s="166">
        <f>'将来負担比率（分子）の構造'!M$52</f>
        <v>2679</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1024</v>
      </c>
      <c r="E58" s="166"/>
      <c r="F58" s="166"/>
      <c r="G58" s="166">
        <f>'将来負担比率（分子）の構造'!J$50</f>
        <v>1131</v>
      </c>
      <c r="H58" s="166"/>
      <c r="I58" s="166"/>
      <c r="J58" s="166">
        <f>'将来負担比率（分子）の構造'!K$50</f>
        <v>1263</v>
      </c>
      <c r="K58" s="166"/>
      <c r="L58" s="166"/>
      <c r="M58" s="166">
        <f>'将来負担比率（分子）の構造'!L$50</f>
        <v>1424</v>
      </c>
      <c r="N58" s="166"/>
      <c r="O58" s="166"/>
      <c r="P58" s="166">
        <f>'将来負担比率（分子）の構造'!M$50</f>
        <v>1781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442</v>
      </c>
      <c r="C62" s="166"/>
      <c r="D62" s="166"/>
      <c r="E62" s="166">
        <f>'将来負担比率（分子）の構造'!J$45</f>
        <v>405</v>
      </c>
      <c r="F62" s="166"/>
      <c r="G62" s="166"/>
      <c r="H62" s="166">
        <f>'将来負担比率（分子）の構造'!K$45</f>
        <v>379</v>
      </c>
      <c r="I62" s="166"/>
      <c r="J62" s="166"/>
      <c r="K62" s="166">
        <f>'将来負担比率（分子）の構造'!L$45</f>
        <v>346</v>
      </c>
      <c r="L62" s="166"/>
      <c r="M62" s="166"/>
      <c r="N62" s="166">
        <f>'将来負担比率（分子）の構造'!M$45</f>
        <v>349</v>
      </c>
      <c r="O62" s="166"/>
      <c r="P62" s="166"/>
    </row>
    <row r="63" spans="1:16" x14ac:dyDescent="0.15">
      <c r="A63" s="166" t="s">
        <v>34</v>
      </c>
      <c r="B63" s="166">
        <f>'将来負担比率（分子）の構造'!I$44</f>
        <v>45</v>
      </c>
      <c r="C63" s="166"/>
      <c r="D63" s="166"/>
      <c r="E63" s="166">
        <f>'将来負担比率（分子）の構造'!J$44</f>
        <v>43</v>
      </c>
      <c r="F63" s="166"/>
      <c r="G63" s="166"/>
      <c r="H63" s="166">
        <f>'将来負担比率（分子）の構造'!K$44</f>
        <v>45</v>
      </c>
      <c r="I63" s="166"/>
      <c r="J63" s="166"/>
      <c r="K63" s="166">
        <f>'将来負担比率（分子）の構造'!L$44</f>
        <v>63</v>
      </c>
      <c r="L63" s="166"/>
      <c r="M63" s="166"/>
      <c r="N63" s="166">
        <f>'将来負担比率（分子）の構造'!M$44</f>
        <v>62</v>
      </c>
      <c r="O63" s="166"/>
      <c r="P63" s="166"/>
    </row>
    <row r="64" spans="1:16" x14ac:dyDescent="0.15">
      <c r="A64" s="166" t="s">
        <v>33</v>
      </c>
      <c r="B64" s="166">
        <f>'将来負担比率（分子）の構造'!I$43</f>
        <v>1133</v>
      </c>
      <c r="C64" s="166"/>
      <c r="D64" s="166"/>
      <c r="E64" s="166">
        <f>'将来負担比率（分子）の構造'!J$43</f>
        <v>1055</v>
      </c>
      <c r="F64" s="166"/>
      <c r="G64" s="166"/>
      <c r="H64" s="166">
        <f>'将来負担比率（分子）の構造'!K$43</f>
        <v>953</v>
      </c>
      <c r="I64" s="166"/>
      <c r="J64" s="166"/>
      <c r="K64" s="166">
        <f>'将来負担比率（分子）の構造'!L$43</f>
        <v>841</v>
      </c>
      <c r="L64" s="166"/>
      <c r="M64" s="166"/>
      <c r="N64" s="166">
        <f>'将来負担比率（分子）の構造'!M$43</f>
        <v>758</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2558</v>
      </c>
      <c r="C66" s="166"/>
      <c r="D66" s="166"/>
      <c r="E66" s="166">
        <f>'将来負担比率（分子）の構造'!J$41</f>
        <v>2880</v>
      </c>
      <c r="F66" s="166"/>
      <c r="G66" s="166"/>
      <c r="H66" s="166">
        <f>'将来負担比率（分子）の構造'!K$41</f>
        <v>2801</v>
      </c>
      <c r="I66" s="166"/>
      <c r="J66" s="166"/>
      <c r="K66" s="166">
        <f>'将来負担比率（分子）の構造'!L$41</f>
        <v>2792</v>
      </c>
      <c r="L66" s="166"/>
      <c r="M66" s="166"/>
      <c r="N66" s="166">
        <f>'将来負担比率（分子）の構造'!M$41</f>
        <v>2691</v>
      </c>
      <c r="O66" s="166"/>
      <c r="P66" s="166"/>
    </row>
    <row r="67" spans="1:16" x14ac:dyDescent="0.15">
      <c r="A67" s="166" t="s">
        <v>75</v>
      </c>
      <c r="B67" s="166" t="e">
        <f>NA()</f>
        <v>#N/A</v>
      </c>
      <c r="C67" s="166">
        <f>IF(ISNUMBER('将来負担比率（分子）の構造'!I$53), IF('将来負担比率（分子）の構造'!I$53 &lt; 0, 0, '将来負担比率（分子）の構造'!I$53), NA())</f>
        <v>381</v>
      </c>
      <c r="D67" s="166" t="e">
        <f>NA()</f>
        <v>#N/A</v>
      </c>
      <c r="E67" s="166" t="e">
        <f>NA()</f>
        <v>#N/A</v>
      </c>
      <c r="F67" s="166">
        <f>IF(ISNUMBER('将来負担比率（分子）の構造'!J$53), IF('将来負担比率（分子）の構造'!J$53 &lt; 0, 0, '将来負担比率（分子）の構造'!J$53), NA())</f>
        <v>184</v>
      </c>
      <c r="G67" s="166" t="e">
        <f>NA()</f>
        <v>#N/A</v>
      </c>
      <c r="H67" s="166" t="e">
        <f>NA()</f>
        <v>#N/A</v>
      </c>
      <c r="I67" s="166">
        <f>IF(ISNUMBER('将来負担比率（分子）の構造'!K$53), IF('将来負担比率（分子）の構造'!K$53 &lt; 0, 0, '将来負担比率（分子）の構造'!K$53), NA())</f>
        <v>5</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400</v>
      </c>
      <c r="C72" s="170">
        <f>基金残高に係る経年分析!G55</f>
        <v>451</v>
      </c>
      <c r="D72" s="170">
        <f>基金残高に係る経年分析!H55</f>
        <v>568</v>
      </c>
    </row>
    <row r="73" spans="1:16" x14ac:dyDescent="0.15">
      <c r="A73" s="169" t="s">
        <v>78</v>
      </c>
      <c r="B73" s="170">
        <f>基金残高に係る経年分析!F56</f>
        <v>289</v>
      </c>
      <c r="C73" s="170">
        <f>基金残高に係る経年分析!G56</f>
        <v>359</v>
      </c>
      <c r="D73" s="170">
        <f>基金残高に係る経年分析!H56</f>
        <v>375</v>
      </c>
    </row>
    <row r="74" spans="1:16" x14ac:dyDescent="0.15">
      <c r="A74" s="169" t="s">
        <v>79</v>
      </c>
      <c r="B74" s="170">
        <f>基金残高に係る経年分析!F57</f>
        <v>542</v>
      </c>
      <c r="C74" s="170">
        <f>基金残高に係る経年分析!G57</f>
        <v>577</v>
      </c>
      <c r="D74" s="170">
        <f>基金残高に係る経年分析!H57</f>
        <v>798</v>
      </c>
    </row>
  </sheetData>
  <sheetProtection algorithmName="SHA-512" hashValue="FTHi2W9YqS5Hv6KPib1AHsM3qW5Y5iKBWyBWdLrMxeUwH2epXC+OxdZOTqOccbiGMnJberLC6ZRp61L1Iqu3fw==" saltValue="Ea2iLdCRz1cqf+wkBQL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6226-FB4A-46CB-84A1-E2AAA52AF735}">
  <sheetPr>
    <pageSetUpPr fitToPage="1"/>
  </sheetPr>
  <dimension ref="B1:EM50"/>
  <sheetViews>
    <sheetView showGridLines="0" workbookViewId="0">
      <selection activeCell="AL40" sqref="AL40:AO40"/>
    </sheetView>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209</v>
      </c>
      <c r="DI1" s="727"/>
      <c r="DJ1" s="727"/>
      <c r="DK1" s="727"/>
      <c r="DL1" s="727"/>
      <c r="DM1" s="727"/>
      <c r="DN1" s="728"/>
      <c r="DO1" s="205"/>
      <c r="DP1" s="726" t="s">
        <v>210</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214</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29" t="s">
        <v>218</v>
      </c>
      <c r="AQ4" s="729"/>
      <c r="AR4" s="729"/>
      <c r="AS4" s="729"/>
      <c r="AT4" s="729"/>
      <c r="AU4" s="729"/>
      <c r="AV4" s="729"/>
      <c r="AW4" s="729"/>
      <c r="AX4" s="729"/>
      <c r="AY4" s="729"/>
      <c r="AZ4" s="729"/>
      <c r="BA4" s="729"/>
      <c r="BB4" s="729"/>
      <c r="BC4" s="729"/>
      <c r="BD4" s="729"/>
      <c r="BE4" s="729"/>
      <c r="BF4" s="729"/>
      <c r="BG4" s="729" t="s">
        <v>219</v>
      </c>
      <c r="BH4" s="729"/>
      <c r="BI4" s="729"/>
      <c r="BJ4" s="729"/>
      <c r="BK4" s="729"/>
      <c r="BL4" s="729"/>
      <c r="BM4" s="729"/>
      <c r="BN4" s="729"/>
      <c r="BO4" s="729" t="s">
        <v>216</v>
      </c>
      <c r="BP4" s="729"/>
      <c r="BQ4" s="729"/>
      <c r="BR4" s="729"/>
      <c r="BS4" s="729" t="s">
        <v>220</v>
      </c>
      <c r="BT4" s="729"/>
      <c r="BU4" s="729"/>
      <c r="BV4" s="729"/>
      <c r="BW4" s="729"/>
      <c r="BX4" s="729"/>
      <c r="BY4" s="729"/>
      <c r="BZ4" s="729"/>
      <c r="CA4" s="729"/>
      <c r="CB4" s="729"/>
      <c r="CD4" s="688" t="s">
        <v>221</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222</v>
      </c>
      <c r="C5" s="686"/>
      <c r="D5" s="686"/>
      <c r="E5" s="686"/>
      <c r="F5" s="686"/>
      <c r="G5" s="686"/>
      <c r="H5" s="686"/>
      <c r="I5" s="686"/>
      <c r="J5" s="686"/>
      <c r="K5" s="686"/>
      <c r="L5" s="686"/>
      <c r="M5" s="686"/>
      <c r="N5" s="686"/>
      <c r="O5" s="686"/>
      <c r="P5" s="686"/>
      <c r="Q5" s="687"/>
      <c r="R5" s="682">
        <v>253746</v>
      </c>
      <c r="S5" s="683"/>
      <c r="T5" s="683"/>
      <c r="U5" s="683"/>
      <c r="V5" s="683"/>
      <c r="W5" s="683"/>
      <c r="X5" s="683"/>
      <c r="Y5" s="711"/>
      <c r="Z5" s="724">
        <v>8.4</v>
      </c>
      <c r="AA5" s="724"/>
      <c r="AB5" s="724"/>
      <c r="AC5" s="724"/>
      <c r="AD5" s="725">
        <v>253746</v>
      </c>
      <c r="AE5" s="725"/>
      <c r="AF5" s="725"/>
      <c r="AG5" s="725"/>
      <c r="AH5" s="725"/>
      <c r="AI5" s="725"/>
      <c r="AJ5" s="725"/>
      <c r="AK5" s="725"/>
      <c r="AL5" s="712">
        <v>13</v>
      </c>
      <c r="AM5" s="695"/>
      <c r="AN5" s="695"/>
      <c r="AO5" s="713"/>
      <c r="AP5" s="685" t="s">
        <v>223</v>
      </c>
      <c r="AQ5" s="686"/>
      <c r="AR5" s="686"/>
      <c r="AS5" s="686"/>
      <c r="AT5" s="686"/>
      <c r="AU5" s="686"/>
      <c r="AV5" s="686"/>
      <c r="AW5" s="686"/>
      <c r="AX5" s="686"/>
      <c r="AY5" s="686"/>
      <c r="AZ5" s="686"/>
      <c r="BA5" s="686"/>
      <c r="BB5" s="686"/>
      <c r="BC5" s="686"/>
      <c r="BD5" s="686"/>
      <c r="BE5" s="686"/>
      <c r="BF5" s="687"/>
      <c r="BG5" s="643">
        <v>253746</v>
      </c>
      <c r="BH5" s="613"/>
      <c r="BI5" s="613"/>
      <c r="BJ5" s="613"/>
      <c r="BK5" s="613"/>
      <c r="BL5" s="613"/>
      <c r="BM5" s="613"/>
      <c r="BN5" s="614"/>
      <c r="BO5" s="661">
        <v>100</v>
      </c>
      <c r="BP5" s="661"/>
      <c r="BQ5" s="661"/>
      <c r="BR5" s="661"/>
      <c r="BS5" s="662" t="s">
        <v>129</v>
      </c>
      <c r="BT5" s="662"/>
      <c r="BU5" s="662"/>
      <c r="BV5" s="662"/>
      <c r="BW5" s="662"/>
      <c r="BX5" s="662"/>
      <c r="BY5" s="662"/>
      <c r="BZ5" s="662"/>
      <c r="CA5" s="662"/>
      <c r="CB5" s="700"/>
      <c r="CD5" s="688" t="s">
        <v>218</v>
      </c>
      <c r="CE5" s="689"/>
      <c r="CF5" s="689"/>
      <c r="CG5" s="689"/>
      <c r="CH5" s="689"/>
      <c r="CI5" s="689"/>
      <c r="CJ5" s="689"/>
      <c r="CK5" s="689"/>
      <c r="CL5" s="689"/>
      <c r="CM5" s="689"/>
      <c r="CN5" s="689"/>
      <c r="CO5" s="689"/>
      <c r="CP5" s="689"/>
      <c r="CQ5" s="690"/>
      <c r="CR5" s="688" t="s">
        <v>224</v>
      </c>
      <c r="CS5" s="689"/>
      <c r="CT5" s="689"/>
      <c r="CU5" s="689"/>
      <c r="CV5" s="689"/>
      <c r="CW5" s="689"/>
      <c r="CX5" s="689"/>
      <c r="CY5" s="690"/>
      <c r="CZ5" s="688" t="s">
        <v>216</v>
      </c>
      <c r="DA5" s="689"/>
      <c r="DB5" s="689"/>
      <c r="DC5" s="690"/>
      <c r="DD5" s="688" t="s">
        <v>225</v>
      </c>
      <c r="DE5" s="689"/>
      <c r="DF5" s="689"/>
      <c r="DG5" s="689"/>
      <c r="DH5" s="689"/>
      <c r="DI5" s="689"/>
      <c r="DJ5" s="689"/>
      <c r="DK5" s="689"/>
      <c r="DL5" s="689"/>
      <c r="DM5" s="689"/>
      <c r="DN5" s="689"/>
      <c r="DO5" s="689"/>
      <c r="DP5" s="690"/>
      <c r="DQ5" s="688" t="s">
        <v>226</v>
      </c>
      <c r="DR5" s="689"/>
      <c r="DS5" s="689"/>
      <c r="DT5" s="689"/>
      <c r="DU5" s="689"/>
      <c r="DV5" s="689"/>
      <c r="DW5" s="689"/>
      <c r="DX5" s="689"/>
      <c r="DY5" s="689"/>
      <c r="DZ5" s="689"/>
      <c r="EA5" s="689"/>
      <c r="EB5" s="689"/>
      <c r="EC5" s="690"/>
    </row>
    <row r="6" spans="2:143" ht="11.25" customHeight="1" x14ac:dyDescent="0.15">
      <c r="B6" s="622" t="s">
        <v>227</v>
      </c>
      <c r="C6" s="623"/>
      <c r="D6" s="623"/>
      <c r="E6" s="623"/>
      <c r="F6" s="623"/>
      <c r="G6" s="623"/>
      <c r="H6" s="623"/>
      <c r="I6" s="623"/>
      <c r="J6" s="623"/>
      <c r="K6" s="623"/>
      <c r="L6" s="623"/>
      <c r="M6" s="623"/>
      <c r="N6" s="623"/>
      <c r="O6" s="623"/>
      <c r="P6" s="623"/>
      <c r="Q6" s="624"/>
      <c r="R6" s="643">
        <v>56999</v>
      </c>
      <c r="S6" s="613"/>
      <c r="T6" s="613"/>
      <c r="U6" s="613"/>
      <c r="V6" s="613"/>
      <c r="W6" s="613"/>
      <c r="X6" s="613"/>
      <c r="Y6" s="614"/>
      <c r="Z6" s="661">
        <v>1.9</v>
      </c>
      <c r="AA6" s="661"/>
      <c r="AB6" s="661"/>
      <c r="AC6" s="661"/>
      <c r="AD6" s="662">
        <v>56999</v>
      </c>
      <c r="AE6" s="662"/>
      <c r="AF6" s="662"/>
      <c r="AG6" s="662"/>
      <c r="AH6" s="662"/>
      <c r="AI6" s="662"/>
      <c r="AJ6" s="662"/>
      <c r="AK6" s="662"/>
      <c r="AL6" s="644">
        <v>2.9</v>
      </c>
      <c r="AM6" s="647"/>
      <c r="AN6" s="647"/>
      <c r="AO6" s="663"/>
      <c r="AP6" s="622" t="s">
        <v>228</v>
      </c>
      <c r="AQ6" s="623"/>
      <c r="AR6" s="623"/>
      <c r="AS6" s="623"/>
      <c r="AT6" s="623"/>
      <c r="AU6" s="623"/>
      <c r="AV6" s="623"/>
      <c r="AW6" s="623"/>
      <c r="AX6" s="623"/>
      <c r="AY6" s="623"/>
      <c r="AZ6" s="623"/>
      <c r="BA6" s="623"/>
      <c r="BB6" s="623"/>
      <c r="BC6" s="623"/>
      <c r="BD6" s="623"/>
      <c r="BE6" s="623"/>
      <c r="BF6" s="624"/>
      <c r="BG6" s="643">
        <v>253746</v>
      </c>
      <c r="BH6" s="613"/>
      <c r="BI6" s="613"/>
      <c r="BJ6" s="613"/>
      <c r="BK6" s="613"/>
      <c r="BL6" s="613"/>
      <c r="BM6" s="613"/>
      <c r="BN6" s="614"/>
      <c r="BO6" s="661">
        <v>100</v>
      </c>
      <c r="BP6" s="661"/>
      <c r="BQ6" s="661"/>
      <c r="BR6" s="661"/>
      <c r="BS6" s="662" t="s">
        <v>129</v>
      </c>
      <c r="BT6" s="662"/>
      <c r="BU6" s="662"/>
      <c r="BV6" s="662"/>
      <c r="BW6" s="662"/>
      <c r="BX6" s="662"/>
      <c r="BY6" s="662"/>
      <c r="BZ6" s="662"/>
      <c r="CA6" s="662"/>
      <c r="CB6" s="700"/>
      <c r="CD6" s="685" t="s">
        <v>229</v>
      </c>
      <c r="CE6" s="686"/>
      <c r="CF6" s="686"/>
      <c r="CG6" s="686"/>
      <c r="CH6" s="686"/>
      <c r="CI6" s="686"/>
      <c r="CJ6" s="686"/>
      <c r="CK6" s="686"/>
      <c r="CL6" s="686"/>
      <c r="CM6" s="686"/>
      <c r="CN6" s="686"/>
      <c r="CO6" s="686"/>
      <c r="CP6" s="686"/>
      <c r="CQ6" s="687"/>
      <c r="CR6" s="643">
        <v>52965</v>
      </c>
      <c r="CS6" s="613"/>
      <c r="CT6" s="613"/>
      <c r="CU6" s="613"/>
      <c r="CV6" s="613"/>
      <c r="CW6" s="613"/>
      <c r="CX6" s="613"/>
      <c r="CY6" s="614"/>
      <c r="CZ6" s="712">
        <v>1.8</v>
      </c>
      <c r="DA6" s="695"/>
      <c r="DB6" s="695"/>
      <c r="DC6" s="714"/>
      <c r="DD6" s="612" t="s">
        <v>129</v>
      </c>
      <c r="DE6" s="613"/>
      <c r="DF6" s="613"/>
      <c r="DG6" s="613"/>
      <c r="DH6" s="613"/>
      <c r="DI6" s="613"/>
      <c r="DJ6" s="613"/>
      <c r="DK6" s="613"/>
      <c r="DL6" s="613"/>
      <c r="DM6" s="613"/>
      <c r="DN6" s="613"/>
      <c r="DO6" s="613"/>
      <c r="DP6" s="614"/>
      <c r="DQ6" s="612">
        <v>52965</v>
      </c>
      <c r="DR6" s="613"/>
      <c r="DS6" s="613"/>
      <c r="DT6" s="613"/>
      <c r="DU6" s="613"/>
      <c r="DV6" s="613"/>
      <c r="DW6" s="613"/>
      <c r="DX6" s="613"/>
      <c r="DY6" s="613"/>
      <c r="DZ6" s="613"/>
      <c r="EA6" s="613"/>
      <c r="EB6" s="613"/>
      <c r="EC6" s="670"/>
    </row>
    <row r="7" spans="2:143" ht="11.25" customHeight="1" x14ac:dyDescent="0.15">
      <c r="B7" s="622" t="s">
        <v>230</v>
      </c>
      <c r="C7" s="623"/>
      <c r="D7" s="623"/>
      <c r="E7" s="623"/>
      <c r="F7" s="623"/>
      <c r="G7" s="623"/>
      <c r="H7" s="623"/>
      <c r="I7" s="623"/>
      <c r="J7" s="623"/>
      <c r="K7" s="623"/>
      <c r="L7" s="623"/>
      <c r="M7" s="623"/>
      <c r="N7" s="623"/>
      <c r="O7" s="623"/>
      <c r="P7" s="623"/>
      <c r="Q7" s="624"/>
      <c r="R7" s="643">
        <v>98</v>
      </c>
      <c r="S7" s="613"/>
      <c r="T7" s="613"/>
      <c r="U7" s="613"/>
      <c r="V7" s="613"/>
      <c r="W7" s="613"/>
      <c r="X7" s="613"/>
      <c r="Y7" s="614"/>
      <c r="Z7" s="661">
        <v>0</v>
      </c>
      <c r="AA7" s="661"/>
      <c r="AB7" s="661"/>
      <c r="AC7" s="661"/>
      <c r="AD7" s="662">
        <v>98</v>
      </c>
      <c r="AE7" s="662"/>
      <c r="AF7" s="662"/>
      <c r="AG7" s="662"/>
      <c r="AH7" s="662"/>
      <c r="AI7" s="662"/>
      <c r="AJ7" s="662"/>
      <c r="AK7" s="662"/>
      <c r="AL7" s="644">
        <v>0</v>
      </c>
      <c r="AM7" s="647"/>
      <c r="AN7" s="647"/>
      <c r="AO7" s="663"/>
      <c r="AP7" s="622" t="s">
        <v>231</v>
      </c>
      <c r="AQ7" s="623"/>
      <c r="AR7" s="623"/>
      <c r="AS7" s="623"/>
      <c r="AT7" s="623"/>
      <c r="AU7" s="623"/>
      <c r="AV7" s="623"/>
      <c r="AW7" s="623"/>
      <c r="AX7" s="623"/>
      <c r="AY7" s="623"/>
      <c r="AZ7" s="623"/>
      <c r="BA7" s="623"/>
      <c r="BB7" s="623"/>
      <c r="BC7" s="623"/>
      <c r="BD7" s="623"/>
      <c r="BE7" s="623"/>
      <c r="BF7" s="624"/>
      <c r="BG7" s="643">
        <v>61508</v>
      </c>
      <c r="BH7" s="613"/>
      <c r="BI7" s="613"/>
      <c r="BJ7" s="613"/>
      <c r="BK7" s="613"/>
      <c r="BL7" s="613"/>
      <c r="BM7" s="613"/>
      <c r="BN7" s="614"/>
      <c r="BO7" s="661">
        <v>24.2</v>
      </c>
      <c r="BP7" s="661"/>
      <c r="BQ7" s="661"/>
      <c r="BR7" s="661"/>
      <c r="BS7" s="662" t="s">
        <v>129</v>
      </c>
      <c r="BT7" s="662"/>
      <c r="BU7" s="662"/>
      <c r="BV7" s="662"/>
      <c r="BW7" s="662"/>
      <c r="BX7" s="662"/>
      <c r="BY7" s="662"/>
      <c r="BZ7" s="662"/>
      <c r="CA7" s="662"/>
      <c r="CB7" s="700"/>
      <c r="CD7" s="622" t="s">
        <v>232</v>
      </c>
      <c r="CE7" s="623"/>
      <c r="CF7" s="623"/>
      <c r="CG7" s="623"/>
      <c r="CH7" s="623"/>
      <c r="CI7" s="623"/>
      <c r="CJ7" s="623"/>
      <c r="CK7" s="623"/>
      <c r="CL7" s="623"/>
      <c r="CM7" s="623"/>
      <c r="CN7" s="623"/>
      <c r="CO7" s="623"/>
      <c r="CP7" s="623"/>
      <c r="CQ7" s="624"/>
      <c r="CR7" s="643">
        <v>634928</v>
      </c>
      <c r="CS7" s="613"/>
      <c r="CT7" s="613"/>
      <c r="CU7" s="613"/>
      <c r="CV7" s="613"/>
      <c r="CW7" s="613"/>
      <c r="CX7" s="613"/>
      <c r="CY7" s="614"/>
      <c r="CZ7" s="661">
        <v>22.1</v>
      </c>
      <c r="DA7" s="661"/>
      <c r="DB7" s="661"/>
      <c r="DC7" s="661"/>
      <c r="DD7" s="612">
        <v>13080</v>
      </c>
      <c r="DE7" s="613"/>
      <c r="DF7" s="613"/>
      <c r="DG7" s="613"/>
      <c r="DH7" s="613"/>
      <c r="DI7" s="613"/>
      <c r="DJ7" s="613"/>
      <c r="DK7" s="613"/>
      <c r="DL7" s="613"/>
      <c r="DM7" s="613"/>
      <c r="DN7" s="613"/>
      <c r="DO7" s="613"/>
      <c r="DP7" s="614"/>
      <c r="DQ7" s="612">
        <v>543995</v>
      </c>
      <c r="DR7" s="613"/>
      <c r="DS7" s="613"/>
      <c r="DT7" s="613"/>
      <c r="DU7" s="613"/>
      <c r="DV7" s="613"/>
      <c r="DW7" s="613"/>
      <c r="DX7" s="613"/>
      <c r="DY7" s="613"/>
      <c r="DZ7" s="613"/>
      <c r="EA7" s="613"/>
      <c r="EB7" s="613"/>
      <c r="EC7" s="670"/>
    </row>
    <row r="8" spans="2:143" ht="11.25" customHeight="1" x14ac:dyDescent="0.15">
      <c r="B8" s="622" t="s">
        <v>233</v>
      </c>
      <c r="C8" s="623"/>
      <c r="D8" s="623"/>
      <c r="E8" s="623"/>
      <c r="F8" s="623"/>
      <c r="G8" s="623"/>
      <c r="H8" s="623"/>
      <c r="I8" s="623"/>
      <c r="J8" s="623"/>
      <c r="K8" s="623"/>
      <c r="L8" s="623"/>
      <c r="M8" s="623"/>
      <c r="N8" s="623"/>
      <c r="O8" s="623"/>
      <c r="P8" s="623"/>
      <c r="Q8" s="624"/>
      <c r="R8" s="643">
        <v>443</v>
      </c>
      <c r="S8" s="613"/>
      <c r="T8" s="613"/>
      <c r="U8" s="613"/>
      <c r="V8" s="613"/>
      <c r="W8" s="613"/>
      <c r="X8" s="613"/>
      <c r="Y8" s="614"/>
      <c r="Z8" s="661">
        <v>0</v>
      </c>
      <c r="AA8" s="661"/>
      <c r="AB8" s="661"/>
      <c r="AC8" s="661"/>
      <c r="AD8" s="662">
        <v>443</v>
      </c>
      <c r="AE8" s="662"/>
      <c r="AF8" s="662"/>
      <c r="AG8" s="662"/>
      <c r="AH8" s="662"/>
      <c r="AI8" s="662"/>
      <c r="AJ8" s="662"/>
      <c r="AK8" s="662"/>
      <c r="AL8" s="644">
        <v>0</v>
      </c>
      <c r="AM8" s="647"/>
      <c r="AN8" s="647"/>
      <c r="AO8" s="663"/>
      <c r="AP8" s="622" t="s">
        <v>234</v>
      </c>
      <c r="AQ8" s="623"/>
      <c r="AR8" s="623"/>
      <c r="AS8" s="623"/>
      <c r="AT8" s="623"/>
      <c r="AU8" s="623"/>
      <c r="AV8" s="623"/>
      <c r="AW8" s="623"/>
      <c r="AX8" s="623"/>
      <c r="AY8" s="623"/>
      <c r="AZ8" s="623"/>
      <c r="BA8" s="623"/>
      <c r="BB8" s="623"/>
      <c r="BC8" s="623"/>
      <c r="BD8" s="623"/>
      <c r="BE8" s="623"/>
      <c r="BF8" s="624"/>
      <c r="BG8" s="643">
        <v>3393</v>
      </c>
      <c r="BH8" s="613"/>
      <c r="BI8" s="613"/>
      <c r="BJ8" s="613"/>
      <c r="BK8" s="613"/>
      <c r="BL8" s="613"/>
      <c r="BM8" s="613"/>
      <c r="BN8" s="614"/>
      <c r="BO8" s="661">
        <v>1.3</v>
      </c>
      <c r="BP8" s="661"/>
      <c r="BQ8" s="661"/>
      <c r="BR8" s="661"/>
      <c r="BS8" s="662" t="s">
        <v>129</v>
      </c>
      <c r="BT8" s="662"/>
      <c r="BU8" s="662"/>
      <c r="BV8" s="662"/>
      <c r="BW8" s="662"/>
      <c r="BX8" s="662"/>
      <c r="BY8" s="662"/>
      <c r="BZ8" s="662"/>
      <c r="CA8" s="662"/>
      <c r="CB8" s="700"/>
      <c r="CD8" s="622" t="s">
        <v>235</v>
      </c>
      <c r="CE8" s="623"/>
      <c r="CF8" s="623"/>
      <c r="CG8" s="623"/>
      <c r="CH8" s="623"/>
      <c r="CI8" s="623"/>
      <c r="CJ8" s="623"/>
      <c r="CK8" s="623"/>
      <c r="CL8" s="623"/>
      <c r="CM8" s="623"/>
      <c r="CN8" s="623"/>
      <c r="CO8" s="623"/>
      <c r="CP8" s="623"/>
      <c r="CQ8" s="624"/>
      <c r="CR8" s="643">
        <v>556371</v>
      </c>
      <c r="CS8" s="613"/>
      <c r="CT8" s="613"/>
      <c r="CU8" s="613"/>
      <c r="CV8" s="613"/>
      <c r="CW8" s="613"/>
      <c r="CX8" s="613"/>
      <c r="CY8" s="614"/>
      <c r="CZ8" s="661">
        <v>19.399999999999999</v>
      </c>
      <c r="DA8" s="661"/>
      <c r="DB8" s="661"/>
      <c r="DC8" s="661"/>
      <c r="DD8" s="612">
        <v>15235</v>
      </c>
      <c r="DE8" s="613"/>
      <c r="DF8" s="613"/>
      <c r="DG8" s="613"/>
      <c r="DH8" s="613"/>
      <c r="DI8" s="613"/>
      <c r="DJ8" s="613"/>
      <c r="DK8" s="613"/>
      <c r="DL8" s="613"/>
      <c r="DM8" s="613"/>
      <c r="DN8" s="613"/>
      <c r="DO8" s="613"/>
      <c r="DP8" s="614"/>
      <c r="DQ8" s="612">
        <v>288075</v>
      </c>
      <c r="DR8" s="613"/>
      <c r="DS8" s="613"/>
      <c r="DT8" s="613"/>
      <c r="DU8" s="613"/>
      <c r="DV8" s="613"/>
      <c r="DW8" s="613"/>
      <c r="DX8" s="613"/>
      <c r="DY8" s="613"/>
      <c r="DZ8" s="613"/>
      <c r="EA8" s="613"/>
      <c r="EB8" s="613"/>
      <c r="EC8" s="670"/>
    </row>
    <row r="9" spans="2:143" ht="11.25" customHeight="1" x14ac:dyDescent="0.15">
      <c r="B9" s="622" t="s">
        <v>236</v>
      </c>
      <c r="C9" s="623"/>
      <c r="D9" s="623"/>
      <c r="E9" s="623"/>
      <c r="F9" s="623"/>
      <c r="G9" s="623"/>
      <c r="H9" s="623"/>
      <c r="I9" s="623"/>
      <c r="J9" s="623"/>
      <c r="K9" s="623"/>
      <c r="L9" s="623"/>
      <c r="M9" s="623"/>
      <c r="N9" s="623"/>
      <c r="O9" s="623"/>
      <c r="P9" s="623"/>
      <c r="Q9" s="624"/>
      <c r="R9" s="643">
        <v>412</v>
      </c>
      <c r="S9" s="613"/>
      <c r="T9" s="613"/>
      <c r="U9" s="613"/>
      <c r="V9" s="613"/>
      <c r="W9" s="613"/>
      <c r="X9" s="613"/>
      <c r="Y9" s="614"/>
      <c r="Z9" s="661">
        <v>0</v>
      </c>
      <c r="AA9" s="661"/>
      <c r="AB9" s="661"/>
      <c r="AC9" s="661"/>
      <c r="AD9" s="662">
        <v>412</v>
      </c>
      <c r="AE9" s="662"/>
      <c r="AF9" s="662"/>
      <c r="AG9" s="662"/>
      <c r="AH9" s="662"/>
      <c r="AI9" s="662"/>
      <c r="AJ9" s="662"/>
      <c r="AK9" s="662"/>
      <c r="AL9" s="644">
        <v>0</v>
      </c>
      <c r="AM9" s="647"/>
      <c r="AN9" s="647"/>
      <c r="AO9" s="663"/>
      <c r="AP9" s="622" t="s">
        <v>237</v>
      </c>
      <c r="AQ9" s="623"/>
      <c r="AR9" s="623"/>
      <c r="AS9" s="623"/>
      <c r="AT9" s="623"/>
      <c r="AU9" s="623"/>
      <c r="AV9" s="623"/>
      <c r="AW9" s="623"/>
      <c r="AX9" s="623"/>
      <c r="AY9" s="623"/>
      <c r="AZ9" s="623"/>
      <c r="BA9" s="623"/>
      <c r="BB9" s="623"/>
      <c r="BC9" s="623"/>
      <c r="BD9" s="623"/>
      <c r="BE9" s="623"/>
      <c r="BF9" s="624"/>
      <c r="BG9" s="643">
        <v>50992</v>
      </c>
      <c r="BH9" s="613"/>
      <c r="BI9" s="613"/>
      <c r="BJ9" s="613"/>
      <c r="BK9" s="613"/>
      <c r="BL9" s="613"/>
      <c r="BM9" s="613"/>
      <c r="BN9" s="614"/>
      <c r="BO9" s="661">
        <v>20.100000000000001</v>
      </c>
      <c r="BP9" s="661"/>
      <c r="BQ9" s="661"/>
      <c r="BR9" s="661"/>
      <c r="BS9" s="662" t="s">
        <v>129</v>
      </c>
      <c r="BT9" s="662"/>
      <c r="BU9" s="662"/>
      <c r="BV9" s="662"/>
      <c r="BW9" s="662"/>
      <c r="BX9" s="662"/>
      <c r="BY9" s="662"/>
      <c r="BZ9" s="662"/>
      <c r="CA9" s="662"/>
      <c r="CB9" s="700"/>
      <c r="CD9" s="622" t="s">
        <v>238</v>
      </c>
      <c r="CE9" s="623"/>
      <c r="CF9" s="623"/>
      <c r="CG9" s="623"/>
      <c r="CH9" s="623"/>
      <c r="CI9" s="623"/>
      <c r="CJ9" s="623"/>
      <c r="CK9" s="623"/>
      <c r="CL9" s="623"/>
      <c r="CM9" s="623"/>
      <c r="CN9" s="623"/>
      <c r="CO9" s="623"/>
      <c r="CP9" s="623"/>
      <c r="CQ9" s="624"/>
      <c r="CR9" s="643">
        <v>132946</v>
      </c>
      <c r="CS9" s="613"/>
      <c r="CT9" s="613"/>
      <c r="CU9" s="613"/>
      <c r="CV9" s="613"/>
      <c r="CW9" s="613"/>
      <c r="CX9" s="613"/>
      <c r="CY9" s="614"/>
      <c r="CZ9" s="661">
        <v>4.5999999999999996</v>
      </c>
      <c r="DA9" s="661"/>
      <c r="DB9" s="661"/>
      <c r="DC9" s="661"/>
      <c r="DD9" s="612">
        <v>2673</v>
      </c>
      <c r="DE9" s="613"/>
      <c r="DF9" s="613"/>
      <c r="DG9" s="613"/>
      <c r="DH9" s="613"/>
      <c r="DI9" s="613"/>
      <c r="DJ9" s="613"/>
      <c r="DK9" s="613"/>
      <c r="DL9" s="613"/>
      <c r="DM9" s="613"/>
      <c r="DN9" s="613"/>
      <c r="DO9" s="613"/>
      <c r="DP9" s="614"/>
      <c r="DQ9" s="612">
        <v>92077</v>
      </c>
      <c r="DR9" s="613"/>
      <c r="DS9" s="613"/>
      <c r="DT9" s="613"/>
      <c r="DU9" s="613"/>
      <c r="DV9" s="613"/>
      <c r="DW9" s="613"/>
      <c r="DX9" s="613"/>
      <c r="DY9" s="613"/>
      <c r="DZ9" s="613"/>
      <c r="EA9" s="613"/>
      <c r="EB9" s="613"/>
      <c r="EC9" s="670"/>
    </row>
    <row r="10" spans="2:143" ht="11.25" customHeight="1" x14ac:dyDescent="0.15">
      <c r="B10" s="622" t="s">
        <v>239</v>
      </c>
      <c r="C10" s="623"/>
      <c r="D10" s="623"/>
      <c r="E10" s="623"/>
      <c r="F10" s="623"/>
      <c r="G10" s="623"/>
      <c r="H10" s="623"/>
      <c r="I10" s="623"/>
      <c r="J10" s="623"/>
      <c r="K10" s="623"/>
      <c r="L10" s="623"/>
      <c r="M10" s="623"/>
      <c r="N10" s="623"/>
      <c r="O10" s="623"/>
      <c r="P10" s="623"/>
      <c r="Q10" s="624"/>
      <c r="R10" s="643" t="s">
        <v>129</v>
      </c>
      <c r="S10" s="613"/>
      <c r="T10" s="613"/>
      <c r="U10" s="613"/>
      <c r="V10" s="613"/>
      <c r="W10" s="613"/>
      <c r="X10" s="613"/>
      <c r="Y10" s="614"/>
      <c r="Z10" s="661" t="s">
        <v>129</v>
      </c>
      <c r="AA10" s="661"/>
      <c r="AB10" s="661"/>
      <c r="AC10" s="661"/>
      <c r="AD10" s="662" t="s">
        <v>129</v>
      </c>
      <c r="AE10" s="662"/>
      <c r="AF10" s="662"/>
      <c r="AG10" s="662"/>
      <c r="AH10" s="662"/>
      <c r="AI10" s="662"/>
      <c r="AJ10" s="662"/>
      <c r="AK10" s="662"/>
      <c r="AL10" s="644" t="s">
        <v>129</v>
      </c>
      <c r="AM10" s="647"/>
      <c r="AN10" s="647"/>
      <c r="AO10" s="663"/>
      <c r="AP10" s="622" t="s">
        <v>240</v>
      </c>
      <c r="AQ10" s="623"/>
      <c r="AR10" s="623"/>
      <c r="AS10" s="623"/>
      <c r="AT10" s="623"/>
      <c r="AU10" s="623"/>
      <c r="AV10" s="623"/>
      <c r="AW10" s="623"/>
      <c r="AX10" s="623"/>
      <c r="AY10" s="623"/>
      <c r="AZ10" s="623"/>
      <c r="BA10" s="623"/>
      <c r="BB10" s="623"/>
      <c r="BC10" s="623"/>
      <c r="BD10" s="623"/>
      <c r="BE10" s="623"/>
      <c r="BF10" s="624"/>
      <c r="BG10" s="643">
        <v>5103</v>
      </c>
      <c r="BH10" s="613"/>
      <c r="BI10" s="613"/>
      <c r="BJ10" s="613"/>
      <c r="BK10" s="613"/>
      <c r="BL10" s="613"/>
      <c r="BM10" s="613"/>
      <c r="BN10" s="614"/>
      <c r="BO10" s="661">
        <v>2</v>
      </c>
      <c r="BP10" s="661"/>
      <c r="BQ10" s="661"/>
      <c r="BR10" s="661"/>
      <c r="BS10" s="662" t="s">
        <v>129</v>
      </c>
      <c r="BT10" s="662"/>
      <c r="BU10" s="662"/>
      <c r="BV10" s="662"/>
      <c r="BW10" s="662"/>
      <c r="BX10" s="662"/>
      <c r="BY10" s="662"/>
      <c r="BZ10" s="662"/>
      <c r="CA10" s="662"/>
      <c r="CB10" s="700"/>
      <c r="CD10" s="622" t="s">
        <v>241</v>
      </c>
      <c r="CE10" s="623"/>
      <c r="CF10" s="623"/>
      <c r="CG10" s="623"/>
      <c r="CH10" s="623"/>
      <c r="CI10" s="623"/>
      <c r="CJ10" s="623"/>
      <c r="CK10" s="623"/>
      <c r="CL10" s="623"/>
      <c r="CM10" s="623"/>
      <c r="CN10" s="623"/>
      <c r="CO10" s="623"/>
      <c r="CP10" s="623"/>
      <c r="CQ10" s="624"/>
      <c r="CR10" s="643" t="s">
        <v>129</v>
      </c>
      <c r="CS10" s="613"/>
      <c r="CT10" s="613"/>
      <c r="CU10" s="613"/>
      <c r="CV10" s="613"/>
      <c r="CW10" s="613"/>
      <c r="CX10" s="613"/>
      <c r="CY10" s="614"/>
      <c r="CZ10" s="661" t="s">
        <v>129</v>
      </c>
      <c r="DA10" s="661"/>
      <c r="DB10" s="661"/>
      <c r="DC10" s="661"/>
      <c r="DD10" s="612" t="s">
        <v>129</v>
      </c>
      <c r="DE10" s="613"/>
      <c r="DF10" s="613"/>
      <c r="DG10" s="613"/>
      <c r="DH10" s="613"/>
      <c r="DI10" s="613"/>
      <c r="DJ10" s="613"/>
      <c r="DK10" s="613"/>
      <c r="DL10" s="613"/>
      <c r="DM10" s="613"/>
      <c r="DN10" s="613"/>
      <c r="DO10" s="613"/>
      <c r="DP10" s="614"/>
      <c r="DQ10" s="612" t="s">
        <v>129</v>
      </c>
      <c r="DR10" s="613"/>
      <c r="DS10" s="613"/>
      <c r="DT10" s="613"/>
      <c r="DU10" s="613"/>
      <c r="DV10" s="613"/>
      <c r="DW10" s="613"/>
      <c r="DX10" s="613"/>
      <c r="DY10" s="613"/>
      <c r="DZ10" s="613"/>
      <c r="EA10" s="613"/>
      <c r="EB10" s="613"/>
      <c r="EC10" s="670"/>
    </row>
    <row r="11" spans="2:143" ht="11.25" customHeight="1" x14ac:dyDescent="0.15">
      <c r="B11" s="622" t="s">
        <v>242</v>
      </c>
      <c r="C11" s="623"/>
      <c r="D11" s="623"/>
      <c r="E11" s="623"/>
      <c r="F11" s="623"/>
      <c r="G11" s="623"/>
      <c r="H11" s="623"/>
      <c r="I11" s="623"/>
      <c r="J11" s="623"/>
      <c r="K11" s="623"/>
      <c r="L11" s="623"/>
      <c r="M11" s="623"/>
      <c r="N11" s="623"/>
      <c r="O11" s="623"/>
      <c r="P11" s="623"/>
      <c r="Q11" s="624"/>
      <c r="R11" s="643">
        <v>54849</v>
      </c>
      <c r="S11" s="613"/>
      <c r="T11" s="613"/>
      <c r="U11" s="613"/>
      <c r="V11" s="613"/>
      <c r="W11" s="613"/>
      <c r="X11" s="613"/>
      <c r="Y11" s="614"/>
      <c r="Z11" s="644">
        <v>1.8</v>
      </c>
      <c r="AA11" s="647"/>
      <c r="AB11" s="647"/>
      <c r="AC11" s="648"/>
      <c r="AD11" s="612">
        <v>54849</v>
      </c>
      <c r="AE11" s="613"/>
      <c r="AF11" s="613"/>
      <c r="AG11" s="613"/>
      <c r="AH11" s="613"/>
      <c r="AI11" s="613"/>
      <c r="AJ11" s="613"/>
      <c r="AK11" s="614"/>
      <c r="AL11" s="644">
        <v>2.8</v>
      </c>
      <c r="AM11" s="647"/>
      <c r="AN11" s="647"/>
      <c r="AO11" s="663"/>
      <c r="AP11" s="622" t="s">
        <v>243</v>
      </c>
      <c r="AQ11" s="623"/>
      <c r="AR11" s="623"/>
      <c r="AS11" s="623"/>
      <c r="AT11" s="623"/>
      <c r="AU11" s="623"/>
      <c r="AV11" s="623"/>
      <c r="AW11" s="623"/>
      <c r="AX11" s="623"/>
      <c r="AY11" s="623"/>
      <c r="AZ11" s="623"/>
      <c r="BA11" s="623"/>
      <c r="BB11" s="623"/>
      <c r="BC11" s="623"/>
      <c r="BD11" s="623"/>
      <c r="BE11" s="623"/>
      <c r="BF11" s="624"/>
      <c r="BG11" s="643">
        <v>2020</v>
      </c>
      <c r="BH11" s="613"/>
      <c r="BI11" s="613"/>
      <c r="BJ11" s="613"/>
      <c r="BK11" s="613"/>
      <c r="BL11" s="613"/>
      <c r="BM11" s="613"/>
      <c r="BN11" s="614"/>
      <c r="BO11" s="661">
        <v>0.8</v>
      </c>
      <c r="BP11" s="661"/>
      <c r="BQ11" s="661"/>
      <c r="BR11" s="661"/>
      <c r="BS11" s="662" t="s">
        <v>129</v>
      </c>
      <c r="BT11" s="662"/>
      <c r="BU11" s="662"/>
      <c r="BV11" s="662"/>
      <c r="BW11" s="662"/>
      <c r="BX11" s="662"/>
      <c r="BY11" s="662"/>
      <c r="BZ11" s="662"/>
      <c r="CA11" s="662"/>
      <c r="CB11" s="700"/>
      <c r="CD11" s="622" t="s">
        <v>244</v>
      </c>
      <c r="CE11" s="623"/>
      <c r="CF11" s="623"/>
      <c r="CG11" s="623"/>
      <c r="CH11" s="623"/>
      <c r="CI11" s="623"/>
      <c r="CJ11" s="623"/>
      <c r="CK11" s="623"/>
      <c r="CL11" s="623"/>
      <c r="CM11" s="623"/>
      <c r="CN11" s="623"/>
      <c r="CO11" s="623"/>
      <c r="CP11" s="623"/>
      <c r="CQ11" s="624"/>
      <c r="CR11" s="643">
        <v>339267</v>
      </c>
      <c r="CS11" s="613"/>
      <c r="CT11" s="613"/>
      <c r="CU11" s="613"/>
      <c r="CV11" s="613"/>
      <c r="CW11" s="613"/>
      <c r="CX11" s="613"/>
      <c r="CY11" s="614"/>
      <c r="CZ11" s="661">
        <v>11.8</v>
      </c>
      <c r="DA11" s="661"/>
      <c r="DB11" s="661"/>
      <c r="DC11" s="661"/>
      <c r="DD11" s="612">
        <v>92655</v>
      </c>
      <c r="DE11" s="613"/>
      <c r="DF11" s="613"/>
      <c r="DG11" s="613"/>
      <c r="DH11" s="613"/>
      <c r="DI11" s="613"/>
      <c r="DJ11" s="613"/>
      <c r="DK11" s="613"/>
      <c r="DL11" s="613"/>
      <c r="DM11" s="613"/>
      <c r="DN11" s="613"/>
      <c r="DO11" s="613"/>
      <c r="DP11" s="614"/>
      <c r="DQ11" s="612">
        <v>179399</v>
      </c>
      <c r="DR11" s="613"/>
      <c r="DS11" s="613"/>
      <c r="DT11" s="613"/>
      <c r="DU11" s="613"/>
      <c r="DV11" s="613"/>
      <c r="DW11" s="613"/>
      <c r="DX11" s="613"/>
      <c r="DY11" s="613"/>
      <c r="DZ11" s="613"/>
      <c r="EA11" s="613"/>
      <c r="EB11" s="613"/>
      <c r="EC11" s="670"/>
    </row>
    <row r="12" spans="2:143" ht="11.25" customHeight="1" x14ac:dyDescent="0.15">
      <c r="B12" s="622" t="s">
        <v>245</v>
      </c>
      <c r="C12" s="623"/>
      <c r="D12" s="623"/>
      <c r="E12" s="623"/>
      <c r="F12" s="623"/>
      <c r="G12" s="623"/>
      <c r="H12" s="623"/>
      <c r="I12" s="623"/>
      <c r="J12" s="623"/>
      <c r="K12" s="623"/>
      <c r="L12" s="623"/>
      <c r="M12" s="623"/>
      <c r="N12" s="623"/>
      <c r="O12" s="623"/>
      <c r="P12" s="623"/>
      <c r="Q12" s="624"/>
      <c r="R12" s="643" t="s">
        <v>129</v>
      </c>
      <c r="S12" s="613"/>
      <c r="T12" s="613"/>
      <c r="U12" s="613"/>
      <c r="V12" s="613"/>
      <c r="W12" s="613"/>
      <c r="X12" s="613"/>
      <c r="Y12" s="614"/>
      <c r="Z12" s="661" t="s">
        <v>129</v>
      </c>
      <c r="AA12" s="661"/>
      <c r="AB12" s="661"/>
      <c r="AC12" s="661"/>
      <c r="AD12" s="662" t="s">
        <v>129</v>
      </c>
      <c r="AE12" s="662"/>
      <c r="AF12" s="662"/>
      <c r="AG12" s="662"/>
      <c r="AH12" s="662"/>
      <c r="AI12" s="662"/>
      <c r="AJ12" s="662"/>
      <c r="AK12" s="662"/>
      <c r="AL12" s="644" t="s">
        <v>129</v>
      </c>
      <c r="AM12" s="647"/>
      <c r="AN12" s="647"/>
      <c r="AO12" s="663"/>
      <c r="AP12" s="622" t="s">
        <v>246</v>
      </c>
      <c r="AQ12" s="623"/>
      <c r="AR12" s="623"/>
      <c r="AS12" s="623"/>
      <c r="AT12" s="623"/>
      <c r="AU12" s="623"/>
      <c r="AV12" s="623"/>
      <c r="AW12" s="623"/>
      <c r="AX12" s="623"/>
      <c r="AY12" s="623"/>
      <c r="AZ12" s="623"/>
      <c r="BA12" s="623"/>
      <c r="BB12" s="623"/>
      <c r="BC12" s="623"/>
      <c r="BD12" s="623"/>
      <c r="BE12" s="623"/>
      <c r="BF12" s="624"/>
      <c r="BG12" s="643">
        <v>174129</v>
      </c>
      <c r="BH12" s="613"/>
      <c r="BI12" s="613"/>
      <c r="BJ12" s="613"/>
      <c r="BK12" s="613"/>
      <c r="BL12" s="613"/>
      <c r="BM12" s="613"/>
      <c r="BN12" s="614"/>
      <c r="BO12" s="661">
        <v>68.599999999999994</v>
      </c>
      <c r="BP12" s="661"/>
      <c r="BQ12" s="661"/>
      <c r="BR12" s="661"/>
      <c r="BS12" s="662" t="s">
        <v>129</v>
      </c>
      <c r="BT12" s="662"/>
      <c r="BU12" s="662"/>
      <c r="BV12" s="662"/>
      <c r="BW12" s="662"/>
      <c r="BX12" s="662"/>
      <c r="BY12" s="662"/>
      <c r="BZ12" s="662"/>
      <c r="CA12" s="662"/>
      <c r="CB12" s="700"/>
      <c r="CD12" s="622" t="s">
        <v>247</v>
      </c>
      <c r="CE12" s="623"/>
      <c r="CF12" s="623"/>
      <c r="CG12" s="623"/>
      <c r="CH12" s="623"/>
      <c r="CI12" s="623"/>
      <c r="CJ12" s="623"/>
      <c r="CK12" s="623"/>
      <c r="CL12" s="623"/>
      <c r="CM12" s="623"/>
      <c r="CN12" s="623"/>
      <c r="CO12" s="623"/>
      <c r="CP12" s="623"/>
      <c r="CQ12" s="624"/>
      <c r="CR12" s="643">
        <v>217418</v>
      </c>
      <c r="CS12" s="613"/>
      <c r="CT12" s="613"/>
      <c r="CU12" s="613"/>
      <c r="CV12" s="613"/>
      <c r="CW12" s="613"/>
      <c r="CX12" s="613"/>
      <c r="CY12" s="614"/>
      <c r="CZ12" s="661">
        <v>7.6</v>
      </c>
      <c r="DA12" s="661"/>
      <c r="DB12" s="661"/>
      <c r="DC12" s="661"/>
      <c r="DD12" s="612">
        <v>72606</v>
      </c>
      <c r="DE12" s="613"/>
      <c r="DF12" s="613"/>
      <c r="DG12" s="613"/>
      <c r="DH12" s="613"/>
      <c r="DI12" s="613"/>
      <c r="DJ12" s="613"/>
      <c r="DK12" s="613"/>
      <c r="DL12" s="613"/>
      <c r="DM12" s="613"/>
      <c r="DN12" s="613"/>
      <c r="DO12" s="613"/>
      <c r="DP12" s="614"/>
      <c r="DQ12" s="612">
        <v>129847</v>
      </c>
      <c r="DR12" s="613"/>
      <c r="DS12" s="613"/>
      <c r="DT12" s="613"/>
      <c r="DU12" s="613"/>
      <c r="DV12" s="613"/>
      <c r="DW12" s="613"/>
      <c r="DX12" s="613"/>
      <c r="DY12" s="613"/>
      <c r="DZ12" s="613"/>
      <c r="EA12" s="613"/>
      <c r="EB12" s="613"/>
      <c r="EC12" s="670"/>
    </row>
    <row r="13" spans="2:143" ht="11.25" customHeight="1" x14ac:dyDescent="0.15">
      <c r="B13" s="622" t="s">
        <v>248</v>
      </c>
      <c r="C13" s="623"/>
      <c r="D13" s="623"/>
      <c r="E13" s="623"/>
      <c r="F13" s="623"/>
      <c r="G13" s="623"/>
      <c r="H13" s="623"/>
      <c r="I13" s="623"/>
      <c r="J13" s="623"/>
      <c r="K13" s="623"/>
      <c r="L13" s="623"/>
      <c r="M13" s="623"/>
      <c r="N13" s="623"/>
      <c r="O13" s="623"/>
      <c r="P13" s="623"/>
      <c r="Q13" s="624"/>
      <c r="R13" s="643" t="s">
        <v>129</v>
      </c>
      <c r="S13" s="613"/>
      <c r="T13" s="613"/>
      <c r="U13" s="613"/>
      <c r="V13" s="613"/>
      <c r="W13" s="613"/>
      <c r="X13" s="613"/>
      <c r="Y13" s="614"/>
      <c r="Z13" s="661" t="s">
        <v>129</v>
      </c>
      <c r="AA13" s="661"/>
      <c r="AB13" s="661"/>
      <c r="AC13" s="661"/>
      <c r="AD13" s="662" t="s">
        <v>129</v>
      </c>
      <c r="AE13" s="662"/>
      <c r="AF13" s="662"/>
      <c r="AG13" s="662"/>
      <c r="AH13" s="662"/>
      <c r="AI13" s="662"/>
      <c r="AJ13" s="662"/>
      <c r="AK13" s="662"/>
      <c r="AL13" s="644" t="s">
        <v>129</v>
      </c>
      <c r="AM13" s="647"/>
      <c r="AN13" s="647"/>
      <c r="AO13" s="663"/>
      <c r="AP13" s="622" t="s">
        <v>249</v>
      </c>
      <c r="AQ13" s="623"/>
      <c r="AR13" s="623"/>
      <c r="AS13" s="623"/>
      <c r="AT13" s="623"/>
      <c r="AU13" s="623"/>
      <c r="AV13" s="623"/>
      <c r="AW13" s="623"/>
      <c r="AX13" s="623"/>
      <c r="AY13" s="623"/>
      <c r="AZ13" s="623"/>
      <c r="BA13" s="623"/>
      <c r="BB13" s="623"/>
      <c r="BC13" s="623"/>
      <c r="BD13" s="623"/>
      <c r="BE13" s="623"/>
      <c r="BF13" s="624"/>
      <c r="BG13" s="643">
        <v>172434</v>
      </c>
      <c r="BH13" s="613"/>
      <c r="BI13" s="613"/>
      <c r="BJ13" s="613"/>
      <c r="BK13" s="613"/>
      <c r="BL13" s="613"/>
      <c r="BM13" s="613"/>
      <c r="BN13" s="614"/>
      <c r="BO13" s="661">
        <v>68</v>
      </c>
      <c r="BP13" s="661"/>
      <c r="BQ13" s="661"/>
      <c r="BR13" s="661"/>
      <c r="BS13" s="662" t="s">
        <v>129</v>
      </c>
      <c r="BT13" s="662"/>
      <c r="BU13" s="662"/>
      <c r="BV13" s="662"/>
      <c r="BW13" s="662"/>
      <c r="BX13" s="662"/>
      <c r="BY13" s="662"/>
      <c r="BZ13" s="662"/>
      <c r="CA13" s="662"/>
      <c r="CB13" s="700"/>
      <c r="CD13" s="622" t="s">
        <v>250</v>
      </c>
      <c r="CE13" s="623"/>
      <c r="CF13" s="623"/>
      <c r="CG13" s="623"/>
      <c r="CH13" s="623"/>
      <c r="CI13" s="623"/>
      <c r="CJ13" s="623"/>
      <c r="CK13" s="623"/>
      <c r="CL13" s="623"/>
      <c r="CM13" s="623"/>
      <c r="CN13" s="623"/>
      <c r="CO13" s="623"/>
      <c r="CP13" s="623"/>
      <c r="CQ13" s="624"/>
      <c r="CR13" s="643">
        <v>334198</v>
      </c>
      <c r="CS13" s="613"/>
      <c r="CT13" s="613"/>
      <c r="CU13" s="613"/>
      <c r="CV13" s="613"/>
      <c r="CW13" s="613"/>
      <c r="CX13" s="613"/>
      <c r="CY13" s="614"/>
      <c r="CZ13" s="661">
        <v>11.6</v>
      </c>
      <c r="DA13" s="661"/>
      <c r="DB13" s="661"/>
      <c r="DC13" s="661"/>
      <c r="DD13" s="612">
        <v>111232</v>
      </c>
      <c r="DE13" s="613"/>
      <c r="DF13" s="613"/>
      <c r="DG13" s="613"/>
      <c r="DH13" s="613"/>
      <c r="DI13" s="613"/>
      <c r="DJ13" s="613"/>
      <c r="DK13" s="613"/>
      <c r="DL13" s="613"/>
      <c r="DM13" s="613"/>
      <c r="DN13" s="613"/>
      <c r="DO13" s="613"/>
      <c r="DP13" s="614"/>
      <c r="DQ13" s="612">
        <v>244042</v>
      </c>
      <c r="DR13" s="613"/>
      <c r="DS13" s="613"/>
      <c r="DT13" s="613"/>
      <c r="DU13" s="613"/>
      <c r="DV13" s="613"/>
      <c r="DW13" s="613"/>
      <c r="DX13" s="613"/>
      <c r="DY13" s="613"/>
      <c r="DZ13" s="613"/>
      <c r="EA13" s="613"/>
      <c r="EB13" s="613"/>
      <c r="EC13" s="670"/>
    </row>
    <row r="14" spans="2:143" ht="11.25" customHeight="1" x14ac:dyDescent="0.15">
      <c r="B14" s="622" t="s">
        <v>251</v>
      </c>
      <c r="C14" s="623"/>
      <c r="D14" s="623"/>
      <c r="E14" s="623"/>
      <c r="F14" s="623"/>
      <c r="G14" s="623"/>
      <c r="H14" s="623"/>
      <c r="I14" s="623"/>
      <c r="J14" s="623"/>
      <c r="K14" s="623"/>
      <c r="L14" s="623"/>
      <c r="M14" s="623"/>
      <c r="N14" s="623"/>
      <c r="O14" s="623"/>
      <c r="P14" s="623"/>
      <c r="Q14" s="624"/>
      <c r="R14" s="643" t="s">
        <v>129</v>
      </c>
      <c r="S14" s="613"/>
      <c r="T14" s="613"/>
      <c r="U14" s="613"/>
      <c r="V14" s="613"/>
      <c r="W14" s="613"/>
      <c r="X14" s="613"/>
      <c r="Y14" s="614"/>
      <c r="Z14" s="661" t="s">
        <v>129</v>
      </c>
      <c r="AA14" s="661"/>
      <c r="AB14" s="661"/>
      <c r="AC14" s="661"/>
      <c r="AD14" s="662" t="s">
        <v>129</v>
      </c>
      <c r="AE14" s="662"/>
      <c r="AF14" s="662"/>
      <c r="AG14" s="662"/>
      <c r="AH14" s="662"/>
      <c r="AI14" s="662"/>
      <c r="AJ14" s="662"/>
      <c r="AK14" s="662"/>
      <c r="AL14" s="644" t="s">
        <v>129</v>
      </c>
      <c r="AM14" s="647"/>
      <c r="AN14" s="647"/>
      <c r="AO14" s="663"/>
      <c r="AP14" s="622" t="s">
        <v>252</v>
      </c>
      <c r="AQ14" s="623"/>
      <c r="AR14" s="623"/>
      <c r="AS14" s="623"/>
      <c r="AT14" s="623"/>
      <c r="AU14" s="623"/>
      <c r="AV14" s="623"/>
      <c r="AW14" s="623"/>
      <c r="AX14" s="623"/>
      <c r="AY14" s="623"/>
      <c r="AZ14" s="623"/>
      <c r="BA14" s="623"/>
      <c r="BB14" s="623"/>
      <c r="BC14" s="623"/>
      <c r="BD14" s="623"/>
      <c r="BE14" s="623"/>
      <c r="BF14" s="624"/>
      <c r="BG14" s="643">
        <v>12356</v>
      </c>
      <c r="BH14" s="613"/>
      <c r="BI14" s="613"/>
      <c r="BJ14" s="613"/>
      <c r="BK14" s="613"/>
      <c r="BL14" s="613"/>
      <c r="BM14" s="613"/>
      <c r="BN14" s="614"/>
      <c r="BO14" s="661">
        <v>4.9000000000000004</v>
      </c>
      <c r="BP14" s="661"/>
      <c r="BQ14" s="661"/>
      <c r="BR14" s="661"/>
      <c r="BS14" s="662" t="s">
        <v>129</v>
      </c>
      <c r="BT14" s="662"/>
      <c r="BU14" s="662"/>
      <c r="BV14" s="662"/>
      <c r="BW14" s="662"/>
      <c r="BX14" s="662"/>
      <c r="BY14" s="662"/>
      <c r="BZ14" s="662"/>
      <c r="CA14" s="662"/>
      <c r="CB14" s="700"/>
      <c r="CD14" s="622" t="s">
        <v>253</v>
      </c>
      <c r="CE14" s="623"/>
      <c r="CF14" s="623"/>
      <c r="CG14" s="623"/>
      <c r="CH14" s="623"/>
      <c r="CI14" s="623"/>
      <c r="CJ14" s="623"/>
      <c r="CK14" s="623"/>
      <c r="CL14" s="623"/>
      <c r="CM14" s="623"/>
      <c r="CN14" s="623"/>
      <c r="CO14" s="623"/>
      <c r="CP14" s="623"/>
      <c r="CQ14" s="624"/>
      <c r="CR14" s="643">
        <v>95930</v>
      </c>
      <c r="CS14" s="613"/>
      <c r="CT14" s="613"/>
      <c r="CU14" s="613"/>
      <c r="CV14" s="613"/>
      <c r="CW14" s="613"/>
      <c r="CX14" s="613"/>
      <c r="CY14" s="614"/>
      <c r="CZ14" s="661">
        <v>3.3</v>
      </c>
      <c r="DA14" s="661"/>
      <c r="DB14" s="661"/>
      <c r="DC14" s="661"/>
      <c r="DD14" s="612">
        <v>12370</v>
      </c>
      <c r="DE14" s="613"/>
      <c r="DF14" s="613"/>
      <c r="DG14" s="613"/>
      <c r="DH14" s="613"/>
      <c r="DI14" s="613"/>
      <c r="DJ14" s="613"/>
      <c r="DK14" s="613"/>
      <c r="DL14" s="613"/>
      <c r="DM14" s="613"/>
      <c r="DN14" s="613"/>
      <c r="DO14" s="613"/>
      <c r="DP14" s="614"/>
      <c r="DQ14" s="612">
        <v>84927</v>
      </c>
      <c r="DR14" s="613"/>
      <c r="DS14" s="613"/>
      <c r="DT14" s="613"/>
      <c r="DU14" s="613"/>
      <c r="DV14" s="613"/>
      <c r="DW14" s="613"/>
      <c r="DX14" s="613"/>
      <c r="DY14" s="613"/>
      <c r="DZ14" s="613"/>
      <c r="EA14" s="613"/>
      <c r="EB14" s="613"/>
      <c r="EC14" s="670"/>
    </row>
    <row r="15" spans="2:143" ht="11.25" customHeight="1" x14ac:dyDescent="0.15">
      <c r="B15" s="622" t="s">
        <v>254</v>
      </c>
      <c r="C15" s="623"/>
      <c r="D15" s="623"/>
      <c r="E15" s="623"/>
      <c r="F15" s="623"/>
      <c r="G15" s="623"/>
      <c r="H15" s="623"/>
      <c r="I15" s="623"/>
      <c r="J15" s="623"/>
      <c r="K15" s="623"/>
      <c r="L15" s="623"/>
      <c r="M15" s="623"/>
      <c r="N15" s="623"/>
      <c r="O15" s="623"/>
      <c r="P15" s="623"/>
      <c r="Q15" s="624"/>
      <c r="R15" s="643" t="s">
        <v>129</v>
      </c>
      <c r="S15" s="613"/>
      <c r="T15" s="613"/>
      <c r="U15" s="613"/>
      <c r="V15" s="613"/>
      <c r="W15" s="613"/>
      <c r="X15" s="613"/>
      <c r="Y15" s="614"/>
      <c r="Z15" s="661" t="s">
        <v>129</v>
      </c>
      <c r="AA15" s="661"/>
      <c r="AB15" s="661"/>
      <c r="AC15" s="661"/>
      <c r="AD15" s="662" t="s">
        <v>129</v>
      </c>
      <c r="AE15" s="662"/>
      <c r="AF15" s="662"/>
      <c r="AG15" s="662"/>
      <c r="AH15" s="662"/>
      <c r="AI15" s="662"/>
      <c r="AJ15" s="662"/>
      <c r="AK15" s="662"/>
      <c r="AL15" s="644" t="s">
        <v>129</v>
      </c>
      <c r="AM15" s="647"/>
      <c r="AN15" s="647"/>
      <c r="AO15" s="663"/>
      <c r="AP15" s="622" t="s">
        <v>255</v>
      </c>
      <c r="AQ15" s="623"/>
      <c r="AR15" s="623"/>
      <c r="AS15" s="623"/>
      <c r="AT15" s="623"/>
      <c r="AU15" s="623"/>
      <c r="AV15" s="623"/>
      <c r="AW15" s="623"/>
      <c r="AX15" s="623"/>
      <c r="AY15" s="623"/>
      <c r="AZ15" s="623"/>
      <c r="BA15" s="623"/>
      <c r="BB15" s="623"/>
      <c r="BC15" s="623"/>
      <c r="BD15" s="623"/>
      <c r="BE15" s="623"/>
      <c r="BF15" s="624"/>
      <c r="BG15" s="643">
        <v>5753</v>
      </c>
      <c r="BH15" s="613"/>
      <c r="BI15" s="613"/>
      <c r="BJ15" s="613"/>
      <c r="BK15" s="613"/>
      <c r="BL15" s="613"/>
      <c r="BM15" s="613"/>
      <c r="BN15" s="614"/>
      <c r="BO15" s="661">
        <v>2.2999999999999998</v>
      </c>
      <c r="BP15" s="661"/>
      <c r="BQ15" s="661"/>
      <c r="BR15" s="661"/>
      <c r="BS15" s="662" t="s">
        <v>129</v>
      </c>
      <c r="BT15" s="662"/>
      <c r="BU15" s="662"/>
      <c r="BV15" s="662"/>
      <c r="BW15" s="662"/>
      <c r="BX15" s="662"/>
      <c r="BY15" s="662"/>
      <c r="BZ15" s="662"/>
      <c r="CA15" s="662"/>
      <c r="CB15" s="700"/>
      <c r="CD15" s="622" t="s">
        <v>256</v>
      </c>
      <c r="CE15" s="623"/>
      <c r="CF15" s="623"/>
      <c r="CG15" s="623"/>
      <c r="CH15" s="623"/>
      <c r="CI15" s="623"/>
      <c r="CJ15" s="623"/>
      <c r="CK15" s="623"/>
      <c r="CL15" s="623"/>
      <c r="CM15" s="623"/>
      <c r="CN15" s="623"/>
      <c r="CO15" s="623"/>
      <c r="CP15" s="623"/>
      <c r="CQ15" s="624"/>
      <c r="CR15" s="643">
        <v>225526</v>
      </c>
      <c r="CS15" s="613"/>
      <c r="CT15" s="613"/>
      <c r="CU15" s="613"/>
      <c r="CV15" s="613"/>
      <c r="CW15" s="613"/>
      <c r="CX15" s="613"/>
      <c r="CY15" s="614"/>
      <c r="CZ15" s="661">
        <v>7.9</v>
      </c>
      <c r="DA15" s="661"/>
      <c r="DB15" s="661"/>
      <c r="DC15" s="661"/>
      <c r="DD15" s="612">
        <v>58607</v>
      </c>
      <c r="DE15" s="613"/>
      <c r="DF15" s="613"/>
      <c r="DG15" s="613"/>
      <c r="DH15" s="613"/>
      <c r="DI15" s="613"/>
      <c r="DJ15" s="613"/>
      <c r="DK15" s="613"/>
      <c r="DL15" s="613"/>
      <c r="DM15" s="613"/>
      <c r="DN15" s="613"/>
      <c r="DO15" s="613"/>
      <c r="DP15" s="614"/>
      <c r="DQ15" s="612">
        <v>154881</v>
      </c>
      <c r="DR15" s="613"/>
      <c r="DS15" s="613"/>
      <c r="DT15" s="613"/>
      <c r="DU15" s="613"/>
      <c r="DV15" s="613"/>
      <c r="DW15" s="613"/>
      <c r="DX15" s="613"/>
      <c r="DY15" s="613"/>
      <c r="DZ15" s="613"/>
      <c r="EA15" s="613"/>
      <c r="EB15" s="613"/>
      <c r="EC15" s="670"/>
    </row>
    <row r="16" spans="2:143" ht="11.25" customHeight="1" x14ac:dyDescent="0.15">
      <c r="B16" s="622" t="s">
        <v>257</v>
      </c>
      <c r="C16" s="623"/>
      <c r="D16" s="623"/>
      <c r="E16" s="623"/>
      <c r="F16" s="623"/>
      <c r="G16" s="623"/>
      <c r="H16" s="623"/>
      <c r="I16" s="623"/>
      <c r="J16" s="623"/>
      <c r="K16" s="623"/>
      <c r="L16" s="623"/>
      <c r="M16" s="623"/>
      <c r="N16" s="623"/>
      <c r="O16" s="623"/>
      <c r="P16" s="623"/>
      <c r="Q16" s="624"/>
      <c r="R16" s="643">
        <v>3377</v>
      </c>
      <c r="S16" s="613"/>
      <c r="T16" s="613"/>
      <c r="U16" s="613"/>
      <c r="V16" s="613"/>
      <c r="W16" s="613"/>
      <c r="X16" s="613"/>
      <c r="Y16" s="614"/>
      <c r="Z16" s="661">
        <v>0.1</v>
      </c>
      <c r="AA16" s="661"/>
      <c r="AB16" s="661"/>
      <c r="AC16" s="661"/>
      <c r="AD16" s="662">
        <v>3377</v>
      </c>
      <c r="AE16" s="662"/>
      <c r="AF16" s="662"/>
      <c r="AG16" s="662"/>
      <c r="AH16" s="662"/>
      <c r="AI16" s="662"/>
      <c r="AJ16" s="662"/>
      <c r="AK16" s="662"/>
      <c r="AL16" s="644">
        <v>0.2</v>
      </c>
      <c r="AM16" s="647"/>
      <c r="AN16" s="647"/>
      <c r="AO16" s="663"/>
      <c r="AP16" s="622" t="s">
        <v>258</v>
      </c>
      <c r="AQ16" s="623"/>
      <c r="AR16" s="623"/>
      <c r="AS16" s="623"/>
      <c r="AT16" s="623"/>
      <c r="AU16" s="623"/>
      <c r="AV16" s="623"/>
      <c r="AW16" s="623"/>
      <c r="AX16" s="623"/>
      <c r="AY16" s="623"/>
      <c r="AZ16" s="623"/>
      <c r="BA16" s="623"/>
      <c r="BB16" s="623"/>
      <c r="BC16" s="623"/>
      <c r="BD16" s="623"/>
      <c r="BE16" s="623"/>
      <c r="BF16" s="624"/>
      <c r="BG16" s="643" t="s">
        <v>129</v>
      </c>
      <c r="BH16" s="613"/>
      <c r="BI16" s="613"/>
      <c r="BJ16" s="613"/>
      <c r="BK16" s="613"/>
      <c r="BL16" s="613"/>
      <c r="BM16" s="613"/>
      <c r="BN16" s="614"/>
      <c r="BO16" s="661" t="s">
        <v>129</v>
      </c>
      <c r="BP16" s="661"/>
      <c r="BQ16" s="661"/>
      <c r="BR16" s="661"/>
      <c r="BS16" s="662" t="s">
        <v>129</v>
      </c>
      <c r="BT16" s="662"/>
      <c r="BU16" s="662"/>
      <c r="BV16" s="662"/>
      <c r="BW16" s="662"/>
      <c r="BX16" s="662"/>
      <c r="BY16" s="662"/>
      <c r="BZ16" s="662"/>
      <c r="CA16" s="662"/>
      <c r="CB16" s="700"/>
      <c r="CD16" s="622" t="s">
        <v>259</v>
      </c>
      <c r="CE16" s="623"/>
      <c r="CF16" s="623"/>
      <c r="CG16" s="623"/>
      <c r="CH16" s="623"/>
      <c r="CI16" s="623"/>
      <c r="CJ16" s="623"/>
      <c r="CK16" s="623"/>
      <c r="CL16" s="623"/>
      <c r="CM16" s="623"/>
      <c r="CN16" s="623"/>
      <c r="CO16" s="623"/>
      <c r="CP16" s="623"/>
      <c r="CQ16" s="624"/>
      <c r="CR16" s="643">
        <v>9017</v>
      </c>
      <c r="CS16" s="613"/>
      <c r="CT16" s="613"/>
      <c r="CU16" s="613"/>
      <c r="CV16" s="613"/>
      <c r="CW16" s="613"/>
      <c r="CX16" s="613"/>
      <c r="CY16" s="614"/>
      <c r="CZ16" s="661">
        <v>0.3</v>
      </c>
      <c r="DA16" s="661"/>
      <c r="DB16" s="661"/>
      <c r="DC16" s="661"/>
      <c r="DD16" s="612" t="s">
        <v>129</v>
      </c>
      <c r="DE16" s="613"/>
      <c r="DF16" s="613"/>
      <c r="DG16" s="613"/>
      <c r="DH16" s="613"/>
      <c r="DI16" s="613"/>
      <c r="DJ16" s="613"/>
      <c r="DK16" s="613"/>
      <c r="DL16" s="613"/>
      <c r="DM16" s="613"/>
      <c r="DN16" s="613"/>
      <c r="DO16" s="613"/>
      <c r="DP16" s="614"/>
      <c r="DQ16" s="612">
        <v>9017</v>
      </c>
      <c r="DR16" s="613"/>
      <c r="DS16" s="613"/>
      <c r="DT16" s="613"/>
      <c r="DU16" s="613"/>
      <c r="DV16" s="613"/>
      <c r="DW16" s="613"/>
      <c r="DX16" s="613"/>
      <c r="DY16" s="613"/>
      <c r="DZ16" s="613"/>
      <c r="EA16" s="613"/>
      <c r="EB16" s="613"/>
      <c r="EC16" s="670"/>
    </row>
    <row r="17" spans="2:133" ht="11.25" customHeight="1" x14ac:dyDescent="0.15">
      <c r="B17" s="622" t="s">
        <v>260</v>
      </c>
      <c r="C17" s="623"/>
      <c r="D17" s="623"/>
      <c r="E17" s="623"/>
      <c r="F17" s="623"/>
      <c r="G17" s="623"/>
      <c r="H17" s="623"/>
      <c r="I17" s="623"/>
      <c r="J17" s="623"/>
      <c r="K17" s="623"/>
      <c r="L17" s="623"/>
      <c r="M17" s="623"/>
      <c r="N17" s="623"/>
      <c r="O17" s="623"/>
      <c r="P17" s="623"/>
      <c r="Q17" s="624"/>
      <c r="R17" s="643">
        <v>1467</v>
      </c>
      <c r="S17" s="613"/>
      <c r="T17" s="613"/>
      <c r="U17" s="613"/>
      <c r="V17" s="613"/>
      <c r="W17" s="613"/>
      <c r="X17" s="613"/>
      <c r="Y17" s="614"/>
      <c r="Z17" s="661">
        <v>0</v>
      </c>
      <c r="AA17" s="661"/>
      <c r="AB17" s="661"/>
      <c r="AC17" s="661"/>
      <c r="AD17" s="662">
        <v>1467</v>
      </c>
      <c r="AE17" s="662"/>
      <c r="AF17" s="662"/>
      <c r="AG17" s="662"/>
      <c r="AH17" s="662"/>
      <c r="AI17" s="662"/>
      <c r="AJ17" s="662"/>
      <c r="AK17" s="662"/>
      <c r="AL17" s="644">
        <v>0.1</v>
      </c>
      <c r="AM17" s="647"/>
      <c r="AN17" s="647"/>
      <c r="AO17" s="663"/>
      <c r="AP17" s="622" t="s">
        <v>261</v>
      </c>
      <c r="AQ17" s="623"/>
      <c r="AR17" s="623"/>
      <c r="AS17" s="623"/>
      <c r="AT17" s="623"/>
      <c r="AU17" s="623"/>
      <c r="AV17" s="623"/>
      <c r="AW17" s="623"/>
      <c r="AX17" s="623"/>
      <c r="AY17" s="623"/>
      <c r="AZ17" s="623"/>
      <c r="BA17" s="623"/>
      <c r="BB17" s="623"/>
      <c r="BC17" s="623"/>
      <c r="BD17" s="623"/>
      <c r="BE17" s="623"/>
      <c r="BF17" s="624"/>
      <c r="BG17" s="643" t="s">
        <v>129</v>
      </c>
      <c r="BH17" s="613"/>
      <c r="BI17" s="613"/>
      <c r="BJ17" s="613"/>
      <c r="BK17" s="613"/>
      <c r="BL17" s="613"/>
      <c r="BM17" s="613"/>
      <c r="BN17" s="614"/>
      <c r="BO17" s="661" t="s">
        <v>129</v>
      </c>
      <c r="BP17" s="661"/>
      <c r="BQ17" s="661"/>
      <c r="BR17" s="661"/>
      <c r="BS17" s="662" t="s">
        <v>129</v>
      </c>
      <c r="BT17" s="662"/>
      <c r="BU17" s="662"/>
      <c r="BV17" s="662"/>
      <c r="BW17" s="662"/>
      <c r="BX17" s="662"/>
      <c r="BY17" s="662"/>
      <c r="BZ17" s="662"/>
      <c r="CA17" s="662"/>
      <c r="CB17" s="700"/>
      <c r="CD17" s="622" t="s">
        <v>262</v>
      </c>
      <c r="CE17" s="623"/>
      <c r="CF17" s="623"/>
      <c r="CG17" s="623"/>
      <c r="CH17" s="623"/>
      <c r="CI17" s="623"/>
      <c r="CJ17" s="623"/>
      <c r="CK17" s="623"/>
      <c r="CL17" s="623"/>
      <c r="CM17" s="623"/>
      <c r="CN17" s="623"/>
      <c r="CO17" s="623"/>
      <c r="CP17" s="623"/>
      <c r="CQ17" s="624"/>
      <c r="CR17" s="643">
        <v>270374</v>
      </c>
      <c r="CS17" s="613"/>
      <c r="CT17" s="613"/>
      <c r="CU17" s="613"/>
      <c r="CV17" s="613"/>
      <c r="CW17" s="613"/>
      <c r="CX17" s="613"/>
      <c r="CY17" s="614"/>
      <c r="CZ17" s="661">
        <v>9.4</v>
      </c>
      <c r="DA17" s="661"/>
      <c r="DB17" s="661"/>
      <c r="DC17" s="661"/>
      <c r="DD17" s="612" t="s">
        <v>129</v>
      </c>
      <c r="DE17" s="613"/>
      <c r="DF17" s="613"/>
      <c r="DG17" s="613"/>
      <c r="DH17" s="613"/>
      <c r="DI17" s="613"/>
      <c r="DJ17" s="613"/>
      <c r="DK17" s="613"/>
      <c r="DL17" s="613"/>
      <c r="DM17" s="613"/>
      <c r="DN17" s="613"/>
      <c r="DO17" s="613"/>
      <c r="DP17" s="614"/>
      <c r="DQ17" s="612">
        <v>270374</v>
      </c>
      <c r="DR17" s="613"/>
      <c r="DS17" s="613"/>
      <c r="DT17" s="613"/>
      <c r="DU17" s="613"/>
      <c r="DV17" s="613"/>
      <c r="DW17" s="613"/>
      <c r="DX17" s="613"/>
      <c r="DY17" s="613"/>
      <c r="DZ17" s="613"/>
      <c r="EA17" s="613"/>
      <c r="EB17" s="613"/>
      <c r="EC17" s="670"/>
    </row>
    <row r="18" spans="2:133" ht="11.25" customHeight="1" x14ac:dyDescent="0.15">
      <c r="B18" s="622" t="s">
        <v>263</v>
      </c>
      <c r="C18" s="623"/>
      <c r="D18" s="623"/>
      <c r="E18" s="623"/>
      <c r="F18" s="623"/>
      <c r="G18" s="623"/>
      <c r="H18" s="623"/>
      <c r="I18" s="623"/>
      <c r="J18" s="623"/>
      <c r="K18" s="623"/>
      <c r="L18" s="623"/>
      <c r="M18" s="623"/>
      <c r="N18" s="623"/>
      <c r="O18" s="623"/>
      <c r="P18" s="623"/>
      <c r="Q18" s="624"/>
      <c r="R18" s="643">
        <v>2281</v>
      </c>
      <c r="S18" s="613"/>
      <c r="T18" s="613"/>
      <c r="U18" s="613"/>
      <c r="V18" s="613"/>
      <c r="W18" s="613"/>
      <c r="X18" s="613"/>
      <c r="Y18" s="614"/>
      <c r="Z18" s="661">
        <v>0.1</v>
      </c>
      <c r="AA18" s="661"/>
      <c r="AB18" s="661"/>
      <c r="AC18" s="661"/>
      <c r="AD18" s="662">
        <v>2281</v>
      </c>
      <c r="AE18" s="662"/>
      <c r="AF18" s="662"/>
      <c r="AG18" s="662"/>
      <c r="AH18" s="662"/>
      <c r="AI18" s="662"/>
      <c r="AJ18" s="662"/>
      <c r="AK18" s="662"/>
      <c r="AL18" s="644">
        <v>0.10000000149011612</v>
      </c>
      <c r="AM18" s="647"/>
      <c r="AN18" s="647"/>
      <c r="AO18" s="663"/>
      <c r="AP18" s="622" t="s">
        <v>264</v>
      </c>
      <c r="AQ18" s="623"/>
      <c r="AR18" s="623"/>
      <c r="AS18" s="623"/>
      <c r="AT18" s="623"/>
      <c r="AU18" s="623"/>
      <c r="AV18" s="623"/>
      <c r="AW18" s="623"/>
      <c r="AX18" s="623"/>
      <c r="AY18" s="623"/>
      <c r="AZ18" s="623"/>
      <c r="BA18" s="623"/>
      <c r="BB18" s="623"/>
      <c r="BC18" s="623"/>
      <c r="BD18" s="623"/>
      <c r="BE18" s="623"/>
      <c r="BF18" s="624"/>
      <c r="BG18" s="643" t="s">
        <v>129</v>
      </c>
      <c r="BH18" s="613"/>
      <c r="BI18" s="613"/>
      <c r="BJ18" s="613"/>
      <c r="BK18" s="613"/>
      <c r="BL18" s="613"/>
      <c r="BM18" s="613"/>
      <c r="BN18" s="614"/>
      <c r="BO18" s="661" t="s">
        <v>129</v>
      </c>
      <c r="BP18" s="661"/>
      <c r="BQ18" s="661"/>
      <c r="BR18" s="661"/>
      <c r="BS18" s="662" t="s">
        <v>129</v>
      </c>
      <c r="BT18" s="662"/>
      <c r="BU18" s="662"/>
      <c r="BV18" s="662"/>
      <c r="BW18" s="662"/>
      <c r="BX18" s="662"/>
      <c r="BY18" s="662"/>
      <c r="BZ18" s="662"/>
      <c r="CA18" s="662"/>
      <c r="CB18" s="700"/>
      <c r="CD18" s="622" t="s">
        <v>265</v>
      </c>
      <c r="CE18" s="623"/>
      <c r="CF18" s="623"/>
      <c r="CG18" s="623"/>
      <c r="CH18" s="623"/>
      <c r="CI18" s="623"/>
      <c r="CJ18" s="623"/>
      <c r="CK18" s="623"/>
      <c r="CL18" s="623"/>
      <c r="CM18" s="623"/>
      <c r="CN18" s="623"/>
      <c r="CO18" s="623"/>
      <c r="CP18" s="623"/>
      <c r="CQ18" s="624"/>
      <c r="CR18" s="643" t="s">
        <v>129</v>
      </c>
      <c r="CS18" s="613"/>
      <c r="CT18" s="613"/>
      <c r="CU18" s="613"/>
      <c r="CV18" s="613"/>
      <c r="CW18" s="613"/>
      <c r="CX18" s="613"/>
      <c r="CY18" s="614"/>
      <c r="CZ18" s="661" t="s">
        <v>129</v>
      </c>
      <c r="DA18" s="661"/>
      <c r="DB18" s="661"/>
      <c r="DC18" s="661"/>
      <c r="DD18" s="612" t="s">
        <v>129</v>
      </c>
      <c r="DE18" s="613"/>
      <c r="DF18" s="613"/>
      <c r="DG18" s="613"/>
      <c r="DH18" s="613"/>
      <c r="DI18" s="613"/>
      <c r="DJ18" s="613"/>
      <c r="DK18" s="613"/>
      <c r="DL18" s="613"/>
      <c r="DM18" s="613"/>
      <c r="DN18" s="613"/>
      <c r="DO18" s="613"/>
      <c r="DP18" s="614"/>
      <c r="DQ18" s="612" t="s">
        <v>129</v>
      </c>
      <c r="DR18" s="613"/>
      <c r="DS18" s="613"/>
      <c r="DT18" s="613"/>
      <c r="DU18" s="613"/>
      <c r="DV18" s="613"/>
      <c r="DW18" s="613"/>
      <c r="DX18" s="613"/>
      <c r="DY18" s="613"/>
      <c r="DZ18" s="613"/>
      <c r="EA18" s="613"/>
      <c r="EB18" s="613"/>
      <c r="EC18" s="670"/>
    </row>
    <row r="19" spans="2:133" ht="11.25" customHeight="1" x14ac:dyDescent="0.15">
      <c r="B19" s="622" t="s">
        <v>266</v>
      </c>
      <c r="C19" s="623"/>
      <c r="D19" s="623"/>
      <c r="E19" s="623"/>
      <c r="F19" s="623"/>
      <c r="G19" s="623"/>
      <c r="H19" s="623"/>
      <c r="I19" s="623"/>
      <c r="J19" s="623"/>
      <c r="K19" s="623"/>
      <c r="L19" s="623"/>
      <c r="M19" s="623"/>
      <c r="N19" s="623"/>
      <c r="O19" s="623"/>
      <c r="P19" s="623"/>
      <c r="Q19" s="624"/>
      <c r="R19" s="643">
        <v>205</v>
      </c>
      <c r="S19" s="613"/>
      <c r="T19" s="613"/>
      <c r="U19" s="613"/>
      <c r="V19" s="613"/>
      <c r="W19" s="613"/>
      <c r="X19" s="613"/>
      <c r="Y19" s="614"/>
      <c r="Z19" s="661">
        <v>0</v>
      </c>
      <c r="AA19" s="661"/>
      <c r="AB19" s="661"/>
      <c r="AC19" s="661"/>
      <c r="AD19" s="662">
        <v>205</v>
      </c>
      <c r="AE19" s="662"/>
      <c r="AF19" s="662"/>
      <c r="AG19" s="662"/>
      <c r="AH19" s="662"/>
      <c r="AI19" s="662"/>
      <c r="AJ19" s="662"/>
      <c r="AK19" s="662"/>
      <c r="AL19" s="644">
        <v>0</v>
      </c>
      <c r="AM19" s="647"/>
      <c r="AN19" s="647"/>
      <c r="AO19" s="663"/>
      <c r="AP19" s="622" t="s">
        <v>267</v>
      </c>
      <c r="AQ19" s="623"/>
      <c r="AR19" s="623"/>
      <c r="AS19" s="623"/>
      <c r="AT19" s="623"/>
      <c r="AU19" s="623"/>
      <c r="AV19" s="623"/>
      <c r="AW19" s="623"/>
      <c r="AX19" s="623"/>
      <c r="AY19" s="623"/>
      <c r="AZ19" s="623"/>
      <c r="BA19" s="623"/>
      <c r="BB19" s="623"/>
      <c r="BC19" s="623"/>
      <c r="BD19" s="623"/>
      <c r="BE19" s="623"/>
      <c r="BF19" s="624"/>
      <c r="BG19" s="643" t="s">
        <v>129</v>
      </c>
      <c r="BH19" s="613"/>
      <c r="BI19" s="613"/>
      <c r="BJ19" s="613"/>
      <c r="BK19" s="613"/>
      <c r="BL19" s="613"/>
      <c r="BM19" s="613"/>
      <c r="BN19" s="614"/>
      <c r="BO19" s="661" t="s">
        <v>129</v>
      </c>
      <c r="BP19" s="661"/>
      <c r="BQ19" s="661"/>
      <c r="BR19" s="661"/>
      <c r="BS19" s="662" t="s">
        <v>129</v>
      </c>
      <c r="BT19" s="662"/>
      <c r="BU19" s="662"/>
      <c r="BV19" s="662"/>
      <c r="BW19" s="662"/>
      <c r="BX19" s="662"/>
      <c r="BY19" s="662"/>
      <c r="BZ19" s="662"/>
      <c r="CA19" s="662"/>
      <c r="CB19" s="700"/>
      <c r="CD19" s="622" t="s">
        <v>268</v>
      </c>
      <c r="CE19" s="623"/>
      <c r="CF19" s="623"/>
      <c r="CG19" s="623"/>
      <c r="CH19" s="623"/>
      <c r="CI19" s="623"/>
      <c r="CJ19" s="623"/>
      <c r="CK19" s="623"/>
      <c r="CL19" s="623"/>
      <c r="CM19" s="623"/>
      <c r="CN19" s="623"/>
      <c r="CO19" s="623"/>
      <c r="CP19" s="623"/>
      <c r="CQ19" s="624"/>
      <c r="CR19" s="643" t="s">
        <v>129</v>
      </c>
      <c r="CS19" s="613"/>
      <c r="CT19" s="613"/>
      <c r="CU19" s="613"/>
      <c r="CV19" s="613"/>
      <c r="CW19" s="613"/>
      <c r="CX19" s="613"/>
      <c r="CY19" s="614"/>
      <c r="CZ19" s="661" t="s">
        <v>129</v>
      </c>
      <c r="DA19" s="661"/>
      <c r="DB19" s="661"/>
      <c r="DC19" s="661"/>
      <c r="DD19" s="612" t="s">
        <v>129</v>
      </c>
      <c r="DE19" s="613"/>
      <c r="DF19" s="613"/>
      <c r="DG19" s="613"/>
      <c r="DH19" s="613"/>
      <c r="DI19" s="613"/>
      <c r="DJ19" s="613"/>
      <c r="DK19" s="613"/>
      <c r="DL19" s="613"/>
      <c r="DM19" s="613"/>
      <c r="DN19" s="613"/>
      <c r="DO19" s="613"/>
      <c r="DP19" s="614"/>
      <c r="DQ19" s="612" t="s">
        <v>129</v>
      </c>
      <c r="DR19" s="613"/>
      <c r="DS19" s="613"/>
      <c r="DT19" s="613"/>
      <c r="DU19" s="613"/>
      <c r="DV19" s="613"/>
      <c r="DW19" s="613"/>
      <c r="DX19" s="613"/>
      <c r="DY19" s="613"/>
      <c r="DZ19" s="613"/>
      <c r="EA19" s="613"/>
      <c r="EB19" s="613"/>
      <c r="EC19" s="670"/>
    </row>
    <row r="20" spans="2:133" ht="11.25" customHeight="1" x14ac:dyDescent="0.15">
      <c r="B20" s="622" t="s">
        <v>269</v>
      </c>
      <c r="C20" s="623"/>
      <c r="D20" s="623"/>
      <c r="E20" s="623"/>
      <c r="F20" s="623"/>
      <c r="G20" s="623"/>
      <c r="H20" s="623"/>
      <c r="I20" s="623"/>
      <c r="J20" s="623"/>
      <c r="K20" s="623"/>
      <c r="L20" s="623"/>
      <c r="M20" s="623"/>
      <c r="N20" s="623"/>
      <c r="O20" s="623"/>
      <c r="P20" s="623"/>
      <c r="Q20" s="624"/>
      <c r="R20" s="643">
        <v>921</v>
      </c>
      <c r="S20" s="613"/>
      <c r="T20" s="613"/>
      <c r="U20" s="613"/>
      <c r="V20" s="613"/>
      <c r="W20" s="613"/>
      <c r="X20" s="613"/>
      <c r="Y20" s="614"/>
      <c r="Z20" s="661">
        <v>0</v>
      </c>
      <c r="AA20" s="661"/>
      <c r="AB20" s="661"/>
      <c r="AC20" s="661"/>
      <c r="AD20" s="662">
        <v>921</v>
      </c>
      <c r="AE20" s="662"/>
      <c r="AF20" s="662"/>
      <c r="AG20" s="662"/>
      <c r="AH20" s="662"/>
      <c r="AI20" s="662"/>
      <c r="AJ20" s="662"/>
      <c r="AK20" s="662"/>
      <c r="AL20" s="644">
        <v>0</v>
      </c>
      <c r="AM20" s="647"/>
      <c r="AN20" s="647"/>
      <c r="AO20" s="663"/>
      <c r="AP20" s="622" t="s">
        <v>270</v>
      </c>
      <c r="AQ20" s="623"/>
      <c r="AR20" s="623"/>
      <c r="AS20" s="623"/>
      <c r="AT20" s="623"/>
      <c r="AU20" s="623"/>
      <c r="AV20" s="623"/>
      <c r="AW20" s="623"/>
      <c r="AX20" s="623"/>
      <c r="AY20" s="623"/>
      <c r="AZ20" s="623"/>
      <c r="BA20" s="623"/>
      <c r="BB20" s="623"/>
      <c r="BC20" s="623"/>
      <c r="BD20" s="623"/>
      <c r="BE20" s="623"/>
      <c r="BF20" s="624"/>
      <c r="BG20" s="643" t="s">
        <v>129</v>
      </c>
      <c r="BH20" s="613"/>
      <c r="BI20" s="613"/>
      <c r="BJ20" s="613"/>
      <c r="BK20" s="613"/>
      <c r="BL20" s="613"/>
      <c r="BM20" s="613"/>
      <c r="BN20" s="614"/>
      <c r="BO20" s="661" t="s">
        <v>129</v>
      </c>
      <c r="BP20" s="661"/>
      <c r="BQ20" s="661"/>
      <c r="BR20" s="661"/>
      <c r="BS20" s="662" t="s">
        <v>129</v>
      </c>
      <c r="BT20" s="662"/>
      <c r="BU20" s="662"/>
      <c r="BV20" s="662"/>
      <c r="BW20" s="662"/>
      <c r="BX20" s="662"/>
      <c r="BY20" s="662"/>
      <c r="BZ20" s="662"/>
      <c r="CA20" s="662"/>
      <c r="CB20" s="700"/>
      <c r="CD20" s="622" t="s">
        <v>271</v>
      </c>
      <c r="CE20" s="623"/>
      <c r="CF20" s="623"/>
      <c r="CG20" s="623"/>
      <c r="CH20" s="623"/>
      <c r="CI20" s="623"/>
      <c r="CJ20" s="623"/>
      <c r="CK20" s="623"/>
      <c r="CL20" s="623"/>
      <c r="CM20" s="623"/>
      <c r="CN20" s="623"/>
      <c r="CO20" s="623"/>
      <c r="CP20" s="623"/>
      <c r="CQ20" s="624"/>
      <c r="CR20" s="643">
        <v>2868940</v>
      </c>
      <c r="CS20" s="613"/>
      <c r="CT20" s="613"/>
      <c r="CU20" s="613"/>
      <c r="CV20" s="613"/>
      <c r="CW20" s="613"/>
      <c r="CX20" s="613"/>
      <c r="CY20" s="614"/>
      <c r="CZ20" s="661">
        <v>100</v>
      </c>
      <c r="DA20" s="661"/>
      <c r="DB20" s="661"/>
      <c r="DC20" s="661"/>
      <c r="DD20" s="612">
        <v>378458</v>
      </c>
      <c r="DE20" s="613"/>
      <c r="DF20" s="613"/>
      <c r="DG20" s="613"/>
      <c r="DH20" s="613"/>
      <c r="DI20" s="613"/>
      <c r="DJ20" s="613"/>
      <c r="DK20" s="613"/>
      <c r="DL20" s="613"/>
      <c r="DM20" s="613"/>
      <c r="DN20" s="613"/>
      <c r="DO20" s="613"/>
      <c r="DP20" s="614"/>
      <c r="DQ20" s="612">
        <v>2049599</v>
      </c>
      <c r="DR20" s="613"/>
      <c r="DS20" s="613"/>
      <c r="DT20" s="613"/>
      <c r="DU20" s="613"/>
      <c r="DV20" s="613"/>
      <c r="DW20" s="613"/>
      <c r="DX20" s="613"/>
      <c r="DY20" s="613"/>
      <c r="DZ20" s="613"/>
      <c r="EA20" s="613"/>
      <c r="EB20" s="613"/>
      <c r="EC20" s="670"/>
    </row>
    <row r="21" spans="2:133" ht="11.25" customHeight="1" x14ac:dyDescent="0.15">
      <c r="B21" s="622" t="s">
        <v>272</v>
      </c>
      <c r="C21" s="623"/>
      <c r="D21" s="623"/>
      <c r="E21" s="623"/>
      <c r="F21" s="623"/>
      <c r="G21" s="623"/>
      <c r="H21" s="623"/>
      <c r="I21" s="623"/>
      <c r="J21" s="623"/>
      <c r="K21" s="623"/>
      <c r="L21" s="623"/>
      <c r="M21" s="623"/>
      <c r="N21" s="623"/>
      <c r="O21" s="623"/>
      <c r="P21" s="623"/>
      <c r="Q21" s="624"/>
      <c r="R21" s="643">
        <v>181</v>
      </c>
      <c r="S21" s="613"/>
      <c r="T21" s="613"/>
      <c r="U21" s="613"/>
      <c r="V21" s="613"/>
      <c r="W21" s="613"/>
      <c r="X21" s="613"/>
      <c r="Y21" s="614"/>
      <c r="Z21" s="661">
        <v>0</v>
      </c>
      <c r="AA21" s="661"/>
      <c r="AB21" s="661"/>
      <c r="AC21" s="661"/>
      <c r="AD21" s="662">
        <v>181</v>
      </c>
      <c r="AE21" s="662"/>
      <c r="AF21" s="662"/>
      <c r="AG21" s="662"/>
      <c r="AH21" s="662"/>
      <c r="AI21" s="662"/>
      <c r="AJ21" s="662"/>
      <c r="AK21" s="662"/>
      <c r="AL21" s="644">
        <v>0</v>
      </c>
      <c r="AM21" s="647"/>
      <c r="AN21" s="647"/>
      <c r="AO21" s="663"/>
      <c r="AP21" s="622" t="s">
        <v>273</v>
      </c>
      <c r="AQ21" s="708"/>
      <c r="AR21" s="708"/>
      <c r="AS21" s="708"/>
      <c r="AT21" s="708"/>
      <c r="AU21" s="708"/>
      <c r="AV21" s="708"/>
      <c r="AW21" s="708"/>
      <c r="AX21" s="708"/>
      <c r="AY21" s="708"/>
      <c r="AZ21" s="708"/>
      <c r="BA21" s="708"/>
      <c r="BB21" s="708"/>
      <c r="BC21" s="708"/>
      <c r="BD21" s="708"/>
      <c r="BE21" s="708"/>
      <c r="BF21" s="709"/>
      <c r="BG21" s="643" t="s">
        <v>129</v>
      </c>
      <c r="BH21" s="613"/>
      <c r="BI21" s="613"/>
      <c r="BJ21" s="613"/>
      <c r="BK21" s="613"/>
      <c r="BL21" s="613"/>
      <c r="BM21" s="613"/>
      <c r="BN21" s="614"/>
      <c r="BO21" s="661" t="s">
        <v>129</v>
      </c>
      <c r="BP21" s="661"/>
      <c r="BQ21" s="661"/>
      <c r="BR21" s="661"/>
      <c r="BS21" s="662" t="s">
        <v>129</v>
      </c>
      <c r="BT21" s="662"/>
      <c r="BU21" s="662"/>
      <c r="BV21" s="662"/>
      <c r="BW21" s="662"/>
      <c r="BX21" s="662"/>
      <c r="BY21" s="662"/>
      <c r="BZ21" s="662"/>
      <c r="CA21" s="662"/>
      <c r="CB21" s="700"/>
      <c r="CD21" s="625"/>
      <c r="CE21" s="626"/>
      <c r="CF21" s="626"/>
      <c r="CG21" s="626"/>
      <c r="CH21" s="626"/>
      <c r="CI21" s="626"/>
      <c r="CJ21" s="626"/>
      <c r="CK21" s="626"/>
      <c r="CL21" s="626"/>
      <c r="CM21" s="626"/>
      <c r="CN21" s="626"/>
      <c r="CO21" s="626"/>
      <c r="CP21" s="626"/>
      <c r="CQ21" s="627"/>
      <c r="CR21" s="721"/>
      <c r="CS21" s="719"/>
      <c r="CT21" s="719"/>
      <c r="CU21" s="719"/>
      <c r="CV21" s="719"/>
      <c r="CW21" s="719"/>
      <c r="CX21" s="719"/>
      <c r="CY21" s="722"/>
      <c r="CZ21" s="723"/>
      <c r="DA21" s="723"/>
      <c r="DB21" s="723"/>
      <c r="DC21" s="723"/>
      <c r="DD21" s="718"/>
      <c r="DE21" s="719"/>
      <c r="DF21" s="719"/>
      <c r="DG21" s="719"/>
      <c r="DH21" s="719"/>
      <c r="DI21" s="719"/>
      <c r="DJ21" s="719"/>
      <c r="DK21" s="719"/>
      <c r="DL21" s="719"/>
      <c r="DM21" s="719"/>
      <c r="DN21" s="719"/>
      <c r="DO21" s="719"/>
      <c r="DP21" s="722"/>
      <c r="DQ21" s="718"/>
      <c r="DR21" s="719"/>
      <c r="DS21" s="719"/>
      <c r="DT21" s="719"/>
      <c r="DU21" s="719"/>
      <c r="DV21" s="719"/>
      <c r="DW21" s="719"/>
      <c r="DX21" s="719"/>
      <c r="DY21" s="719"/>
      <c r="DZ21" s="719"/>
      <c r="EA21" s="719"/>
      <c r="EB21" s="719"/>
      <c r="EC21" s="720"/>
    </row>
    <row r="22" spans="2:133" ht="11.25" customHeight="1" x14ac:dyDescent="0.15">
      <c r="B22" s="692" t="s">
        <v>274</v>
      </c>
      <c r="C22" s="693"/>
      <c r="D22" s="693"/>
      <c r="E22" s="693"/>
      <c r="F22" s="693"/>
      <c r="G22" s="693"/>
      <c r="H22" s="693"/>
      <c r="I22" s="693"/>
      <c r="J22" s="693"/>
      <c r="K22" s="693"/>
      <c r="L22" s="693"/>
      <c r="M22" s="693"/>
      <c r="N22" s="693"/>
      <c r="O22" s="693"/>
      <c r="P22" s="693"/>
      <c r="Q22" s="694"/>
      <c r="R22" s="643">
        <v>974</v>
      </c>
      <c r="S22" s="613"/>
      <c r="T22" s="613"/>
      <c r="U22" s="613"/>
      <c r="V22" s="613"/>
      <c r="W22" s="613"/>
      <c r="X22" s="613"/>
      <c r="Y22" s="614"/>
      <c r="Z22" s="661">
        <v>0</v>
      </c>
      <c r="AA22" s="661"/>
      <c r="AB22" s="661"/>
      <c r="AC22" s="661"/>
      <c r="AD22" s="662">
        <v>974</v>
      </c>
      <c r="AE22" s="662"/>
      <c r="AF22" s="662"/>
      <c r="AG22" s="662"/>
      <c r="AH22" s="662"/>
      <c r="AI22" s="662"/>
      <c r="AJ22" s="662"/>
      <c r="AK22" s="662"/>
      <c r="AL22" s="644">
        <v>0</v>
      </c>
      <c r="AM22" s="647"/>
      <c r="AN22" s="647"/>
      <c r="AO22" s="663"/>
      <c r="AP22" s="622" t="s">
        <v>275</v>
      </c>
      <c r="AQ22" s="708"/>
      <c r="AR22" s="708"/>
      <c r="AS22" s="708"/>
      <c r="AT22" s="708"/>
      <c r="AU22" s="708"/>
      <c r="AV22" s="708"/>
      <c r="AW22" s="708"/>
      <c r="AX22" s="708"/>
      <c r="AY22" s="708"/>
      <c r="AZ22" s="708"/>
      <c r="BA22" s="708"/>
      <c r="BB22" s="708"/>
      <c r="BC22" s="708"/>
      <c r="BD22" s="708"/>
      <c r="BE22" s="708"/>
      <c r="BF22" s="709"/>
      <c r="BG22" s="643" t="s">
        <v>129</v>
      </c>
      <c r="BH22" s="613"/>
      <c r="BI22" s="613"/>
      <c r="BJ22" s="613"/>
      <c r="BK22" s="613"/>
      <c r="BL22" s="613"/>
      <c r="BM22" s="613"/>
      <c r="BN22" s="614"/>
      <c r="BO22" s="661" t="s">
        <v>129</v>
      </c>
      <c r="BP22" s="661"/>
      <c r="BQ22" s="661"/>
      <c r="BR22" s="661"/>
      <c r="BS22" s="662" t="s">
        <v>129</v>
      </c>
      <c r="BT22" s="662"/>
      <c r="BU22" s="662"/>
      <c r="BV22" s="662"/>
      <c r="BW22" s="662"/>
      <c r="BX22" s="662"/>
      <c r="BY22" s="662"/>
      <c r="BZ22" s="662"/>
      <c r="CA22" s="662"/>
      <c r="CB22" s="700"/>
      <c r="CD22" s="688" t="s">
        <v>276</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2" t="s">
        <v>277</v>
      </c>
      <c r="C23" s="623"/>
      <c r="D23" s="623"/>
      <c r="E23" s="623"/>
      <c r="F23" s="623"/>
      <c r="G23" s="623"/>
      <c r="H23" s="623"/>
      <c r="I23" s="623"/>
      <c r="J23" s="623"/>
      <c r="K23" s="623"/>
      <c r="L23" s="623"/>
      <c r="M23" s="623"/>
      <c r="N23" s="623"/>
      <c r="O23" s="623"/>
      <c r="P23" s="623"/>
      <c r="Q23" s="624"/>
      <c r="R23" s="643">
        <v>1714237</v>
      </c>
      <c r="S23" s="613"/>
      <c r="T23" s="613"/>
      <c r="U23" s="613"/>
      <c r="V23" s="613"/>
      <c r="W23" s="613"/>
      <c r="X23" s="613"/>
      <c r="Y23" s="614"/>
      <c r="Z23" s="661">
        <v>56.6</v>
      </c>
      <c r="AA23" s="661"/>
      <c r="AB23" s="661"/>
      <c r="AC23" s="661"/>
      <c r="AD23" s="662">
        <v>1572269</v>
      </c>
      <c r="AE23" s="662"/>
      <c r="AF23" s="662"/>
      <c r="AG23" s="662"/>
      <c r="AH23" s="662"/>
      <c r="AI23" s="662"/>
      <c r="AJ23" s="662"/>
      <c r="AK23" s="662"/>
      <c r="AL23" s="644">
        <v>80.5</v>
      </c>
      <c r="AM23" s="647"/>
      <c r="AN23" s="647"/>
      <c r="AO23" s="663"/>
      <c r="AP23" s="622" t="s">
        <v>278</v>
      </c>
      <c r="AQ23" s="708"/>
      <c r="AR23" s="708"/>
      <c r="AS23" s="708"/>
      <c r="AT23" s="708"/>
      <c r="AU23" s="708"/>
      <c r="AV23" s="708"/>
      <c r="AW23" s="708"/>
      <c r="AX23" s="708"/>
      <c r="AY23" s="708"/>
      <c r="AZ23" s="708"/>
      <c r="BA23" s="708"/>
      <c r="BB23" s="708"/>
      <c r="BC23" s="708"/>
      <c r="BD23" s="708"/>
      <c r="BE23" s="708"/>
      <c r="BF23" s="709"/>
      <c r="BG23" s="643" t="s">
        <v>129</v>
      </c>
      <c r="BH23" s="613"/>
      <c r="BI23" s="613"/>
      <c r="BJ23" s="613"/>
      <c r="BK23" s="613"/>
      <c r="BL23" s="613"/>
      <c r="BM23" s="613"/>
      <c r="BN23" s="614"/>
      <c r="BO23" s="661" t="s">
        <v>129</v>
      </c>
      <c r="BP23" s="661"/>
      <c r="BQ23" s="661"/>
      <c r="BR23" s="661"/>
      <c r="BS23" s="662" t="s">
        <v>129</v>
      </c>
      <c r="BT23" s="662"/>
      <c r="BU23" s="662"/>
      <c r="BV23" s="662"/>
      <c r="BW23" s="662"/>
      <c r="BX23" s="662"/>
      <c r="BY23" s="662"/>
      <c r="BZ23" s="662"/>
      <c r="CA23" s="662"/>
      <c r="CB23" s="700"/>
      <c r="CD23" s="688" t="s">
        <v>218</v>
      </c>
      <c r="CE23" s="689"/>
      <c r="CF23" s="689"/>
      <c r="CG23" s="689"/>
      <c r="CH23" s="689"/>
      <c r="CI23" s="689"/>
      <c r="CJ23" s="689"/>
      <c r="CK23" s="689"/>
      <c r="CL23" s="689"/>
      <c r="CM23" s="689"/>
      <c r="CN23" s="689"/>
      <c r="CO23" s="689"/>
      <c r="CP23" s="689"/>
      <c r="CQ23" s="690"/>
      <c r="CR23" s="688" t="s">
        <v>279</v>
      </c>
      <c r="CS23" s="689"/>
      <c r="CT23" s="689"/>
      <c r="CU23" s="689"/>
      <c r="CV23" s="689"/>
      <c r="CW23" s="689"/>
      <c r="CX23" s="689"/>
      <c r="CY23" s="690"/>
      <c r="CZ23" s="688" t="s">
        <v>280</v>
      </c>
      <c r="DA23" s="689"/>
      <c r="DB23" s="689"/>
      <c r="DC23" s="690"/>
      <c r="DD23" s="688" t="s">
        <v>281</v>
      </c>
      <c r="DE23" s="689"/>
      <c r="DF23" s="689"/>
      <c r="DG23" s="689"/>
      <c r="DH23" s="689"/>
      <c r="DI23" s="689"/>
      <c r="DJ23" s="689"/>
      <c r="DK23" s="690"/>
      <c r="DL23" s="715" t="s">
        <v>282</v>
      </c>
      <c r="DM23" s="716"/>
      <c r="DN23" s="716"/>
      <c r="DO23" s="716"/>
      <c r="DP23" s="716"/>
      <c r="DQ23" s="716"/>
      <c r="DR23" s="716"/>
      <c r="DS23" s="716"/>
      <c r="DT23" s="716"/>
      <c r="DU23" s="716"/>
      <c r="DV23" s="717"/>
      <c r="DW23" s="688" t="s">
        <v>283</v>
      </c>
      <c r="DX23" s="689"/>
      <c r="DY23" s="689"/>
      <c r="DZ23" s="689"/>
      <c r="EA23" s="689"/>
      <c r="EB23" s="689"/>
      <c r="EC23" s="690"/>
    </row>
    <row r="24" spans="2:133" ht="11.25" customHeight="1" x14ac:dyDescent="0.15">
      <c r="B24" s="622" t="s">
        <v>284</v>
      </c>
      <c r="C24" s="623"/>
      <c r="D24" s="623"/>
      <c r="E24" s="623"/>
      <c r="F24" s="623"/>
      <c r="G24" s="623"/>
      <c r="H24" s="623"/>
      <c r="I24" s="623"/>
      <c r="J24" s="623"/>
      <c r="K24" s="623"/>
      <c r="L24" s="623"/>
      <c r="M24" s="623"/>
      <c r="N24" s="623"/>
      <c r="O24" s="623"/>
      <c r="P24" s="623"/>
      <c r="Q24" s="624"/>
      <c r="R24" s="643">
        <v>1572269</v>
      </c>
      <c r="S24" s="613"/>
      <c r="T24" s="613"/>
      <c r="U24" s="613"/>
      <c r="V24" s="613"/>
      <c r="W24" s="613"/>
      <c r="X24" s="613"/>
      <c r="Y24" s="614"/>
      <c r="Z24" s="661">
        <v>51.9</v>
      </c>
      <c r="AA24" s="661"/>
      <c r="AB24" s="661"/>
      <c r="AC24" s="661"/>
      <c r="AD24" s="662">
        <v>1572269</v>
      </c>
      <c r="AE24" s="662"/>
      <c r="AF24" s="662"/>
      <c r="AG24" s="662"/>
      <c r="AH24" s="662"/>
      <c r="AI24" s="662"/>
      <c r="AJ24" s="662"/>
      <c r="AK24" s="662"/>
      <c r="AL24" s="644">
        <v>80.5</v>
      </c>
      <c r="AM24" s="647"/>
      <c r="AN24" s="647"/>
      <c r="AO24" s="663"/>
      <c r="AP24" s="622" t="s">
        <v>285</v>
      </c>
      <c r="AQ24" s="708"/>
      <c r="AR24" s="708"/>
      <c r="AS24" s="708"/>
      <c r="AT24" s="708"/>
      <c r="AU24" s="708"/>
      <c r="AV24" s="708"/>
      <c r="AW24" s="708"/>
      <c r="AX24" s="708"/>
      <c r="AY24" s="708"/>
      <c r="AZ24" s="708"/>
      <c r="BA24" s="708"/>
      <c r="BB24" s="708"/>
      <c r="BC24" s="708"/>
      <c r="BD24" s="708"/>
      <c r="BE24" s="708"/>
      <c r="BF24" s="709"/>
      <c r="BG24" s="643" t="s">
        <v>129</v>
      </c>
      <c r="BH24" s="613"/>
      <c r="BI24" s="613"/>
      <c r="BJ24" s="613"/>
      <c r="BK24" s="613"/>
      <c r="BL24" s="613"/>
      <c r="BM24" s="613"/>
      <c r="BN24" s="614"/>
      <c r="BO24" s="661" t="s">
        <v>129</v>
      </c>
      <c r="BP24" s="661"/>
      <c r="BQ24" s="661"/>
      <c r="BR24" s="661"/>
      <c r="BS24" s="662" t="s">
        <v>129</v>
      </c>
      <c r="BT24" s="662"/>
      <c r="BU24" s="662"/>
      <c r="BV24" s="662"/>
      <c r="BW24" s="662"/>
      <c r="BX24" s="662"/>
      <c r="BY24" s="662"/>
      <c r="BZ24" s="662"/>
      <c r="CA24" s="662"/>
      <c r="CB24" s="700"/>
      <c r="CD24" s="685" t="s">
        <v>286</v>
      </c>
      <c r="CE24" s="686"/>
      <c r="CF24" s="686"/>
      <c r="CG24" s="686"/>
      <c r="CH24" s="686"/>
      <c r="CI24" s="686"/>
      <c r="CJ24" s="686"/>
      <c r="CK24" s="686"/>
      <c r="CL24" s="686"/>
      <c r="CM24" s="686"/>
      <c r="CN24" s="686"/>
      <c r="CO24" s="686"/>
      <c r="CP24" s="686"/>
      <c r="CQ24" s="687"/>
      <c r="CR24" s="682">
        <v>1039516</v>
      </c>
      <c r="CS24" s="683"/>
      <c r="CT24" s="683"/>
      <c r="CU24" s="683"/>
      <c r="CV24" s="683"/>
      <c r="CW24" s="683"/>
      <c r="CX24" s="683"/>
      <c r="CY24" s="711"/>
      <c r="CZ24" s="712">
        <v>36.200000000000003</v>
      </c>
      <c r="DA24" s="695"/>
      <c r="DB24" s="695"/>
      <c r="DC24" s="714"/>
      <c r="DD24" s="710">
        <v>820786</v>
      </c>
      <c r="DE24" s="683"/>
      <c r="DF24" s="683"/>
      <c r="DG24" s="683"/>
      <c r="DH24" s="683"/>
      <c r="DI24" s="683"/>
      <c r="DJ24" s="683"/>
      <c r="DK24" s="711"/>
      <c r="DL24" s="710">
        <v>818923</v>
      </c>
      <c r="DM24" s="683"/>
      <c r="DN24" s="683"/>
      <c r="DO24" s="683"/>
      <c r="DP24" s="683"/>
      <c r="DQ24" s="683"/>
      <c r="DR24" s="683"/>
      <c r="DS24" s="683"/>
      <c r="DT24" s="683"/>
      <c r="DU24" s="683"/>
      <c r="DV24" s="711"/>
      <c r="DW24" s="712">
        <v>40.700000000000003</v>
      </c>
      <c r="DX24" s="695"/>
      <c r="DY24" s="695"/>
      <c r="DZ24" s="695"/>
      <c r="EA24" s="695"/>
      <c r="EB24" s="695"/>
      <c r="EC24" s="713"/>
    </row>
    <row r="25" spans="2:133" ht="11.25" customHeight="1" x14ac:dyDescent="0.15">
      <c r="B25" s="622" t="s">
        <v>287</v>
      </c>
      <c r="C25" s="623"/>
      <c r="D25" s="623"/>
      <c r="E25" s="623"/>
      <c r="F25" s="623"/>
      <c r="G25" s="623"/>
      <c r="H25" s="623"/>
      <c r="I25" s="623"/>
      <c r="J25" s="623"/>
      <c r="K25" s="623"/>
      <c r="L25" s="623"/>
      <c r="M25" s="623"/>
      <c r="N25" s="623"/>
      <c r="O25" s="623"/>
      <c r="P25" s="623"/>
      <c r="Q25" s="624"/>
      <c r="R25" s="643">
        <v>141962</v>
      </c>
      <c r="S25" s="613"/>
      <c r="T25" s="613"/>
      <c r="U25" s="613"/>
      <c r="V25" s="613"/>
      <c r="W25" s="613"/>
      <c r="X25" s="613"/>
      <c r="Y25" s="614"/>
      <c r="Z25" s="661">
        <v>4.7</v>
      </c>
      <c r="AA25" s="661"/>
      <c r="AB25" s="661"/>
      <c r="AC25" s="661"/>
      <c r="AD25" s="662" t="s">
        <v>129</v>
      </c>
      <c r="AE25" s="662"/>
      <c r="AF25" s="662"/>
      <c r="AG25" s="662"/>
      <c r="AH25" s="662"/>
      <c r="AI25" s="662"/>
      <c r="AJ25" s="662"/>
      <c r="AK25" s="662"/>
      <c r="AL25" s="644" t="s">
        <v>129</v>
      </c>
      <c r="AM25" s="647"/>
      <c r="AN25" s="647"/>
      <c r="AO25" s="663"/>
      <c r="AP25" s="622" t="s">
        <v>288</v>
      </c>
      <c r="AQ25" s="708"/>
      <c r="AR25" s="708"/>
      <c r="AS25" s="708"/>
      <c r="AT25" s="708"/>
      <c r="AU25" s="708"/>
      <c r="AV25" s="708"/>
      <c r="AW25" s="708"/>
      <c r="AX25" s="708"/>
      <c r="AY25" s="708"/>
      <c r="AZ25" s="708"/>
      <c r="BA25" s="708"/>
      <c r="BB25" s="708"/>
      <c r="BC25" s="708"/>
      <c r="BD25" s="708"/>
      <c r="BE25" s="708"/>
      <c r="BF25" s="709"/>
      <c r="BG25" s="643" t="s">
        <v>129</v>
      </c>
      <c r="BH25" s="613"/>
      <c r="BI25" s="613"/>
      <c r="BJ25" s="613"/>
      <c r="BK25" s="613"/>
      <c r="BL25" s="613"/>
      <c r="BM25" s="613"/>
      <c r="BN25" s="614"/>
      <c r="BO25" s="661" t="s">
        <v>129</v>
      </c>
      <c r="BP25" s="661"/>
      <c r="BQ25" s="661"/>
      <c r="BR25" s="661"/>
      <c r="BS25" s="662" t="s">
        <v>129</v>
      </c>
      <c r="BT25" s="662"/>
      <c r="BU25" s="662"/>
      <c r="BV25" s="662"/>
      <c r="BW25" s="662"/>
      <c r="BX25" s="662"/>
      <c r="BY25" s="662"/>
      <c r="BZ25" s="662"/>
      <c r="CA25" s="662"/>
      <c r="CB25" s="700"/>
      <c r="CD25" s="622" t="s">
        <v>289</v>
      </c>
      <c r="CE25" s="623"/>
      <c r="CF25" s="623"/>
      <c r="CG25" s="623"/>
      <c r="CH25" s="623"/>
      <c r="CI25" s="623"/>
      <c r="CJ25" s="623"/>
      <c r="CK25" s="623"/>
      <c r="CL25" s="623"/>
      <c r="CM25" s="623"/>
      <c r="CN25" s="623"/>
      <c r="CO25" s="623"/>
      <c r="CP25" s="623"/>
      <c r="CQ25" s="624"/>
      <c r="CR25" s="643">
        <v>544846</v>
      </c>
      <c r="CS25" s="641"/>
      <c r="CT25" s="641"/>
      <c r="CU25" s="641"/>
      <c r="CV25" s="641"/>
      <c r="CW25" s="641"/>
      <c r="CX25" s="641"/>
      <c r="CY25" s="642"/>
      <c r="CZ25" s="644">
        <v>19</v>
      </c>
      <c r="DA25" s="645"/>
      <c r="DB25" s="645"/>
      <c r="DC25" s="646"/>
      <c r="DD25" s="612">
        <v>513408</v>
      </c>
      <c r="DE25" s="641"/>
      <c r="DF25" s="641"/>
      <c r="DG25" s="641"/>
      <c r="DH25" s="641"/>
      <c r="DI25" s="641"/>
      <c r="DJ25" s="641"/>
      <c r="DK25" s="642"/>
      <c r="DL25" s="612">
        <v>513408</v>
      </c>
      <c r="DM25" s="641"/>
      <c r="DN25" s="641"/>
      <c r="DO25" s="641"/>
      <c r="DP25" s="641"/>
      <c r="DQ25" s="641"/>
      <c r="DR25" s="641"/>
      <c r="DS25" s="641"/>
      <c r="DT25" s="641"/>
      <c r="DU25" s="641"/>
      <c r="DV25" s="642"/>
      <c r="DW25" s="644">
        <v>25.5</v>
      </c>
      <c r="DX25" s="645"/>
      <c r="DY25" s="645"/>
      <c r="DZ25" s="645"/>
      <c r="EA25" s="645"/>
      <c r="EB25" s="645"/>
      <c r="EC25" s="678"/>
    </row>
    <row r="26" spans="2:133" ht="11.25" customHeight="1" x14ac:dyDescent="0.15">
      <c r="B26" s="622" t="s">
        <v>290</v>
      </c>
      <c r="C26" s="623"/>
      <c r="D26" s="623"/>
      <c r="E26" s="623"/>
      <c r="F26" s="623"/>
      <c r="G26" s="623"/>
      <c r="H26" s="623"/>
      <c r="I26" s="623"/>
      <c r="J26" s="623"/>
      <c r="K26" s="623"/>
      <c r="L26" s="623"/>
      <c r="M26" s="623"/>
      <c r="N26" s="623"/>
      <c r="O26" s="623"/>
      <c r="P26" s="623"/>
      <c r="Q26" s="624"/>
      <c r="R26" s="643">
        <v>6</v>
      </c>
      <c r="S26" s="613"/>
      <c r="T26" s="613"/>
      <c r="U26" s="613"/>
      <c r="V26" s="613"/>
      <c r="W26" s="613"/>
      <c r="X26" s="613"/>
      <c r="Y26" s="614"/>
      <c r="Z26" s="661">
        <v>0</v>
      </c>
      <c r="AA26" s="661"/>
      <c r="AB26" s="661"/>
      <c r="AC26" s="661"/>
      <c r="AD26" s="662" t="s">
        <v>129</v>
      </c>
      <c r="AE26" s="662"/>
      <c r="AF26" s="662"/>
      <c r="AG26" s="662"/>
      <c r="AH26" s="662"/>
      <c r="AI26" s="662"/>
      <c r="AJ26" s="662"/>
      <c r="AK26" s="662"/>
      <c r="AL26" s="644" t="s">
        <v>129</v>
      </c>
      <c r="AM26" s="647"/>
      <c r="AN26" s="647"/>
      <c r="AO26" s="663"/>
      <c r="AP26" s="622" t="s">
        <v>291</v>
      </c>
      <c r="AQ26" s="708"/>
      <c r="AR26" s="708"/>
      <c r="AS26" s="708"/>
      <c r="AT26" s="708"/>
      <c r="AU26" s="708"/>
      <c r="AV26" s="708"/>
      <c r="AW26" s="708"/>
      <c r="AX26" s="708"/>
      <c r="AY26" s="708"/>
      <c r="AZ26" s="708"/>
      <c r="BA26" s="708"/>
      <c r="BB26" s="708"/>
      <c r="BC26" s="708"/>
      <c r="BD26" s="708"/>
      <c r="BE26" s="708"/>
      <c r="BF26" s="709"/>
      <c r="BG26" s="643" t="s">
        <v>129</v>
      </c>
      <c r="BH26" s="613"/>
      <c r="BI26" s="613"/>
      <c r="BJ26" s="613"/>
      <c r="BK26" s="613"/>
      <c r="BL26" s="613"/>
      <c r="BM26" s="613"/>
      <c r="BN26" s="614"/>
      <c r="BO26" s="661" t="s">
        <v>129</v>
      </c>
      <c r="BP26" s="661"/>
      <c r="BQ26" s="661"/>
      <c r="BR26" s="661"/>
      <c r="BS26" s="662" t="s">
        <v>129</v>
      </c>
      <c r="BT26" s="662"/>
      <c r="BU26" s="662"/>
      <c r="BV26" s="662"/>
      <c r="BW26" s="662"/>
      <c r="BX26" s="662"/>
      <c r="BY26" s="662"/>
      <c r="BZ26" s="662"/>
      <c r="CA26" s="662"/>
      <c r="CB26" s="700"/>
      <c r="CD26" s="622" t="s">
        <v>292</v>
      </c>
      <c r="CE26" s="623"/>
      <c r="CF26" s="623"/>
      <c r="CG26" s="623"/>
      <c r="CH26" s="623"/>
      <c r="CI26" s="623"/>
      <c r="CJ26" s="623"/>
      <c r="CK26" s="623"/>
      <c r="CL26" s="623"/>
      <c r="CM26" s="623"/>
      <c r="CN26" s="623"/>
      <c r="CO26" s="623"/>
      <c r="CP26" s="623"/>
      <c r="CQ26" s="624"/>
      <c r="CR26" s="643">
        <v>312106</v>
      </c>
      <c r="CS26" s="613"/>
      <c r="CT26" s="613"/>
      <c r="CU26" s="613"/>
      <c r="CV26" s="613"/>
      <c r="CW26" s="613"/>
      <c r="CX26" s="613"/>
      <c r="CY26" s="614"/>
      <c r="CZ26" s="644">
        <v>10.9</v>
      </c>
      <c r="DA26" s="645"/>
      <c r="DB26" s="645"/>
      <c r="DC26" s="646"/>
      <c r="DD26" s="612">
        <v>302674</v>
      </c>
      <c r="DE26" s="613"/>
      <c r="DF26" s="613"/>
      <c r="DG26" s="613"/>
      <c r="DH26" s="613"/>
      <c r="DI26" s="613"/>
      <c r="DJ26" s="613"/>
      <c r="DK26" s="614"/>
      <c r="DL26" s="612" t="s">
        <v>129</v>
      </c>
      <c r="DM26" s="613"/>
      <c r="DN26" s="613"/>
      <c r="DO26" s="613"/>
      <c r="DP26" s="613"/>
      <c r="DQ26" s="613"/>
      <c r="DR26" s="613"/>
      <c r="DS26" s="613"/>
      <c r="DT26" s="613"/>
      <c r="DU26" s="613"/>
      <c r="DV26" s="614"/>
      <c r="DW26" s="644" t="s">
        <v>129</v>
      </c>
      <c r="DX26" s="645"/>
      <c r="DY26" s="645"/>
      <c r="DZ26" s="645"/>
      <c r="EA26" s="645"/>
      <c r="EB26" s="645"/>
      <c r="EC26" s="678"/>
    </row>
    <row r="27" spans="2:133" ht="11.25" customHeight="1" x14ac:dyDescent="0.15">
      <c r="B27" s="622" t="s">
        <v>293</v>
      </c>
      <c r="C27" s="623"/>
      <c r="D27" s="623"/>
      <c r="E27" s="623"/>
      <c r="F27" s="623"/>
      <c r="G27" s="623"/>
      <c r="H27" s="623"/>
      <c r="I27" s="623"/>
      <c r="J27" s="623"/>
      <c r="K27" s="623"/>
      <c r="L27" s="623"/>
      <c r="M27" s="623"/>
      <c r="N27" s="623"/>
      <c r="O27" s="623"/>
      <c r="P27" s="623"/>
      <c r="Q27" s="624"/>
      <c r="R27" s="643">
        <v>2087909</v>
      </c>
      <c r="S27" s="613"/>
      <c r="T27" s="613"/>
      <c r="U27" s="613"/>
      <c r="V27" s="613"/>
      <c r="W27" s="613"/>
      <c r="X27" s="613"/>
      <c r="Y27" s="614"/>
      <c r="Z27" s="661">
        <v>68.900000000000006</v>
      </c>
      <c r="AA27" s="661"/>
      <c r="AB27" s="661"/>
      <c r="AC27" s="661"/>
      <c r="AD27" s="662">
        <v>1945941</v>
      </c>
      <c r="AE27" s="662"/>
      <c r="AF27" s="662"/>
      <c r="AG27" s="662"/>
      <c r="AH27" s="662"/>
      <c r="AI27" s="662"/>
      <c r="AJ27" s="662"/>
      <c r="AK27" s="662"/>
      <c r="AL27" s="644">
        <v>99.599998474121094</v>
      </c>
      <c r="AM27" s="647"/>
      <c r="AN27" s="647"/>
      <c r="AO27" s="663"/>
      <c r="AP27" s="622" t="s">
        <v>294</v>
      </c>
      <c r="AQ27" s="623"/>
      <c r="AR27" s="623"/>
      <c r="AS27" s="623"/>
      <c r="AT27" s="623"/>
      <c r="AU27" s="623"/>
      <c r="AV27" s="623"/>
      <c r="AW27" s="623"/>
      <c r="AX27" s="623"/>
      <c r="AY27" s="623"/>
      <c r="AZ27" s="623"/>
      <c r="BA27" s="623"/>
      <c r="BB27" s="623"/>
      <c r="BC27" s="623"/>
      <c r="BD27" s="623"/>
      <c r="BE27" s="623"/>
      <c r="BF27" s="624"/>
      <c r="BG27" s="643">
        <v>253746</v>
      </c>
      <c r="BH27" s="613"/>
      <c r="BI27" s="613"/>
      <c r="BJ27" s="613"/>
      <c r="BK27" s="613"/>
      <c r="BL27" s="613"/>
      <c r="BM27" s="613"/>
      <c r="BN27" s="614"/>
      <c r="BO27" s="661">
        <v>100</v>
      </c>
      <c r="BP27" s="661"/>
      <c r="BQ27" s="661"/>
      <c r="BR27" s="661"/>
      <c r="BS27" s="662" t="s">
        <v>129</v>
      </c>
      <c r="BT27" s="662"/>
      <c r="BU27" s="662"/>
      <c r="BV27" s="662"/>
      <c r="BW27" s="662"/>
      <c r="BX27" s="662"/>
      <c r="BY27" s="662"/>
      <c r="BZ27" s="662"/>
      <c r="CA27" s="662"/>
      <c r="CB27" s="700"/>
      <c r="CD27" s="622" t="s">
        <v>295</v>
      </c>
      <c r="CE27" s="623"/>
      <c r="CF27" s="623"/>
      <c r="CG27" s="623"/>
      <c r="CH27" s="623"/>
      <c r="CI27" s="623"/>
      <c r="CJ27" s="623"/>
      <c r="CK27" s="623"/>
      <c r="CL27" s="623"/>
      <c r="CM27" s="623"/>
      <c r="CN27" s="623"/>
      <c r="CO27" s="623"/>
      <c r="CP27" s="623"/>
      <c r="CQ27" s="624"/>
      <c r="CR27" s="643">
        <v>224296</v>
      </c>
      <c r="CS27" s="641"/>
      <c r="CT27" s="641"/>
      <c r="CU27" s="641"/>
      <c r="CV27" s="641"/>
      <c r="CW27" s="641"/>
      <c r="CX27" s="641"/>
      <c r="CY27" s="642"/>
      <c r="CZ27" s="644">
        <v>7.8</v>
      </c>
      <c r="DA27" s="645"/>
      <c r="DB27" s="645"/>
      <c r="DC27" s="646"/>
      <c r="DD27" s="612">
        <v>37004</v>
      </c>
      <c r="DE27" s="641"/>
      <c r="DF27" s="641"/>
      <c r="DG27" s="641"/>
      <c r="DH27" s="641"/>
      <c r="DI27" s="641"/>
      <c r="DJ27" s="641"/>
      <c r="DK27" s="642"/>
      <c r="DL27" s="612">
        <v>35141</v>
      </c>
      <c r="DM27" s="641"/>
      <c r="DN27" s="641"/>
      <c r="DO27" s="641"/>
      <c r="DP27" s="641"/>
      <c r="DQ27" s="641"/>
      <c r="DR27" s="641"/>
      <c r="DS27" s="641"/>
      <c r="DT27" s="641"/>
      <c r="DU27" s="641"/>
      <c r="DV27" s="642"/>
      <c r="DW27" s="644">
        <v>1.7</v>
      </c>
      <c r="DX27" s="645"/>
      <c r="DY27" s="645"/>
      <c r="DZ27" s="645"/>
      <c r="EA27" s="645"/>
      <c r="EB27" s="645"/>
      <c r="EC27" s="678"/>
    </row>
    <row r="28" spans="2:133" ht="11.25" customHeight="1" x14ac:dyDescent="0.15">
      <c r="B28" s="622" t="s">
        <v>296</v>
      </c>
      <c r="C28" s="623"/>
      <c r="D28" s="623"/>
      <c r="E28" s="623"/>
      <c r="F28" s="623"/>
      <c r="G28" s="623"/>
      <c r="H28" s="623"/>
      <c r="I28" s="623"/>
      <c r="J28" s="623"/>
      <c r="K28" s="623"/>
      <c r="L28" s="623"/>
      <c r="M28" s="623"/>
      <c r="N28" s="623"/>
      <c r="O28" s="623"/>
      <c r="P28" s="623"/>
      <c r="Q28" s="624"/>
      <c r="R28" s="643">
        <v>558</v>
      </c>
      <c r="S28" s="613"/>
      <c r="T28" s="613"/>
      <c r="U28" s="613"/>
      <c r="V28" s="613"/>
      <c r="W28" s="613"/>
      <c r="X28" s="613"/>
      <c r="Y28" s="614"/>
      <c r="Z28" s="661">
        <v>0</v>
      </c>
      <c r="AA28" s="661"/>
      <c r="AB28" s="661"/>
      <c r="AC28" s="661"/>
      <c r="AD28" s="662">
        <v>558</v>
      </c>
      <c r="AE28" s="662"/>
      <c r="AF28" s="662"/>
      <c r="AG28" s="662"/>
      <c r="AH28" s="662"/>
      <c r="AI28" s="662"/>
      <c r="AJ28" s="662"/>
      <c r="AK28" s="662"/>
      <c r="AL28" s="644">
        <v>0</v>
      </c>
      <c r="AM28" s="647"/>
      <c r="AN28" s="647"/>
      <c r="AO28" s="663"/>
      <c r="AP28" s="622"/>
      <c r="AQ28" s="623"/>
      <c r="AR28" s="623"/>
      <c r="AS28" s="623"/>
      <c r="AT28" s="623"/>
      <c r="AU28" s="623"/>
      <c r="AV28" s="623"/>
      <c r="AW28" s="623"/>
      <c r="AX28" s="623"/>
      <c r="AY28" s="623"/>
      <c r="AZ28" s="623"/>
      <c r="BA28" s="623"/>
      <c r="BB28" s="623"/>
      <c r="BC28" s="623"/>
      <c r="BD28" s="623"/>
      <c r="BE28" s="623"/>
      <c r="BF28" s="624"/>
      <c r="BG28" s="643"/>
      <c r="BH28" s="613"/>
      <c r="BI28" s="613"/>
      <c r="BJ28" s="613"/>
      <c r="BK28" s="613"/>
      <c r="BL28" s="613"/>
      <c r="BM28" s="613"/>
      <c r="BN28" s="614"/>
      <c r="BO28" s="661"/>
      <c r="BP28" s="661"/>
      <c r="BQ28" s="661"/>
      <c r="BR28" s="661"/>
      <c r="BS28" s="612"/>
      <c r="BT28" s="613"/>
      <c r="BU28" s="613"/>
      <c r="BV28" s="613"/>
      <c r="BW28" s="613"/>
      <c r="BX28" s="613"/>
      <c r="BY28" s="613"/>
      <c r="BZ28" s="613"/>
      <c r="CA28" s="613"/>
      <c r="CB28" s="670"/>
      <c r="CD28" s="622" t="s">
        <v>297</v>
      </c>
      <c r="CE28" s="623"/>
      <c r="CF28" s="623"/>
      <c r="CG28" s="623"/>
      <c r="CH28" s="623"/>
      <c r="CI28" s="623"/>
      <c r="CJ28" s="623"/>
      <c r="CK28" s="623"/>
      <c r="CL28" s="623"/>
      <c r="CM28" s="623"/>
      <c r="CN28" s="623"/>
      <c r="CO28" s="623"/>
      <c r="CP28" s="623"/>
      <c r="CQ28" s="624"/>
      <c r="CR28" s="643">
        <v>270374</v>
      </c>
      <c r="CS28" s="613"/>
      <c r="CT28" s="613"/>
      <c r="CU28" s="613"/>
      <c r="CV28" s="613"/>
      <c r="CW28" s="613"/>
      <c r="CX28" s="613"/>
      <c r="CY28" s="614"/>
      <c r="CZ28" s="644">
        <v>9.4</v>
      </c>
      <c r="DA28" s="645"/>
      <c r="DB28" s="645"/>
      <c r="DC28" s="646"/>
      <c r="DD28" s="612">
        <v>270374</v>
      </c>
      <c r="DE28" s="613"/>
      <c r="DF28" s="613"/>
      <c r="DG28" s="613"/>
      <c r="DH28" s="613"/>
      <c r="DI28" s="613"/>
      <c r="DJ28" s="613"/>
      <c r="DK28" s="614"/>
      <c r="DL28" s="612">
        <v>270374</v>
      </c>
      <c r="DM28" s="613"/>
      <c r="DN28" s="613"/>
      <c r="DO28" s="613"/>
      <c r="DP28" s="613"/>
      <c r="DQ28" s="613"/>
      <c r="DR28" s="613"/>
      <c r="DS28" s="613"/>
      <c r="DT28" s="613"/>
      <c r="DU28" s="613"/>
      <c r="DV28" s="614"/>
      <c r="DW28" s="644">
        <v>13.4</v>
      </c>
      <c r="DX28" s="645"/>
      <c r="DY28" s="645"/>
      <c r="DZ28" s="645"/>
      <c r="EA28" s="645"/>
      <c r="EB28" s="645"/>
      <c r="EC28" s="678"/>
    </row>
    <row r="29" spans="2:133" ht="11.25" customHeight="1" x14ac:dyDescent="0.15">
      <c r="B29" s="622" t="s">
        <v>298</v>
      </c>
      <c r="C29" s="623"/>
      <c r="D29" s="623"/>
      <c r="E29" s="623"/>
      <c r="F29" s="623"/>
      <c r="G29" s="623"/>
      <c r="H29" s="623"/>
      <c r="I29" s="623"/>
      <c r="J29" s="623"/>
      <c r="K29" s="623"/>
      <c r="L29" s="623"/>
      <c r="M29" s="623"/>
      <c r="N29" s="623"/>
      <c r="O29" s="623"/>
      <c r="P29" s="623"/>
      <c r="Q29" s="624"/>
      <c r="R29" s="643">
        <v>708</v>
      </c>
      <c r="S29" s="613"/>
      <c r="T29" s="613"/>
      <c r="U29" s="613"/>
      <c r="V29" s="613"/>
      <c r="W29" s="613"/>
      <c r="X29" s="613"/>
      <c r="Y29" s="614"/>
      <c r="Z29" s="661">
        <v>0</v>
      </c>
      <c r="AA29" s="661"/>
      <c r="AB29" s="661"/>
      <c r="AC29" s="661"/>
      <c r="AD29" s="662" t="s">
        <v>129</v>
      </c>
      <c r="AE29" s="662"/>
      <c r="AF29" s="662"/>
      <c r="AG29" s="662"/>
      <c r="AH29" s="662"/>
      <c r="AI29" s="662"/>
      <c r="AJ29" s="662"/>
      <c r="AK29" s="662"/>
      <c r="AL29" s="644" t="s">
        <v>129</v>
      </c>
      <c r="AM29" s="647"/>
      <c r="AN29" s="647"/>
      <c r="AO29" s="663"/>
      <c r="AP29" s="625"/>
      <c r="AQ29" s="626"/>
      <c r="AR29" s="626"/>
      <c r="AS29" s="626"/>
      <c r="AT29" s="626"/>
      <c r="AU29" s="626"/>
      <c r="AV29" s="626"/>
      <c r="AW29" s="626"/>
      <c r="AX29" s="626"/>
      <c r="AY29" s="626"/>
      <c r="AZ29" s="626"/>
      <c r="BA29" s="626"/>
      <c r="BB29" s="626"/>
      <c r="BC29" s="626"/>
      <c r="BD29" s="626"/>
      <c r="BE29" s="626"/>
      <c r="BF29" s="627"/>
      <c r="BG29" s="643"/>
      <c r="BH29" s="613"/>
      <c r="BI29" s="613"/>
      <c r="BJ29" s="613"/>
      <c r="BK29" s="613"/>
      <c r="BL29" s="613"/>
      <c r="BM29" s="613"/>
      <c r="BN29" s="614"/>
      <c r="BO29" s="661"/>
      <c r="BP29" s="661"/>
      <c r="BQ29" s="661"/>
      <c r="BR29" s="661"/>
      <c r="BS29" s="662"/>
      <c r="BT29" s="662"/>
      <c r="BU29" s="662"/>
      <c r="BV29" s="662"/>
      <c r="BW29" s="662"/>
      <c r="BX29" s="662"/>
      <c r="BY29" s="662"/>
      <c r="BZ29" s="662"/>
      <c r="CA29" s="662"/>
      <c r="CB29" s="700"/>
      <c r="CD29" s="655" t="s">
        <v>299</v>
      </c>
      <c r="CE29" s="656"/>
      <c r="CF29" s="622" t="s">
        <v>70</v>
      </c>
      <c r="CG29" s="623"/>
      <c r="CH29" s="623"/>
      <c r="CI29" s="623"/>
      <c r="CJ29" s="623"/>
      <c r="CK29" s="623"/>
      <c r="CL29" s="623"/>
      <c r="CM29" s="623"/>
      <c r="CN29" s="623"/>
      <c r="CO29" s="623"/>
      <c r="CP29" s="623"/>
      <c r="CQ29" s="624"/>
      <c r="CR29" s="643">
        <v>270374</v>
      </c>
      <c r="CS29" s="641"/>
      <c r="CT29" s="641"/>
      <c r="CU29" s="641"/>
      <c r="CV29" s="641"/>
      <c r="CW29" s="641"/>
      <c r="CX29" s="641"/>
      <c r="CY29" s="642"/>
      <c r="CZ29" s="644">
        <v>9.4</v>
      </c>
      <c r="DA29" s="645"/>
      <c r="DB29" s="645"/>
      <c r="DC29" s="646"/>
      <c r="DD29" s="612">
        <v>270374</v>
      </c>
      <c r="DE29" s="641"/>
      <c r="DF29" s="641"/>
      <c r="DG29" s="641"/>
      <c r="DH29" s="641"/>
      <c r="DI29" s="641"/>
      <c r="DJ29" s="641"/>
      <c r="DK29" s="642"/>
      <c r="DL29" s="612">
        <v>270374</v>
      </c>
      <c r="DM29" s="641"/>
      <c r="DN29" s="641"/>
      <c r="DO29" s="641"/>
      <c r="DP29" s="641"/>
      <c r="DQ29" s="641"/>
      <c r="DR29" s="641"/>
      <c r="DS29" s="641"/>
      <c r="DT29" s="641"/>
      <c r="DU29" s="641"/>
      <c r="DV29" s="642"/>
      <c r="DW29" s="644">
        <v>13.4</v>
      </c>
      <c r="DX29" s="645"/>
      <c r="DY29" s="645"/>
      <c r="DZ29" s="645"/>
      <c r="EA29" s="645"/>
      <c r="EB29" s="645"/>
      <c r="EC29" s="678"/>
    </row>
    <row r="30" spans="2:133" ht="11.25" customHeight="1" x14ac:dyDescent="0.15">
      <c r="B30" s="622" t="s">
        <v>300</v>
      </c>
      <c r="C30" s="623"/>
      <c r="D30" s="623"/>
      <c r="E30" s="623"/>
      <c r="F30" s="623"/>
      <c r="G30" s="623"/>
      <c r="H30" s="623"/>
      <c r="I30" s="623"/>
      <c r="J30" s="623"/>
      <c r="K30" s="623"/>
      <c r="L30" s="623"/>
      <c r="M30" s="623"/>
      <c r="N30" s="623"/>
      <c r="O30" s="623"/>
      <c r="P30" s="623"/>
      <c r="Q30" s="624"/>
      <c r="R30" s="643">
        <v>30089</v>
      </c>
      <c r="S30" s="613"/>
      <c r="T30" s="613"/>
      <c r="U30" s="613"/>
      <c r="V30" s="613"/>
      <c r="W30" s="613"/>
      <c r="X30" s="613"/>
      <c r="Y30" s="614"/>
      <c r="Z30" s="661">
        <v>1</v>
      </c>
      <c r="AA30" s="661"/>
      <c r="AB30" s="661"/>
      <c r="AC30" s="661"/>
      <c r="AD30" s="662">
        <v>3412</v>
      </c>
      <c r="AE30" s="662"/>
      <c r="AF30" s="662"/>
      <c r="AG30" s="662"/>
      <c r="AH30" s="662"/>
      <c r="AI30" s="662"/>
      <c r="AJ30" s="662"/>
      <c r="AK30" s="662"/>
      <c r="AL30" s="644">
        <v>0.2</v>
      </c>
      <c r="AM30" s="647"/>
      <c r="AN30" s="647"/>
      <c r="AO30" s="663"/>
      <c r="AP30" s="688" t="s">
        <v>218</v>
      </c>
      <c r="AQ30" s="689"/>
      <c r="AR30" s="689"/>
      <c r="AS30" s="689"/>
      <c r="AT30" s="689"/>
      <c r="AU30" s="689"/>
      <c r="AV30" s="689"/>
      <c r="AW30" s="689"/>
      <c r="AX30" s="689"/>
      <c r="AY30" s="689"/>
      <c r="AZ30" s="689"/>
      <c r="BA30" s="689"/>
      <c r="BB30" s="689"/>
      <c r="BC30" s="689"/>
      <c r="BD30" s="689"/>
      <c r="BE30" s="689"/>
      <c r="BF30" s="690"/>
      <c r="BG30" s="688" t="s">
        <v>301</v>
      </c>
      <c r="BH30" s="698"/>
      <c r="BI30" s="698"/>
      <c r="BJ30" s="698"/>
      <c r="BK30" s="698"/>
      <c r="BL30" s="698"/>
      <c r="BM30" s="698"/>
      <c r="BN30" s="698"/>
      <c r="BO30" s="698"/>
      <c r="BP30" s="698"/>
      <c r="BQ30" s="699"/>
      <c r="BR30" s="688" t="s">
        <v>302</v>
      </c>
      <c r="BS30" s="698"/>
      <c r="BT30" s="698"/>
      <c r="BU30" s="698"/>
      <c r="BV30" s="698"/>
      <c r="BW30" s="698"/>
      <c r="BX30" s="698"/>
      <c r="BY30" s="698"/>
      <c r="BZ30" s="698"/>
      <c r="CA30" s="698"/>
      <c r="CB30" s="699"/>
      <c r="CD30" s="657"/>
      <c r="CE30" s="658"/>
      <c r="CF30" s="622" t="s">
        <v>303</v>
      </c>
      <c r="CG30" s="623"/>
      <c r="CH30" s="623"/>
      <c r="CI30" s="623"/>
      <c r="CJ30" s="623"/>
      <c r="CK30" s="623"/>
      <c r="CL30" s="623"/>
      <c r="CM30" s="623"/>
      <c r="CN30" s="623"/>
      <c r="CO30" s="623"/>
      <c r="CP30" s="623"/>
      <c r="CQ30" s="624"/>
      <c r="CR30" s="643">
        <v>263685</v>
      </c>
      <c r="CS30" s="613"/>
      <c r="CT30" s="613"/>
      <c r="CU30" s="613"/>
      <c r="CV30" s="613"/>
      <c r="CW30" s="613"/>
      <c r="CX30" s="613"/>
      <c r="CY30" s="614"/>
      <c r="CZ30" s="644">
        <v>9.1999999999999993</v>
      </c>
      <c r="DA30" s="645"/>
      <c r="DB30" s="645"/>
      <c r="DC30" s="646"/>
      <c r="DD30" s="612">
        <v>263685</v>
      </c>
      <c r="DE30" s="613"/>
      <c r="DF30" s="613"/>
      <c r="DG30" s="613"/>
      <c r="DH30" s="613"/>
      <c r="DI30" s="613"/>
      <c r="DJ30" s="613"/>
      <c r="DK30" s="614"/>
      <c r="DL30" s="612">
        <v>263685</v>
      </c>
      <c r="DM30" s="613"/>
      <c r="DN30" s="613"/>
      <c r="DO30" s="613"/>
      <c r="DP30" s="613"/>
      <c r="DQ30" s="613"/>
      <c r="DR30" s="613"/>
      <c r="DS30" s="613"/>
      <c r="DT30" s="613"/>
      <c r="DU30" s="613"/>
      <c r="DV30" s="614"/>
      <c r="DW30" s="644">
        <v>13.1</v>
      </c>
      <c r="DX30" s="645"/>
      <c r="DY30" s="645"/>
      <c r="DZ30" s="645"/>
      <c r="EA30" s="645"/>
      <c r="EB30" s="645"/>
      <c r="EC30" s="678"/>
    </row>
    <row r="31" spans="2:133" ht="11.25" customHeight="1" x14ac:dyDescent="0.15">
      <c r="B31" s="622" t="s">
        <v>304</v>
      </c>
      <c r="C31" s="623"/>
      <c r="D31" s="623"/>
      <c r="E31" s="623"/>
      <c r="F31" s="623"/>
      <c r="G31" s="623"/>
      <c r="H31" s="623"/>
      <c r="I31" s="623"/>
      <c r="J31" s="623"/>
      <c r="K31" s="623"/>
      <c r="L31" s="623"/>
      <c r="M31" s="623"/>
      <c r="N31" s="623"/>
      <c r="O31" s="623"/>
      <c r="P31" s="623"/>
      <c r="Q31" s="624"/>
      <c r="R31" s="643">
        <v>2497</v>
      </c>
      <c r="S31" s="613"/>
      <c r="T31" s="613"/>
      <c r="U31" s="613"/>
      <c r="V31" s="613"/>
      <c r="W31" s="613"/>
      <c r="X31" s="613"/>
      <c r="Y31" s="614"/>
      <c r="Z31" s="661">
        <v>0.1</v>
      </c>
      <c r="AA31" s="661"/>
      <c r="AB31" s="661"/>
      <c r="AC31" s="661"/>
      <c r="AD31" s="662" t="s">
        <v>129</v>
      </c>
      <c r="AE31" s="662"/>
      <c r="AF31" s="662"/>
      <c r="AG31" s="662"/>
      <c r="AH31" s="662"/>
      <c r="AI31" s="662"/>
      <c r="AJ31" s="662"/>
      <c r="AK31" s="662"/>
      <c r="AL31" s="644" t="s">
        <v>129</v>
      </c>
      <c r="AM31" s="647"/>
      <c r="AN31" s="647"/>
      <c r="AO31" s="663"/>
      <c r="AP31" s="702" t="s">
        <v>305</v>
      </c>
      <c r="AQ31" s="703"/>
      <c r="AR31" s="703"/>
      <c r="AS31" s="703"/>
      <c r="AT31" s="704" t="s">
        <v>306</v>
      </c>
      <c r="AU31" s="209"/>
      <c r="AV31" s="209"/>
      <c r="AW31" s="209"/>
      <c r="AX31" s="685" t="s">
        <v>185</v>
      </c>
      <c r="AY31" s="686"/>
      <c r="AZ31" s="686"/>
      <c r="BA31" s="686"/>
      <c r="BB31" s="686"/>
      <c r="BC31" s="686"/>
      <c r="BD31" s="686"/>
      <c r="BE31" s="686"/>
      <c r="BF31" s="687"/>
      <c r="BG31" s="701">
        <v>99.4</v>
      </c>
      <c r="BH31" s="696"/>
      <c r="BI31" s="696"/>
      <c r="BJ31" s="696"/>
      <c r="BK31" s="696"/>
      <c r="BL31" s="696"/>
      <c r="BM31" s="695">
        <v>97.3</v>
      </c>
      <c r="BN31" s="696"/>
      <c r="BO31" s="696"/>
      <c r="BP31" s="696"/>
      <c r="BQ31" s="697"/>
      <c r="BR31" s="701">
        <v>99.2</v>
      </c>
      <c r="BS31" s="696"/>
      <c r="BT31" s="696"/>
      <c r="BU31" s="696"/>
      <c r="BV31" s="696"/>
      <c r="BW31" s="696"/>
      <c r="BX31" s="695">
        <v>97</v>
      </c>
      <c r="BY31" s="696"/>
      <c r="BZ31" s="696"/>
      <c r="CA31" s="696"/>
      <c r="CB31" s="697"/>
      <c r="CD31" s="657"/>
      <c r="CE31" s="658"/>
      <c r="CF31" s="622" t="s">
        <v>307</v>
      </c>
      <c r="CG31" s="623"/>
      <c r="CH31" s="623"/>
      <c r="CI31" s="623"/>
      <c r="CJ31" s="623"/>
      <c r="CK31" s="623"/>
      <c r="CL31" s="623"/>
      <c r="CM31" s="623"/>
      <c r="CN31" s="623"/>
      <c r="CO31" s="623"/>
      <c r="CP31" s="623"/>
      <c r="CQ31" s="624"/>
      <c r="CR31" s="643">
        <v>6689</v>
      </c>
      <c r="CS31" s="641"/>
      <c r="CT31" s="641"/>
      <c r="CU31" s="641"/>
      <c r="CV31" s="641"/>
      <c r="CW31" s="641"/>
      <c r="CX31" s="641"/>
      <c r="CY31" s="642"/>
      <c r="CZ31" s="644">
        <v>0.2</v>
      </c>
      <c r="DA31" s="645"/>
      <c r="DB31" s="645"/>
      <c r="DC31" s="646"/>
      <c r="DD31" s="612">
        <v>6689</v>
      </c>
      <c r="DE31" s="641"/>
      <c r="DF31" s="641"/>
      <c r="DG31" s="641"/>
      <c r="DH31" s="641"/>
      <c r="DI31" s="641"/>
      <c r="DJ31" s="641"/>
      <c r="DK31" s="642"/>
      <c r="DL31" s="612">
        <v>6689</v>
      </c>
      <c r="DM31" s="641"/>
      <c r="DN31" s="641"/>
      <c r="DO31" s="641"/>
      <c r="DP31" s="641"/>
      <c r="DQ31" s="641"/>
      <c r="DR31" s="641"/>
      <c r="DS31" s="641"/>
      <c r="DT31" s="641"/>
      <c r="DU31" s="641"/>
      <c r="DV31" s="642"/>
      <c r="DW31" s="644">
        <v>0.3</v>
      </c>
      <c r="DX31" s="645"/>
      <c r="DY31" s="645"/>
      <c r="DZ31" s="645"/>
      <c r="EA31" s="645"/>
      <c r="EB31" s="645"/>
      <c r="EC31" s="678"/>
    </row>
    <row r="32" spans="2:133" ht="11.25" customHeight="1" x14ac:dyDescent="0.15">
      <c r="B32" s="622" t="s">
        <v>308</v>
      </c>
      <c r="C32" s="623"/>
      <c r="D32" s="623"/>
      <c r="E32" s="623"/>
      <c r="F32" s="623"/>
      <c r="G32" s="623"/>
      <c r="H32" s="623"/>
      <c r="I32" s="623"/>
      <c r="J32" s="623"/>
      <c r="K32" s="623"/>
      <c r="L32" s="623"/>
      <c r="M32" s="623"/>
      <c r="N32" s="623"/>
      <c r="O32" s="623"/>
      <c r="P32" s="623"/>
      <c r="Q32" s="624"/>
      <c r="R32" s="643">
        <v>290311</v>
      </c>
      <c r="S32" s="613"/>
      <c r="T32" s="613"/>
      <c r="U32" s="613"/>
      <c r="V32" s="613"/>
      <c r="W32" s="613"/>
      <c r="X32" s="613"/>
      <c r="Y32" s="614"/>
      <c r="Z32" s="661">
        <v>9.6</v>
      </c>
      <c r="AA32" s="661"/>
      <c r="AB32" s="661"/>
      <c r="AC32" s="661"/>
      <c r="AD32" s="662" t="s">
        <v>129</v>
      </c>
      <c r="AE32" s="662"/>
      <c r="AF32" s="662"/>
      <c r="AG32" s="662"/>
      <c r="AH32" s="662"/>
      <c r="AI32" s="662"/>
      <c r="AJ32" s="662"/>
      <c r="AK32" s="662"/>
      <c r="AL32" s="644" t="s">
        <v>129</v>
      </c>
      <c r="AM32" s="647"/>
      <c r="AN32" s="647"/>
      <c r="AO32" s="663"/>
      <c r="AP32" s="674"/>
      <c r="AQ32" s="675"/>
      <c r="AR32" s="675"/>
      <c r="AS32" s="675"/>
      <c r="AT32" s="705"/>
      <c r="AU32" s="205" t="s">
        <v>309</v>
      </c>
      <c r="AX32" s="622" t="s">
        <v>310</v>
      </c>
      <c r="AY32" s="623"/>
      <c r="AZ32" s="623"/>
      <c r="BA32" s="623"/>
      <c r="BB32" s="623"/>
      <c r="BC32" s="623"/>
      <c r="BD32" s="623"/>
      <c r="BE32" s="623"/>
      <c r="BF32" s="624"/>
      <c r="BG32" s="707">
        <v>99.5</v>
      </c>
      <c r="BH32" s="641"/>
      <c r="BI32" s="641"/>
      <c r="BJ32" s="641"/>
      <c r="BK32" s="641"/>
      <c r="BL32" s="641"/>
      <c r="BM32" s="647">
        <v>97.4</v>
      </c>
      <c r="BN32" s="641"/>
      <c r="BO32" s="641"/>
      <c r="BP32" s="641"/>
      <c r="BQ32" s="669"/>
      <c r="BR32" s="707">
        <v>99.3</v>
      </c>
      <c r="BS32" s="641"/>
      <c r="BT32" s="641"/>
      <c r="BU32" s="641"/>
      <c r="BV32" s="641"/>
      <c r="BW32" s="641"/>
      <c r="BX32" s="647">
        <v>97.4</v>
      </c>
      <c r="BY32" s="641"/>
      <c r="BZ32" s="641"/>
      <c r="CA32" s="641"/>
      <c r="CB32" s="669"/>
      <c r="CD32" s="659"/>
      <c r="CE32" s="660"/>
      <c r="CF32" s="622" t="s">
        <v>311</v>
      </c>
      <c r="CG32" s="623"/>
      <c r="CH32" s="623"/>
      <c r="CI32" s="623"/>
      <c r="CJ32" s="623"/>
      <c r="CK32" s="623"/>
      <c r="CL32" s="623"/>
      <c r="CM32" s="623"/>
      <c r="CN32" s="623"/>
      <c r="CO32" s="623"/>
      <c r="CP32" s="623"/>
      <c r="CQ32" s="624"/>
      <c r="CR32" s="643" t="s">
        <v>129</v>
      </c>
      <c r="CS32" s="613"/>
      <c r="CT32" s="613"/>
      <c r="CU32" s="613"/>
      <c r="CV32" s="613"/>
      <c r="CW32" s="613"/>
      <c r="CX32" s="613"/>
      <c r="CY32" s="614"/>
      <c r="CZ32" s="644" t="s">
        <v>129</v>
      </c>
      <c r="DA32" s="645"/>
      <c r="DB32" s="645"/>
      <c r="DC32" s="646"/>
      <c r="DD32" s="612" t="s">
        <v>129</v>
      </c>
      <c r="DE32" s="613"/>
      <c r="DF32" s="613"/>
      <c r="DG32" s="613"/>
      <c r="DH32" s="613"/>
      <c r="DI32" s="613"/>
      <c r="DJ32" s="613"/>
      <c r="DK32" s="614"/>
      <c r="DL32" s="612" t="s">
        <v>129</v>
      </c>
      <c r="DM32" s="613"/>
      <c r="DN32" s="613"/>
      <c r="DO32" s="613"/>
      <c r="DP32" s="613"/>
      <c r="DQ32" s="613"/>
      <c r="DR32" s="613"/>
      <c r="DS32" s="613"/>
      <c r="DT32" s="613"/>
      <c r="DU32" s="613"/>
      <c r="DV32" s="614"/>
      <c r="DW32" s="644" t="s">
        <v>129</v>
      </c>
      <c r="DX32" s="645"/>
      <c r="DY32" s="645"/>
      <c r="DZ32" s="645"/>
      <c r="EA32" s="645"/>
      <c r="EB32" s="645"/>
      <c r="EC32" s="678"/>
    </row>
    <row r="33" spans="2:133" ht="11.25" customHeight="1" x14ac:dyDescent="0.15">
      <c r="B33" s="692" t="s">
        <v>312</v>
      </c>
      <c r="C33" s="693"/>
      <c r="D33" s="693"/>
      <c r="E33" s="693"/>
      <c r="F33" s="693"/>
      <c r="G33" s="693"/>
      <c r="H33" s="693"/>
      <c r="I33" s="693"/>
      <c r="J33" s="693"/>
      <c r="K33" s="693"/>
      <c r="L33" s="693"/>
      <c r="M33" s="693"/>
      <c r="N33" s="693"/>
      <c r="O33" s="693"/>
      <c r="P33" s="693"/>
      <c r="Q33" s="694"/>
      <c r="R33" s="643" t="s">
        <v>129</v>
      </c>
      <c r="S33" s="613"/>
      <c r="T33" s="613"/>
      <c r="U33" s="613"/>
      <c r="V33" s="613"/>
      <c r="W33" s="613"/>
      <c r="X33" s="613"/>
      <c r="Y33" s="614"/>
      <c r="Z33" s="661" t="s">
        <v>129</v>
      </c>
      <c r="AA33" s="661"/>
      <c r="AB33" s="661"/>
      <c r="AC33" s="661"/>
      <c r="AD33" s="662" t="s">
        <v>129</v>
      </c>
      <c r="AE33" s="662"/>
      <c r="AF33" s="662"/>
      <c r="AG33" s="662"/>
      <c r="AH33" s="662"/>
      <c r="AI33" s="662"/>
      <c r="AJ33" s="662"/>
      <c r="AK33" s="662"/>
      <c r="AL33" s="644" t="s">
        <v>129</v>
      </c>
      <c r="AM33" s="647"/>
      <c r="AN33" s="647"/>
      <c r="AO33" s="663"/>
      <c r="AP33" s="676"/>
      <c r="AQ33" s="677"/>
      <c r="AR33" s="677"/>
      <c r="AS33" s="677"/>
      <c r="AT33" s="706"/>
      <c r="AU33" s="210"/>
      <c r="AV33" s="210"/>
      <c r="AW33" s="210"/>
      <c r="AX33" s="625" t="s">
        <v>313</v>
      </c>
      <c r="AY33" s="626"/>
      <c r="AZ33" s="626"/>
      <c r="BA33" s="626"/>
      <c r="BB33" s="626"/>
      <c r="BC33" s="626"/>
      <c r="BD33" s="626"/>
      <c r="BE33" s="626"/>
      <c r="BF33" s="627"/>
      <c r="BG33" s="691">
        <v>99.4</v>
      </c>
      <c r="BH33" s="629"/>
      <c r="BI33" s="629"/>
      <c r="BJ33" s="629"/>
      <c r="BK33" s="629"/>
      <c r="BL33" s="629"/>
      <c r="BM33" s="653">
        <v>97.4</v>
      </c>
      <c r="BN33" s="629"/>
      <c r="BO33" s="629"/>
      <c r="BP33" s="629"/>
      <c r="BQ33" s="664"/>
      <c r="BR33" s="691">
        <v>99.1</v>
      </c>
      <c r="BS33" s="629"/>
      <c r="BT33" s="629"/>
      <c r="BU33" s="629"/>
      <c r="BV33" s="629"/>
      <c r="BW33" s="629"/>
      <c r="BX33" s="653">
        <v>96.9</v>
      </c>
      <c r="BY33" s="629"/>
      <c r="BZ33" s="629"/>
      <c r="CA33" s="629"/>
      <c r="CB33" s="664"/>
      <c r="CD33" s="622" t="s">
        <v>314</v>
      </c>
      <c r="CE33" s="623"/>
      <c r="CF33" s="623"/>
      <c r="CG33" s="623"/>
      <c r="CH33" s="623"/>
      <c r="CI33" s="623"/>
      <c r="CJ33" s="623"/>
      <c r="CK33" s="623"/>
      <c r="CL33" s="623"/>
      <c r="CM33" s="623"/>
      <c r="CN33" s="623"/>
      <c r="CO33" s="623"/>
      <c r="CP33" s="623"/>
      <c r="CQ33" s="624"/>
      <c r="CR33" s="643">
        <v>1441949</v>
      </c>
      <c r="CS33" s="641"/>
      <c r="CT33" s="641"/>
      <c r="CU33" s="641"/>
      <c r="CV33" s="641"/>
      <c r="CW33" s="641"/>
      <c r="CX33" s="641"/>
      <c r="CY33" s="642"/>
      <c r="CZ33" s="644">
        <v>50.3</v>
      </c>
      <c r="DA33" s="645"/>
      <c r="DB33" s="645"/>
      <c r="DC33" s="646"/>
      <c r="DD33" s="612">
        <v>1107968</v>
      </c>
      <c r="DE33" s="641"/>
      <c r="DF33" s="641"/>
      <c r="DG33" s="641"/>
      <c r="DH33" s="641"/>
      <c r="DI33" s="641"/>
      <c r="DJ33" s="641"/>
      <c r="DK33" s="642"/>
      <c r="DL33" s="612">
        <v>746040</v>
      </c>
      <c r="DM33" s="641"/>
      <c r="DN33" s="641"/>
      <c r="DO33" s="641"/>
      <c r="DP33" s="641"/>
      <c r="DQ33" s="641"/>
      <c r="DR33" s="641"/>
      <c r="DS33" s="641"/>
      <c r="DT33" s="641"/>
      <c r="DU33" s="641"/>
      <c r="DV33" s="642"/>
      <c r="DW33" s="644">
        <v>37.1</v>
      </c>
      <c r="DX33" s="645"/>
      <c r="DY33" s="645"/>
      <c r="DZ33" s="645"/>
      <c r="EA33" s="645"/>
      <c r="EB33" s="645"/>
      <c r="EC33" s="678"/>
    </row>
    <row r="34" spans="2:133" ht="11.25" customHeight="1" x14ac:dyDescent="0.15">
      <c r="B34" s="622" t="s">
        <v>315</v>
      </c>
      <c r="C34" s="623"/>
      <c r="D34" s="623"/>
      <c r="E34" s="623"/>
      <c r="F34" s="623"/>
      <c r="G34" s="623"/>
      <c r="H34" s="623"/>
      <c r="I34" s="623"/>
      <c r="J34" s="623"/>
      <c r="K34" s="623"/>
      <c r="L34" s="623"/>
      <c r="M34" s="623"/>
      <c r="N34" s="623"/>
      <c r="O34" s="623"/>
      <c r="P34" s="623"/>
      <c r="Q34" s="624"/>
      <c r="R34" s="643">
        <v>163557</v>
      </c>
      <c r="S34" s="613"/>
      <c r="T34" s="613"/>
      <c r="U34" s="613"/>
      <c r="V34" s="613"/>
      <c r="W34" s="613"/>
      <c r="X34" s="613"/>
      <c r="Y34" s="614"/>
      <c r="Z34" s="661">
        <v>5.4</v>
      </c>
      <c r="AA34" s="661"/>
      <c r="AB34" s="661"/>
      <c r="AC34" s="661"/>
      <c r="AD34" s="662" t="s">
        <v>129</v>
      </c>
      <c r="AE34" s="662"/>
      <c r="AF34" s="662"/>
      <c r="AG34" s="662"/>
      <c r="AH34" s="662"/>
      <c r="AI34" s="662"/>
      <c r="AJ34" s="662"/>
      <c r="AK34" s="662"/>
      <c r="AL34" s="644" t="s">
        <v>129</v>
      </c>
      <c r="AM34" s="647"/>
      <c r="AN34" s="647"/>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22" t="s">
        <v>316</v>
      </c>
      <c r="CE34" s="623"/>
      <c r="CF34" s="623"/>
      <c r="CG34" s="623"/>
      <c r="CH34" s="623"/>
      <c r="CI34" s="623"/>
      <c r="CJ34" s="623"/>
      <c r="CK34" s="623"/>
      <c r="CL34" s="623"/>
      <c r="CM34" s="623"/>
      <c r="CN34" s="623"/>
      <c r="CO34" s="623"/>
      <c r="CP34" s="623"/>
      <c r="CQ34" s="624"/>
      <c r="CR34" s="643">
        <v>468296</v>
      </c>
      <c r="CS34" s="613"/>
      <c r="CT34" s="613"/>
      <c r="CU34" s="613"/>
      <c r="CV34" s="613"/>
      <c r="CW34" s="613"/>
      <c r="CX34" s="613"/>
      <c r="CY34" s="614"/>
      <c r="CZ34" s="644">
        <v>16.3</v>
      </c>
      <c r="DA34" s="645"/>
      <c r="DB34" s="645"/>
      <c r="DC34" s="646"/>
      <c r="DD34" s="612">
        <v>330351</v>
      </c>
      <c r="DE34" s="613"/>
      <c r="DF34" s="613"/>
      <c r="DG34" s="613"/>
      <c r="DH34" s="613"/>
      <c r="DI34" s="613"/>
      <c r="DJ34" s="613"/>
      <c r="DK34" s="614"/>
      <c r="DL34" s="612">
        <v>322001</v>
      </c>
      <c r="DM34" s="613"/>
      <c r="DN34" s="613"/>
      <c r="DO34" s="613"/>
      <c r="DP34" s="613"/>
      <c r="DQ34" s="613"/>
      <c r="DR34" s="613"/>
      <c r="DS34" s="613"/>
      <c r="DT34" s="613"/>
      <c r="DU34" s="613"/>
      <c r="DV34" s="614"/>
      <c r="DW34" s="644">
        <v>16</v>
      </c>
      <c r="DX34" s="645"/>
      <c r="DY34" s="645"/>
      <c r="DZ34" s="645"/>
      <c r="EA34" s="645"/>
      <c r="EB34" s="645"/>
      <c r="EC34" s="678"/>
    </row>
    <row r="35" spans="2:133" ht="11.25" customHeight="1" x14ac:dyDescent="0.15">
      <c r="B35" s="622" t="s">
        <v>317</v>
      </c>
      <c r="C35" s="623"/>
      <c r="D35" s="623"/>
      <c r="E35" s="623"/>
      <c r="F35" s="623"/>
      <c r="G35" s="623"/>
      <c r="H35" s="623"/>
      <c r="I35" s="623"/>
      <c r="J35" s="623"/>
      <c r="K35" s="623"/>
      <c r="L35" s="623"/>
      <c r="M35" s="623"/>
      <c r="N35" s="623"/>
      <c r="O35" s="623"/>
      <c r="P35" s="623"/>
      <c r="Q35" s="624"/>
      <c r="R35" s="643">
        <v>14841</v>
      </c>
      <c r="S35" s="613"/>
      <c r="T35" s="613"/>
      <c r="U35" s="613"/>
      <c r="V35" s="613"/>
      <c r="W35" s="613"/>
      <c r="X35" s="613"/>
      <c r="Y35" s="614"/>
      <c r="Z35" s="661">
        <v>0.5</v>
      </c>
      <c r="AA35" s="661"/>
      <c r="AB35" s="661"/>
      <c r="AC35" s="661"/>
      <c r="AD35" s="662" t="s">
        <v>129</v>
      </c>
      <c r="AE35" s="662"/>
      <c r="AF35" s="662"/>
      <c r="AG35" s="662"/>
      <c r="AH35" s="662"/>
      <c r="AI35" s="662"/>
      <c r="AJ35" s="662"/>
      <c r="AK35" s="662"/>
      <c r="AL35" s="644" t="s">
        <v>129</v>
      </c>
      <c r="AM35" s="647"/>
      <c r="AN35" s="647"/>
      <c r="AO35" s="663"/>
      <c r="AP35" s="215"/>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2" t="s">
        <v>320</v>
      </c>
      <c r="CE35" s="623"/>
      <c r="CF35" s="623"/>
      <c r="CG35" s="623"/>
      <c r="CH35" s="623"/>
      <c r="CI35" s="623"/>
      <c r="CJ35" s="623"/>
      <c r="CK35" s="623"/>
      <c r="CL35" s="623"/>
      <c r="CM35" s="623"/>
      <c r="CN35" s="623"/>
      <c r="CO35" s="623"/>
      <c r="CP35" s="623"/>
      <c r="CQ35" s="624"/>
      <c r="CR35" s="643">
        <v>58402</v>
      </c>
      <c r="CS35" s="641"/>
      <c r="CT35" s="641"/>
      <c r="CU35" s="641"/>
      <c r="CV35" s="641"/>
      <c r="CW35" s="641"/>
      <c r="CX35" s="641"/>
      <c r="CY35" s="642"/>
      <c r="CZ35" s="644">
        <v>2</v>
      </c>
      <c r="DA35" s="645"/>
      <c r="DB35" s="645"/>
      <c r="DC35" s="646"/>
      <c r="DD35" s="612">
        <v>57003</v>
      </c>
      <c r="DE35" s="641"/>
      <c r="DF35" s="641"/>
      <c r="DG35" s="641"/>
      <c r="DH35" s="641"/>
      <c r="DI35" s="641"/>
      <c r="DJ35" s="641"/>
      <c r="DK35" s="642"/>
      <c r="DL35" s="612">
        <v>54231</v>
      </c>
      <c r="DM35" s="641"/>
      <c r="DN35" s="641"/>
      <c r="DO35" s="641"/>
      <c r="DP35" s="641"/>
      <c r="DQ35" s="641"/>
      <c r="DR35" s="641"/>
      <c r="DS35" s="641"/>
      <c r="DT35" s="641"/>
      <c r="DU35" s="641"/>
      <c r="DV35" s="642"/>
      <c r="DW35" s="644">
        <v>2.7</v>
      </c>
      <c r="DX35" s="645"/>
      <c r="DY35" s="645"/>
      <c r="DZ35" s="645"/>
      <c r="EA35" s="645"/>
      <c r="EB35" s="645"/>
      <c r="EC35" s="678"/>
    </row>
    <row r="36" spans="2:133" ht="11.25" customHeight="1" x14ac:dyDescent="0.15">
      <c r="B36" s="622" t="s">
        <v>321</v>
      </c>
      <c r="C36" s="623"/>
      <c r="D36" s="623"/>
      <c r="E36" s="623"/>
      <c r="F36" s="623"/>
      <c r="G36" s="623"/>
      <c r="H36" s="623"/>
      <c r="I36" s="623"/>
      <c r="J36" s="623"/>
      <c r="K36" s="623"/>
      <c r="L36" s="623"/>
      <c r="M36" s="623"/>
      <c r="N36" s="623"/>
      <c r="O36" s="623"/>
      <c r="P36" s="623"/>
      <c r="Q36" s="624"/>
      <c r="R36" s="643">
        <v>58429</v>
      </c>
      <c r="S36" s="613"/>
      <c r="T36" s="613"/>
      <c r="U36" s="613"/>
      <c r="V36" s="613"/>
      <c r="W36" s="613"/>
      <c r="X36" s="613"/>
      <c r="Y36" s="614"/>
      <c r="Z36" s="661">
        <v>1.9</v>
      </c>
      <c r="AA36" s="661"/>
      <c r="AB36" s="661"/>
      <c r="AC36" s="661"/>
      <c r="AD36" s="662" t="s">
        <v>129</v>
      </c>
      <c r="AE36" s="662"/>
      <c r="AF36" s="662"/>
      <c r="AG36" s="662"/>
      <c r="AH36" s="662"/>
      <c r="AI36" s="662"/>
      <c r="AJ36" s="662"/>
      <c r="AK36" s="662"/>
      <c r="AL36" s="644" t="s">
        <v>129</v>
      </c>
      <c r="AM36" s="647"/>
      <c r="AN36" s="647"/>
      <c r="AO36" s="663"/>
      <c r="AP36" s="215"/>
      <c r="AQ36" s="679" t="s">
        <v>322</v>
      </c>
      <c r="AR36" s="680"/>
      <c r="AS36" s="680"/>
      <c r="AT36" s="680"/>
      <c r="AU36" s="680"/>
      <c r="AV36" s="680"/>
      <c r="AW36" s="680"/>
      <c r="AX36" s="680"/>
      <c r="AY36" s="681"/>
      <c r="AZ36" s="682">
        <v>396363</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2248</v>
      </c>
      <c r="BW36" s="683"/>
      <c r="BX36" s="683"/>
      <c r="BY36" s="683"/>
      <c r="BZ36" s="683"/>
      <c r="CA36" s="683"/>
      <c r="CB36" s="684"/>
      <c r="CD36" s="622" t="s">
        <v>324</v>
      </c>
      <c r="CE36" s="623"/>
      <c r="CF36" s="623"/>
      <c r="CG36" s="623"/>
      <c r="CH36" s="623"/>
      <c r="CI36" s="623"/>
      <c r="CJ36" s="623"/>
      <c r="CK36" s="623"/>
      <c r="CL36" s="623"/>
      <c r="CM36" s="623"/>
      <c r="CN36" s="623"/>
      <c r="CO36" s="623"/>
      <c r="CP36" s="623"/>
      <c r="CQ36" s="624"/>
      <c r="CR36" s="643">
        <v>288725</v>
      </c>
      <c r="CS36" s="613"/>
      <c r="CT36" s="613"/>
      <c r="CU36" s="613"/>
      <c r="CV36" s="613"/>
      <c r="CW36" s="613"/>
      <c r="CX36" s="613"/>
      <c r="CY36" s="614"/>
      <c r="CZ36" s="644">
        <v>10.1</v>
      </c>
      <c r="DA36" s="645"/>
      <c r="DB36" s="645"/>
      <c r="DC36" s="646"/>
      <c r="DD36" s="612">
        <v>187543</v>
      </c>
      <c r="DE36" s="613"/>
      <c r="DF36" s="613"/>
      <c r="DG36" s="613"/>
      <c r="DH36" s="613"/>
      <c r="DI36" s="613"/>
      <c r="DJ36" s="613"/>
      <c r="DK36" s="614"/>
      <c r="DL36" s="612">
        <v>172672</v>
      </c>
      <c r="DM36" s="613"/>
      <c r="DN36" s="613"/>
      <c r="DO36" s="613"/>
      <c r="DP36" s="613"/>
      <c r="DQ36" s="613"/>
      <c r="DR36" s="613"/>
      <c r="DS36" s="613"/>
      <c r="DT36" s="613"/>
      <c r="DU36" s="613"/>
      <c r="DV36" s="614"/>
      <c r="DW36" s="644">
        <v>8.6</v>
      </c>
      <c r="DX36" s="645"/>
      <c r="DY36" s="645"/>
      <c r="DZ36" s="645"/>
      <c r="EA36" s="645"/>
      <c r="EB36" s="645"/>
      <c r="EC36" s="678"/>
    </row>
    <row r="37" spans="2:133" ht="11.25" customHeight="1" x14ac:dyDescent="0.15">
      <c r="B37" s="622" t="s">
        <v>325</v>
      </c>
      <c r="C37" s="623"/>
      <c r="D37" s="623"/>
      <c r="E37" s="623"/>
      <c r="F37" s="623"/>
      <c r="G37" s="623"/>
      <c r="H37" s="623"/>
      <c r="I37" s="623"/>
      <c r="J37" s="623"/>
      <c r="K37" s="623"/>
      <c r="L37" s="623"/>
      <c r="M37" s="623"/>
      <c r="N37" s="623"/>
      <c r="O37" s="623"/>
      <c r="P37" s="623"/>
      <c r="Q37" s="624"/>
      <c r="R37" s="643">
        <v>2308</v>
      </c>
      <c r="S37" s="613"/>
      <c r="T37" s="613"/>
      <c r="U37" s="613"/>
      <c r="V37" s="613"/>
      <c r="W37" s="613"/>
      <c r="X37" s="613"/>
      <c r="Y37" s="614"/>
      <c r="Z37" s="661">
        <v>0.1</v>
      </c>
      <c r="AA37" s="661"/>
      <c r="AB37" s="661"/>
      <c r="AC37" s="661"/>
      <c r="AD37" s="662" t="s">
        <v>129</v>
      </c>
      <c r="AE37" s="662"/>
      <c r="AF37" s="662"/>
      <c r="AG37" s="662"/>
      <c r="AH37" s="662"/>
      <c r="AI37" s="662"/>
      <c r="AJ37" s="662"/>
      <c r="AK37" s="662"/>
      <c r="AL37" s="644" t="s">
        <v>129</v>
      </c>
      <c r="AM37" s="647"/>
      <c r="AN37" s="647"/>
      <c r="AO37" s="663"/>
      <c r="AQ37" s="671" t="s">
        <v>326</v>
      </c>
      <c r="AR37" s="672"/>
      <c r="AS37" s="672"/>
      <c r="AT37" s="672"/>
      <c r="AU37" s="672"/>
      <c r="AV37" s="672"/>
      <c r="AW37" s="672"/>
      <c r="AX37" s="672"/>
      <c r="AY37" s="673"/>
      <c r="AZ37" s="643">
        <v>159432</v>
      </c>
      <c r="BA37" s="613"/>
      <c r="BB37" s="613"/>
      <c r="BC37" s="613"/>
      <c r="BD37" s="641"/>
      <c r="BE37" s="641"/>
      <c r="BF37" s="669"/>
      <c r="BG37" s="622" t="s">
        <v>327</v>
      </c>
      <c r="BH37" s="623"/>
      <c r="BI37" s="623"/>
      <c r="BJ37" s="623"/>
      <c r="BK37" s="623"/>
      <c r="BL37" s="623"/>
      <c r="BM37" s="623"/>
      <c r="BN37" s="623"/>
      <c r="BO37" s="623"/>
      <c r="BP37" s="623"/>
      <c r="BQ37" s="623"/>
      <c r="BR37" s="623"/>
      <c r="BS37" s="623"/>
      <c r="BT37" s="623"/>
      <c r="BU37" s="624"/>
      <c r="BV37" s="643">
        <v>1037</v>
      </c>
      <c r="BW37" s="613"/>
      <c r="BX37" s="613"/>
      <c r="BY37" s="613"/>
      <c r="BZ37" s="613"/>
      <c r="CA37" s="613"/>
      <c r="CB37" s="670"/>
      <c r="CD37" s="622" t="s">
        <v>328</v>
      </c>
      <c r="CE37" s="623"/>
      <c r="CF37" s="623"/>
      <c r="CG37" s="623"/>
      <c r="CH37" s="623"/>
      <c r="CI37" s="623"/>
      <c r="CJ37" s="623"/>
      <c r="CK37" s="623"/>
      <c r="CL37" s="623"/>
      <c r="CM37" s="623"/>
      <c r="CN37" s="623"/>
      <c r="CO37" s="623"/>
      <c r="CP37" s="623"/>
      <c r="CQ37" s="624"/>
      <c r="CR37" s="643">
        <v>82587</v>
      </c>
      <c r="CS37" s="641"/>
      <c r="CT37" s="641"/>
      <c r="CU37" s="641"/>
      <c r="CV37" s="641"/>
      <c r="CW37" s="641"/>
      <c r="CX37" s="641"/>
      <c r="CY37" s="642"/>
      <c r="CZ37" s="644">
        <v>2.9</v>
      </c>
      <c r="DA37" s="645"/>
      <c r="DB37" s="645"/>
      <c r="DC37" s="646"/>
      <c r="DD37" s="612">
        <v>82587</v>
      </c>
      <c r="DE37" s="641"/>
      <c r="DF37" s="641"/>
      <c r="DG37" s="641"/>
      <c r="DH37" s="641"/>
      <c r="DI37" s="641"/>
      <c r="DJ37" s="641"/>
      <c r="DK37" s="642"/>
      <c r="DL37" s="612">
        <v>82587</v>
      </c>
      <c r="DM37" s="641"/>
      <c r="DN37" s="641"/>
      <c r="DO37" s="641"/>
      <c r="DP37" s="641"/>
      <c r="DQ37" s="641"/>
      <c r="DR37" s="641"/>
      <c r="DS37" s="641"/>
      <c r="DT37" s="641"/>
      <c r="DU37" s="641"/>
      <c r="DV37" s="642"/>
      <c r="DW37" s="644">
        <v>4.0999999999999996</v>
      </c>
      <c r="DX37" s="645"/>
      <c r="DY37" s="645"/>
      <c r="DZ37" s="645"/>
      <c r="EA37" s="645"/>
      <c r="EB37" s="645"/>
      <c r="EC37" s="678"/>
    </row>
    <row r="38" spans="2:133" ht="11.25" customHeight="1" x14ac:dyDescent="0.15">
      <c r="B38" s="622" t="s">
        <v>329</v>
      </c>
      <c r="C38" s="623"/>
      <c r="D38" s="623"/>
      <c r="E38" s="623"/>
      <c r="F38" s="623"/>
      <c r="G38" s="623"/>
      <c r="H38" s="623"/>
      <c r="I38" s="623"/>
      <c r="J38" s="623"/>
      <c r="K38" s="623"/>
      <c r="L38" s="623"/>
      <c r="M38" s="623"/>
      <c r="N38" s="623"/>
      <c r="O38" s="623"/>
      <c r="P38" s="623"/>
      <c r="Q38" s="624"/>
      <c r="R38" s="643">
        <v>152000</v>
      </c>
      <c r="S38" s="613"/>
      <c r="T38" s="613"/>
      <c r="U38" s="613"/>
      <c r="V38" s="613"/>
      <c r="W38" s="613"/>
      <c r="X38" s="613"/>
      <c r="Y38" s="614"/>
      <c r="Z38" s="661">
        <v>5</v>
      </c>
      <c r="AA38" s="661"/>
      <c r="AB38" s="661"/>
      <c r="AC38" s="661"/>
      <c r="AD38" s="662" t="s">
        <v>129</v>
      </c>
      <c r="AE38" s="662"/>
      <c r="AF38" s="662"/>
      <c r="AG38" s="662"/>
      <c r="AH38" s="662"/>
      <c r="AI38" s="662"/>
      <c r="AJ38" s="662"/>
      <c r="AK38" s="662"/>
      <c r="AL38" s="644" t="s">
        <v>129</v>
      </c>
      <c r="AM38" s="647"/>
      <c r="AN38" s="647"/>
      <c r="AO38" s="663"/>
      <c r="AQ38" s="671" t="s">
        <v>330</v>
      </c>
      <c r="AR38" s="672"/>
      <c r="AS38" s="672"/>
      <c r="AT38" s="672"/>
      <c r="AU38" s="672"/>
      <c r="AV38" s="672"/>
      <c r="AW38" s="672"/>
      <c r="AX38" s="672"/>
      <c r="AY38" s="673"/>
      <c r="AZ38" s="643">
        <v>34862</v>
      </c>
      <c r="BA38" s="613"/>
      <c r="BB38" s="613"/>
      <c r="BC38" s="613"/>
      <c r="BD38" s="641"/>
      <c r="BE38" s="641"/>
      <c r="BF38" s="669"/>
      <c r="BG38" s="622" t="s">
        <v>331</v>
      </c>
      <c r="BH38" s="623"/>
      <c r="BI38" s="623"/>
      <c r="BJ38" s="623"/>
      <c r="BK38" s="623"/>
      <c r="BL38" s="623"/>
      <c r="BM38" s="623"/>
      <c r="BN38" s="623"/>
      <c r="BO38" s="623"/>
      <c r="BP38" s="623"/>
      <c r="BQ38" s="623"/>
      <c r="BR38" s="623"/>
      <c r="BS38" s="623"/>
      <c r="BT38" s="623"/>
      <c r="BU38" s="624"/>
      <c r="BV38" s="643">
        <v>412</v>
      </c>
      <c r="BW38" s="613"/>
      <c r="BX38" s="613"/>
      <c r="BY38" s="613"/>
      <c r="BZ38" s="613"/>
      <c r="CA38" s="613"/>
      <c r="CB38" s="670"/>
      <c r="CD38" s="622" t="s">
        <v>332</v>
      </c>
      <c r="CE38" s="623"/>
      <c r="CF38" s="623"/>
      <c r="CG38" s="623"/>
      <c r="CH38" s="623"/>
      <c r="CI38" s="623"/>
      <c r="CJ38" s="623"/>
      <c r="CK38" s="623"/>
      <c r="CL38" s="623"/>
      <c r="CM38" s="623"/>
      <c r="CN38" s="623"/>
      <c r="CO38" s="623"/>
      <c r="CP38" s="623"/>
      <c r="CQ38" s="624"/>
      <c r="CR38" s="643">
        <v>396363</v>
      </c>
      <c r="CS38" s="613"/>
      <c r="CT38" s="613"/>
      <c r="CU38" s="613"/>
      <c r="CV38" s="613"/>
      <c r="CW38" s="613"/>
      <c r="CX38" s="613"/>
      <c r="CY38" s="614"/>
      <c r="CZ38" s="644">
        <v>13.8</v>
      </c>
      <c r="DA38" s="645"/>
      <c r="DB38" s="645"/>
      <c r="DC38" s="646"/>
      <c r="DD38" s="612">
        <v>363810</v>
      </c>
      <c r="DE38" s="613"/>
      <c r="DF38" s="613"/>
      <c r="DG38" s="613"/>
      <c r="DH38" s="613"/>
      <c r="DI38" s="613"/>
      <c r="DJ38" s="613"/>
      <c r="DK38" s="614"/>
      <c r="DL38" s="612">
        <v>194856</v>
      </c>
      <c r="DM38" s="613"/>
      <c r="DN38" s="613"/>
      <c r="DO38" s="613"/>
      <c r="DP38" s="613"/>
      <c r="DQ38" s="613"/>
      <c r="DR38" s="613"/>
      <c r="DS38" s="613"/>
      <c r="DT38" s="613"/>
      <c r="DU38" s="613"/>
      <c r="DV38" s="614"/>
      <c r="DW38" s="644">
        <v>9.6999999999999993</v>
      </c>
      <c r="DX38" s="645"/>
      <c r="DY38" s="645"/>
      <c r="DZ38" s="645"/>
      <c r="EA38" s="645"/>
      <c r="EB38" s="645"/>
      <c r="EC38" s="678"/>
    </row>
    <row r="39" spans="2:133" ht="11.25" customHeight="1" x14ac:dyDescent="0.15">
      <c r="B39" s="622" t="s">
        <v>333</v>
      </c>
      <c r="C39" s="623"/>
      <c r="D39" s="623"/>
      <c r="E39" s="623"/>
      <c r="F39" s="623"/>
      <c r="G39" s="623"/>
      <c r="H39" s="623"/>
      <c r="I39" s="623"/>
      <c r="J39" s="623"/>
      <c r="K39" s="623"/>
      <c r="L39" s="623"/>
      <c r="M39" s="623"/>
      <c r="N39" s="623"/>
      <c r="O39" s="623"/>
      <c r="P39" s="623"/>
      <c r="Q39" s="624"/>
      <c r="R39" s="643">
        <v>63918</v>
      </c>
      <c r="S39" s="613"/>
      <c r="T39" s="613"/>
      <c r="U39" s="613"/>
      <c r="V39" s="613"/>
      <c r="W39" s="613"/>
      <c r="X39" s="613"/>
      <c r="Y39" s="614"/>
      <c r="Z39" s="661">
        <v>2.1</v>
      </c>
      <c r="AA39" s="661"/>
      <c r="AB39" s="661"/>
      <c r="AC39" s="661"/>
      <c r="AD39" s="662">
        <v>3529</v>
      </c>
      <c r="AE39" s="662"/>
      <c r="AF39" s="662"/>
      <c r="AG39" s="662"/>
      <c r="AH39" s="662"/>
      <c r="AI39" s="662"/>
      <c r="AJ39" s="662"/>
      <c r="AK39" s="662"/>
      <c r="AL39" s="644">
        <v>0.2</v>
      </c>
      <c r="AM39" s="647"/>
      <c r="AN39" s="647"/>
      <c r="AO39" s="663"/>
      <c r="AQ39" s="671" t="s">
        <v>334</v>
      </c>
      <c r="AR39" s="672"/>
      <c r="AS39" s="672"/>
      <c r="AT39" s="672"/>
      <c r="AU39" s="672"/>
      <c r="AV39" s="672"/>
      <c r="AW39" s="672"/>
      <c r="AX39" s="672"/>
      <c r="AY39" s="673"/>
      <c r="AZ39" s="643" t="s">
        <v>129</v>
      </c>
      <c r="BA39" s="613"/>
      <c r="BB39" s="613"/>
      <c r="BC39" s="613"/>
      <c r="BD39" s="641"/>
      <c r="BE39" s="641"/>
      <c r="BF39" s="669"/>
      <c r="BG39" s="622" t="s">
        <v>335</v>
      </c>
      <c r="BH39" s="623"/>
      <c r="BI39" s="623"/>
      <c r="BJ39" s="623"/>
      <c r="BK39" s="623"/>
      <c r="BL39" s="623"/>
      <c r="BM39" s="623"/>
      <c r="BN39" s="623"/>
      <c r="BO39" s="623"/>
      <c r="BP39" s="623"/>
      <c r="BQ39" s="623"/>
      <c r="BR39" s="623"/>
      <c r="BS39" s="623"/>
      <c r="BT39" s="623"/>
      <c r="BU39" s="624"/>
      <c r="BV39" s="643">
        <v>701</v>
      </c>
      <c r="BW39" s="613"/>
      <c r="BX39" s="613"/>
      <c r="BY39" s="613"/>
      <c r="BZ39" s="613"/>
      <c r="CA39" s="613"/>
      <c r="CB39" s="670"/>
      <c r="CD39" s="622" t="s">
        <v>336</v>
      </c>
      <c r="CE39" s="623"/>
      <c r="CF39" s="623"/>
      <c r="CG39" s="623"/>
      <c r="CH39" s="623"/>
      <c r="CI39" s="623"/>
      <c r="CJ39" s="623"/>
      <c r="CK39" s="623"/>
      <c r="CL39" s="623"/>
      <c r="CM39" s="623"/>
      <c r="CN39" s="623"/>
      <c r="CO39" s="623"/>
      <c r="CP39" s="623"/>
      <c r="CQ39" s="624"/>
      <c r="CR39" s="643">
        <v>225333</v>
      </c>
      <c r="CS39" s="641"/>
      <c r="CT39" s="641"/>
      <c r="CU39" s="641"/>
      <c r="CV39" s="641"/>
      <c r="CW39" s="641"/>
      <c r="CX39" s="641"/>
      <c r="CY39" s="642"/>
      <c r="CZ39" s="644">
        <v>7.9</v>
      </c>
      <c r="DA39" s="645"/>
      <c r="DB39" s="645"/>
      <c r="DC39" s="646"/>
      <c r="DD39" s="612">
        <v>166981</v>
      </c>
      <c r="DE39" s="641"/>
      <c r="DF39" s="641"/>
      <c r="DG39" s="641"/>
      <c r="DH39" s="641"/>
      <c r="DI39" s="641"/>
      <c r="DJ39" s="641"/>
      <c r="DK39" s="642"/>
      <c r="DL39" s="612" t="s">
        <v>129</v>
      </c>
      <c r="DM39" s="641"/>
      <c r="DN39" s="641"/>
      <c r="DO39" s="641"/>
      <c r="DP39" s="641"/>
      <c r="DQ39" s="641"/>
      <c r="DR39" s="641"/>
      <c r="DS39" s="641"/>
      <c r="DT39" s="641"/>
      <c r="DU39" s="641"/>
      <c r="DV39" s="642"/>
      <c r="DW39" s="644" t="s">
        <v>129</v>
      </c>
      <c r="DX39" s="645"/>
      <c r="DY39" s="645"/>
      <c r="DZ39" s="645"/>
      <c r="EA39" s="645"/>
      <c r="EB39" s="645"/>
      <c r="EC39" s="678"/>
    </row>
    <row r="40" spans="2:133" ht="11.25" customHeight="1" x14ac:dyDescent="0.15">
      <c r="B40" s="622" t="s">
        <v>337</v>
      </c>
      <c r="C40" s="623"/>
      <c r="D40" s="623"/>
      <c r="E40" s="623"/>
      <c r="F40" s="623"/>
      <c r="G40" s="623"/>
      <c r="H40" s="623"/>
      <c r="I40" s="623"/>
      <c r="J40" s="623"/>
      <c r="K40" s="623"/>
      <c r="L40" s="623"/>
      <c r="M40" s="623"/>
      <c r="N40" s="623"/>
      <c r="O40" s="623"/>
      <c r="P40" s="623"/>
      <c r="Q40" s="624"/>
      <c r="R40" s="643">
        <v>162500</v>
      </c>
      <c r="S40" s="613"/>
      <c r="T40" s="613"/>
      <c r="U40" s="613"/>
      <c r="V40" s="613"/>
      <c r="W40" s="613"/>
      <c r="X40" s="613"/>
      <c r="Y40" s="614"/>
      <c r="Z40" s="661">
        <v>5.4</v>
      </c>
      <c r="AA40" s="661"/>
      <c r="AB40" s="661"/>
      <c r="AC40" s="661"/>
      <c r="AD40" s="662" t="s">
        <v>129</v>
      </c>
      <c r="AE40" s="662"/>
      <c r="AF40" s="662"/>
      <c r="AG40" s="662"/>
      <c r="AH40" s="662"/>
      <c r="AI40" s="662"/>
      <c r="AJ40" s="662"/>
      <c r="AK40" s="662"/>
      <c r="AL40" s="644" t="s">
        <v>129</v>
      </c>
      <c r="AM40" s="647"/>
      <c r="AN40" s="647"/>
      <c r="AO40" s="663"/>
      <c r="AQ40" s="671" t="s">
        <v>338</v>
      </c>
      <c r="AR40" s="672"/>
      <c r="AS40" s="672"/>
      <c r="AT40" s="672"/>
      <c r="AU40" s="672"/>
      <c r="AV40" s="672"/>
      <c r="AW40" s="672"/>
      <c r="AX40" s="672"/>
      <c r="AY40" s="673"/>
      <c r="AZ40" s="643" t="s">
        <v>129</v>
      </c>
      <c r="BA40" s="613"/>
      <c r="BB40" s="613"/>
      <c r="BC40" s="613"/>
      <c r="BD40" s="641"/>
      <c r="BE40" s="641"/>
      <c r="BF40" s="669"/>
      <c r="BG40" s="674" t="s">
        <v>339</v>
      </c>
      <c r="BH40" s="675"/>
      <c r="BI40" s="675"/>
      <c r="BJ40" s="675"/>
      <c r="BK40" s="675"/>
      <c r="BL40" s="211"/>
      <c r="BM40" s="623" t="s">
        <v>340</v>
      </c>
      <c r="BN40" s="623"/>
      <c r="BO40" s="623"/>
      <c r="BP40" s="623"/>
      <c r="BQ40" s="623"/>
      <c r="BR40" s="623"/>
      <c r="BS40" s="623"/>
      <c r="BT40" s="623"/>
      <c r="BU40" s="624"/>
      <c r="BV40" s="643">
        <v>89</v>
      </c>
      <c r="BW40" s="613"/>
      <c r="BX40" s="613"/>
      <c r="BY40" s="613"/>
      <c r="BZ40" s="613"/>
      <c r="CA40" s="613"/>
      <c r="CB40" s="670"/>
      <c r="CD40" s="622" t="s">
        <v>341</v>
      </c>
      <c r="CE40" s="623"/>
      <c r="CF40" s="623"/>
      <c r="CG40" s="623"/>
      <c r="CH40" s="623"/>
      <c r="CI40" s="623"/>
      <c r="CJ40" s="623"/>
      <c r="CK40" s="623"/>
      <c r="CL40" s="623"/>
      <c r="CM40" s="623"/>
      <c r="CN40" s="623"/>
      <c r="CO40" s="623"/>
      <c r="CP40" s="623"/>
      <c r="CQ40" s="624"/>
      <c r="CR40" s="643">
        <v>4830</v>
      </c>
      <c r="CS40" s="613"/>
      <c r="CT40" s="613"/>
      <c r="CU40" s="613"/>
      <c r="CV40" s="613"/>
      <c r="CW40" s="613"/>
      <c r="CX40" s="613"/>
      <c r="CY40" s="614"/>
      <c r="CZ40" s="644">
        <v>0.2</v>
      </c>
      <c r="DA40" s="645"/>
      <c r="DB40" s="645"/>
      <c r="DC40" s="646"/>
      <c r="DD40" s="612">
        <v>2280</v>
      </c>
      <c r="DE40" s="613"/>
      <c r="DF40" s="613"/>
      <c r="DG40" s="613"/>
      <c r="DH40" s="613"/>
      <c r="DI40" s="613"/>
      <c r="DJ40" s="613"/>
      <c r="DK40" s="614"/>
      <c r="DL40" s="612">
        <v>2280</v>
      </c>
      <c r="DM40" s="613"/>
      <c r="DN40" s="613"/>
      <c r="DO40" s="613"/>
      <c r="DP40" s="613"/>
      <c r="DQ40" s="613"/>
      <c r="DR40" s="613"/>
      <c r="DS40" s="613"/>
      <c r="DT40" s="613"/>
      <c r="DU40" s="613"/>
      <c r="DV40" s="614"/>
      <c r="DW40" s="644">
        <v>0.1</v>
      </c>
      <c r="DX40" s="645"/>
      <c r="DY40" s="645"/>
      <c r="DZ40" s="645"/>
      <c r="EA40" s="645"/>
      <c r="EB40" s="645"/>
      <c r="EC40" s="678"/>
    </row>
    <row r="41" spans="2:133" ht="11.25" customHeight="1" x14ac:dyDescent="0.15">
      <c r="B41" s="622" t="s">
        <v>342</v>
      </c>
      <c r="C41" s="623"/>
      <c r="D41" s="623"/>
      <c r="E41" s="623"/>
      <c r="F41" s="623"/>
      <c r="G41" s="623"/>
      <c r="H41" s="623"/>
      <c r="I41" s="623"/>
      <c r="J41" s="623"/>
      <c r="K41" s="623"/>
      <c r="L41" s="623"/>
      <c r="M41" s="623"/>
      <c r="N41" s="623"/>
      <c r="O41" s="623"/>
      <c r="P41" s="623"/>
      <c r="Q41" s="624"/>
      <c r="R41" s="643" t="s">
        <v>129</v>
      </c>
      <c r="S41" s="613"/>
      <c r="T41" s="613"/>
      <c r="U41" s="613"/>
      <c r="V41" s="613"/>
      <c r="W41" s="613"/>
      <c r="X41" s="613"/>
      <c r="Y41" s="614"/>
      <c r="Z41" s="661" t="s">
        <v>129</v>
      </c>
      <c r="AA41" s="661"/>
      <c r="AB41" s="661"/>
      <c r="AC41" s="661"/>
      <c r="AD41" s="662" t="s">
        <v>129</v>
      </c>
      <c r="AE41" s="662"/>
      <c r="AF41" s="662"/>
      <c r="AG41" s="662"/>
      <c r="AH41" s="662"/>
      <c r="AI41" s="662"/>
      <c r="AJ41" s="662"/>
      <c r="AK41" s="662"/>
      <c r="AL41" s="644" t="s">
        <v>129</v>
      </c>
      <c r="AM41" s="647"/>
      <c r="AN41" s="647"/>
      <c r="AO41" s="663"/>
      <c r="AQ41" s="671" t="s">
        <v>343</v>
      </c>
      <c r="AR41" s="672"/>
      <c r="AS41" s="672"/>
      <c r="AT41" s="672"/>
      <c r="AU41" s="672"/>
      <c r="AV41" s="672"/>
      <c r="AW41" s="672"/>
      <c r="AX41" s="672"/>
      <c r="AY41" s="673"/>
      <c r="AZ41" s="643">
        <v>39156</v>
      </c>
      <c r="BA41" s="613"/>
      <c r="BB41" s="613"/>
      <c r="BC41" s="613"/>
      <c r="BD41" s="641"/>
      <c r="BE41" s="641"/>
      <c r="BF41" s="669"/>
      <c r="BG41" s="674"/>
      <c r="BH41" s="675"/>
      <c r="BI41" s="675"/>
      <c r="BJ41" s="675"/>
      <c r="BK41" s="675"/>
      <c r="BL41" s="211"/>
      <c r="BM41" s="623" t="s">
        <v>344</v>
      </c>
      <c r="BN41" s="623"/>
      <c r="BO41" s="623"/>
      <c r="BP41" s="623"/>
      <c r="BQ41" s="623"/>
      <c r="BR41" s="623"/>
      <c r="BS41" s="623"/>
      <c r="BT41" s="623"/>
      <c r="BU41" s="624"/>
      <c r="BV41" s="643" t="s">
        <v>129</v>
      </c>
      <c r="BW41" s="613"/>
      <c r="BX41" s="613"/>
      <c r="BY41" s="613"/>
      <c r="BZ41" s="613"/>
      <c r="CA41" s="613"/>
      <c r="CB41" s="670"/>
      <c r="CD41" s="622" t="s">
        <v>345</v>
      </c>
      <c r="CE41" s="623"/>
      <c r="CF41" s="623"/>
      <c r="CG41" s="623"/>
      <c r="CH41" s="623"/>
      <c r="CI41" s="623"/>
      <c r="CJ41" s="623"/>
      <c r="CK41" s="623"/>
      <c r="CL41" s="623"/>
      <c r="CM41" s="623"/>
      <c r="CN41" s="623"/>
      <c r="CO41" s="623"/>
      <c r="CP41" s="623"/>
      <c r="CQ41" s="624"/>
      <c r="CR41" s="643" t="s">
        <v>129</v>
      </c>
      <c r="CS41" s="641"/>
      <c r="CT41" s="641"/>
      <c r="CU41" s="641"/>
      <c r="CV41" s="641"/>
      <c r="CW41" s="641"/>
      <c r="CX41" s="641"/>
      <c r="CY41" s="642"/>
      <c r="CZ41" s="644" t="s">
        <v>129</v>
      </c>
      <c r="DA41" s="645"/>
      <c r="DB41" s="645"/>
      <c r="DC41" s="646"/>
      <c r="DD41" s="612" t="s">
        <v>129</v>
      </c>
      <c r="DE41" s="641"/>
      <c r="DF41" s="641"/>
      <c r="DG41" s="641"/>
      <c r="DH41" s="641"/>
      <c r="DI41" s="641"/>
      <c r="DJ41" s="641"/>
      <c r="DK41" s="64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B42" s="622" t="s">
        <v>346</v>
      </c>
      <c r="C42" s="623"/>
      <c r="D42" s="623"/>
      <c r="E42" s="623"/>
      <c r="F42" s="623"/>
      <c r="G42" s="623"/>
      <c r="H42" s="623"/>
      <c r="I42" s="623"/>
      <c r="J42" s="623"/>
      <c r="K42" s="623"/>
      <c r="L42" s="623"/>
      <c r="M42" s="623"/>
      <c r="N42" s="623"/>
      <c r="O42" s="623"/>
      <c r="P42" s="623"/>
      <c r="Q42" s="624"/>
      <c r="R42" s="643" t="s">
        <v>129</v>
      </c>
      <c r="S42" s="613"/>
      <c r="T42" s="613"/>
      <c r="U42" s="613"/>
      <c r="V42" s="613"/>
      <c r="W42" s="613"/>
      <c r="X42" s="613"/>
      <c r="Y42" s="614"/>
      <c r="Z42" s="661" t="s">
        <v>129</v>
      </c>
      <c r="AA42" s="661"/>
      <c r="AB42" s="661"/>
      <c r="AC42" s="661"/>
      <c r="AD42" s="662" t="s">
        <v>129</v>
      </c>
      <c r="AE42" s="662"/>
      <c r="AF42" s="662"/>
      <c r="AG42" s="662"/>
      <c r="AH42" s="662"/>
      <c r="AI42" s="662"/>
      <c r="AJ42" s="662"/>
      <c r="AK42" s="662"/>
      <c r="AL42" s="644" t="s">
        <v>129</v>
      </c>
      <c r="AM42" s="647"/>
      <c r="AN42" s="647"/>
      <c r="AO42" s="663"/>
      <c r="AQ42" s="666" t="s">
        <v>347</v>
      </c>
      <c r="AR42" s="667"/>
      <c r="AS42" s="667"/>
      <c r="AT42" s="667"/>
      <c r="AU42" s="667"/>
      <c r="AV42" s="667"/>
      <c r="AW42" s="667"/>
      <c r="AX42" s="667"/>
      <c r="AY42" s="668"/>
      <c r="AZ42" s="628">
        <v>162913</v>
      </c>
      <c r="BA42" s="649"/>
      <c r="BB42" s="649"/>
      <c r="BC42" s="649"/>
      <c r="BD42" s="629"/>
      <c r="BE42" s="629"/>
      <c r="BF42" s="664"/>
      <c r="BG42" s="676"/>
      <c r="BH42" s="677"/>
      <c r="BI42" s="677"/>
      <c r="BJ42" s="677"/>
      <c r="BK42" s="677"/>
      <c r="BL42" s="212"/>
      <c r="BM42" s="626" t="s">
        <v>348</v>
      </c>
      <c r="BN42" s="626"/>
      <c r="BO42" s="626"/>
      <c r="BP42" s="626"/>
      <c r="BQ42" s="626"/>
      <c r="BR42" s="626"/>
      <c r="BS42" s="626"/>
      <c r="BT42" s="626"/>
      <c r="BU42" s="627"/>
      <c r="BV42" s="628">
        <v>308</v>
      </c>
      <c r="BW42" s="649"/>
      <c r="BX42" s="649"/>
      <c r="BY42" s="649"/>
      <c r="BZ42" s="649"/>
      <c r="CA42" s="649"/>
      <c r="CB42" s="665"/>
      <c r="CD42" s="622" t="s">
        <v>349</v>
      </c>
      <c r="CE42" s="623"/>
      <c r="CF42" s="623"/>
      <c r="CG42" s="623"/>
      <c r="CH42" s="623"/>
      <c r="CI42" s="623"/>
      <c r="CJ42" s="623"/>
      <c r="CK42" s="623"/>
      <c r="CL42" s="623"/>
      <c r="CM42" s="623"/>
      <c r="CN42" s="623"/>
      <c r="CO42" s="623"/>
      <c r="CP42" s="623"/>
      <c r="CQ42" s="624"/>
      <c r="CR42" s="643">
        <v>387475</v>
      </c>
      <c r="CS42" s="641"/>
      <c r="CT42" s="641"/>
      <c r="CU42" s="641"/>
      <c r="CV42" s="641"/>
      <c r="CW42" s="641"/>
      <c r="CX42" s="641"/>
      <c r="CY42" s="642"/>
      <c r="CZ42" s="644">
        <v>13.5</v>
      </c>
      <c r="DA42" s="645"/>
      <c r="DB42" s="645"/>
      <c r="DC42" s="646"/>
      <c r="DD42" s="612">
        <v>120845</v>
      </c>
      <c r="DE42" s="641"/>
      <c r="DF42" s="641"/>
      <c r="DG42" s="641"/>
      <c r="DH42" s="641"/>
      <c r="DI42" s="641"/>
      <c r="DJ42" s="641"/>
      <c r="DK42" s="64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622" t="s">
        <v>350</v>
      </c>
      <c r="C43" s="623"/>
      <c r="D43" s="623"/>
      <c r="E43" s="623"/>
      <c r="F43" s="623"/>
      <c r="G43" s="623"/>
      <c r="H43" s="623"/>
      <c r="I43" s="623"/>
      <c r="J43" s="623"/>
      <c r="K43" s="623"/>
      <c r="L43" s="623"/>
      <c r="M43" s="623"/>
      <c r="N43" s="623"/>
      <c r="O43" s="623"/>
      <c r="P43" s="623"/>
      <c r="Q43" s="624"/>
      <c r="R43" s="643">
        <v>57900</v>
      </c>
      <c r="S43" s="613"/>
      <c r="T43" s="613"/>
      <c r="U43" s="613"/>
      <c r="V43" s="613"/>
      <c r="W43" s="613"/>
      <c r="X43" s="613"/>
      <c r="Y43" s="614"/>
      <c r="Z43" s="661">
        <v>1.9</v>
      </c>
      <c r="AA43" s="661"/>
      <c r="AB43" s="661"/>
      <c r="AC43" s="661"/>
      <c r="AD43" s="662" t="s">
        <v>129</v>
      </c>
      <c r="AE43" s="662"/>
      <c r="AF43" s="662"/>
      <c r="AG43" s="662"/>
      <c r="AH43" s="662"/>
      <c r="AI43" s="662"/>
      <c r="AJ43" s="662"/>
      <c r="AK43" s="662"/>
      <c r="AL43" s="644" t="s">
        <v>129</v>
      </c>
      <c r="AM43" s="647"/>
      <c r="AN43" s="647"/>
      <c r="AO43" s="663"/>
      <c r="CD43" s="622" t="s">
        <v>351</v>
      </c>
      <c r="CE43" s="623"/>
      <c r="CF43" s="623"/>
      <c r="CG43" s="623"/>
      <c r="CH43" s="623"/>
      <c r="CI43" s="623"/>
      <c r="CJ43" s="623"/>
      <c r="CK43" s="623"/>
      <c r="CL43" s="623"/>
      <c r="CM43" s="623"/>
      <c r="CN43" s="623"/>
      <c r="CO43" s="623"/>
      <c r="CP43" s="623"/>
      <c r="CQ43" s="624"/>
      <c r="CR43" s="643">
        <v>3184</v>
      </c>
      <c r="CS43" s="641"/>
      <c r="CT43" s="641"/>
      <c r="CU43" s="641"/>
      <c r="CV43" s="641"/>
      <c r="CW43" s="641"/>
      <c r="CX43" s="641"/>
      <c r="CY43" s="642"/>
      <c r="CZ43" s="644">
        <v>0.1</v>
      </c>
      <c r="DA43" s="645"/>
      <c r="DB43" s="645"/>
      <c r="DC43" s="646"/>
      <c r="DD43" s="612">
        <v>3184</v>
      </c>
      <c r="DE43" s="641"/>
      <c r="DF43" s="641"/>
      <c r="DG43" s="641"/>
      <c r="DH43" s="641"/>
      <c r="DI43" s="641"/>
      <c r="DJ43" s="641"/>
      <c r="DK43" s="64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352</v>
      </c>
      <c r="C44" s="626"/>
      <c r="D44" s="626"/>
      <c r="E44" s="626"/>
      <c r="F44" s="626"/>
      <c r="G44" s="626"/>
      <c r="H44" s="626"/>
      <c r="I44" s="626"/>
      <c r="J44" s="626"/>
      <c r="K44" s="626"/>
      <c r="L44" s="626"/>
      <c r="M44" s="626"/>
      <c r="N44" s="626"/>
      <c r="O44" s="626"/>
      <c r="P44" s="626"/>
      <c r="Q44" s="627"/>
      <c r="R44" s="628">
        <v>3029625</v>
      </c>
      <c r="S44" s="649"/>
      <c r="T44" s="649"/>
      <c r="U44" s="649"/>
      <c r="V44" s="649"/>
      <c r="W44" s="649"/>
      <c r="X44" s="649"/>
      <c r="Y44" s="650"/>
      <c r="Z44" s="651">
        <v>100</v>
      </c>
      <c r="AA44" s="651"/>
      <c r="AB44" s="651"/>
      <c r="AC44" s="651"/>
      <c r="AD44" s="652">
        <v>1953440</v>
      </c>
      <c r="AE44" s="652"/>
      <c r="AF44" s="652"/>
      <c r="AG44" s="652"/>
      <c r="AH44" s="652"/>
      <c r="AI44" s="652"/>
      <c r="AJ44" s="652"/>
      <c r="AK44" s="652"/>
      <c r="AL44" s="631">
        <v>100</v>
      </c>
      <c r="AM44" s="653"/>
      <c r="AN44" s="653"/>
      <c r="AO44" s="654"/>
      <c r="CD44" s="655" t="s">
        <v>299</v>
      </c>
      <c r="CE44" s="656"/>
      <c r="CF44" s="622" t="s">
        <v>353</v>
      </c>
      <c r="CG44" s="623"/>
      <c r="CH44" s="623"/>
      <c r="CI44" s="623"/>
      <c r="CJ44" s="623"/>
      <c r="CK44" s="623"/>
      <c r="CL44" s="623"/>
      <c r="CM44" s="623"/>
      <c r="CN44" s="623"/>
      <c r="CO44" s="623"/>
      <c r="CP44" s="623"/>
      <c r="CQ44" s="624"/>
      <c r="CR44" s="643">
        <v>378458</v>
      </c>
      <c r="CS44" s="613"/>
      <c r="CT44" s="613"/>
      <c r="CU44" s="613"/>
      <c r="CV44" s="613"/>
      <c r="CW44" s="613"/>
      <c r="CX44" s="613"/>
      <c r="CY44" s="614"/>
      <c r="CZ44" s="644">
        <v>13.2</v>
      </c>
      <c r="DA44" s="647"/>
      <c r="DB44" s="647"/>
      <c r="DC44" s="648"/>
      <c r="DD44" s="612">
        <v>111828</v>
      </c>
      <c r="DE44" s="613"/>
      <c r="DF44" s="613"/>
      <c r="DG44" s="613"/>
      <c r="DH44" s="613"/>
      <c r="DI44" s="613"/>
      <c r="DJ44" s="613"/>
      <c r="DK44" s="614"/>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CD45" s="657"/>
      <c r="CE45" s="658"/>
      <c r="CF45" s="622" t="s">
        <v>354</v>
      </c>
      <c r="CG45" s="623"/>
      <c r="CH45" s="623"/>
      <c r="CI45" s="623"/>
      <c r="CJ45" s="623"/>
      <c r="CK45" s="623"/>
      <c r="CL45" s="623"/>
      <c r="CM45" s="623"/>
      <c r="CN45" s="623"/>
      <c r="CO45" s="623"/>
      <c r="CP45" s="623"/>
      <c r="CQ45" s="624"/>
      <c r="CR45" s="643">
        <v>62352</v>
      </c>
      <c r="CS45" s="641"/>
      <c r="CT45" s="641"/>
      <c r="CU45" s="641"/>
      <c r="CV45" s="641"/>
      <c r="CW45" s="641"/>
      <c r="CX45" s="641"/>
      <c r="CY45" s="642"/>
      <c r="CZ45" s="644">
        <v>2.2000000000000002</v>
      </c>
      <c r="DA45" s="645"/>
      <c r="DB45" s="645"/>
      <c r="DC45" s="646"/>
      <c r="DD45" s="612">
        <v>18176</v>
      </c>
      <c r="DE45" s="641"/>
      <c r="DF45" s="641"/>
      <c r="DG45" s="641"/>
      <c r="DH45" s="641"/>
      <c r="DI45" s="641"/>
      <c r="DJ45" s="641"/>
      <c r="DK45" s="64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05" t="s">
        <v>355</v>
      </c>
      <c r="CD46" s="657"/>
      <c r="CE46" s="658"/>
      <c r="CF46" s="622" t="s">
        <v>356</v>
      </c>
      <c r="CG46" s="623"/>
      <c r="CH46" s="623"/>
      <c r="CI46" s="623"/>
      <c r="CJ46" s="623"/>
      <c r="CK46" s="623"/>
      <c r="CL46" s="623"/>
      <c r="CM46" s="623"/>
      <c r="CN46" s="623"/>
      <c r="CO46" s="623"/>
      <c r="CP46" s="623"/>
      <c r="CQ46" s="624"/>
      <c r="CR46" s="643">
        <v>312101</v>
      </c>
      <c r="CS46" s="613"/>
      <c r="CT46" s="613"/>
      <c r="CU46" s="613"/>
      <c r="CV46" s="613"/>
      <c r="CW46" s="613"/>
      <c r="CX46" s="613"/>
      <c r="CY46" s="614"/>
      <c r="CZ46" s="644">
        <v>10.9</v>
      </c>
      <c r="DA46" s="647"/>
      <c r="DB46" s="647"/>
      <c r="DC46" s="648"/>
      <c r="DD46" s="612">
        <v>89647</v>
      </c>
      <c r="DE46" s="613"/>
      <c r="DF46" s="613"/>
      <c r="DG46" s="613"/>
      <c r="DH46" s="613"/>
      <c r="DI46" s="613"/>
      <c r="DJ46" s="613"/>
      <c r="DK46" s="614"/>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621" t="s">
        <v>357</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1"/>
      <c r="BU47" s="621"/>
      <c r="BV47" s="621"/>
      <c r="BW47" s="621"/>
      <c r="BX47" s="621"/>
      <c r="BY47" s="621"/>
      <c r="BZ47" s="621"/>
      <c r="CA47" s="621"/>
      <c r="CB47" s="621"/>
      <c r="CD47" s="657"/>
      <c r="CE47" s="658"/>
      <c r="CF47" s="622" t="s">
        <v>358</v>
      </c>
      <c r="CG47" s="623"/>
      <c r="CH47" s="623"/>
      <c r="CI47" s="623"/>
      <c r="CJ47" s="623"/>
      <c r="CK47" s="623"/>
      <c r="CL47" s="623"/>
      <c r="CM47" s="623"/>
      <c r="CN47" s="623"/>
      <c r="CO47" s="623"/>
      <c r="CP47" s="623"/>
      <c r="CQ47" s="624"/>
      <c r="CR47" s="643">
        <v>9017</v>
      </c>
      <c r="CS47" s="641"/>
      <c r="CT47" s="641"/>
      <c r="CU47" s="641"/>
      <c r="CV47" s="641"/>
      <c r="CW47" s="641"/>
      <c r="CX47" s="641"/>
      <c r="CY47" s="642"/>
      <c r="CZ47" s="644">
        <v>0.3</v>
      </c>
      <c r="DA47" s="645"/>
      <c r="DB47" s="645"/>
      <c r="DC47" s="646"/>
      <c r="DD47" s="612">
        <v>9017</v>
      </c>
      <c r="DE47" s="641"/>
      <c r="DF47" s="641"/>
      <c r="DG47" s="641"/>
      <c r="DH47" s="641"/>
      <c r="DI47" s="641"/>
      <c r="DJ47" s="641"/>
      <c r="DK47" s="642"/>
      <c r="DL47" s="615"/>
      <c r="DM47" s="616"/>
      <c r="DN47" s="616"/>
      <c r="DO47" s="616"/>
      <c r="DP47" s="616"/>
      <c r="DQ47" s="616"/>
      <c r="DR47" s="616"/>
      <c r="DS47" s="616"/>
      <c r="DT47" s="616"/>
      <c r="DU47" s="616"/>
      <c r="DV47" s="617"/>
      <c r="DW47" s="618"/>
      <c r="DX47" s="619"/>
      <c r="DY47" s="619"/>
      <c r="DZ47" s="619"/>
      <c r="EA47" s="619"/>
      <c r="EB47" s="619"/>
      <c r="EC47" s="620"/>
    </row>
    <row r="48" spans="2:133" ht="11.25" x14ac:dyDescent="0.15">
      <c r="B48" s="621" t="s">
        <v>359</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9"/>
      <c r="CE48" s="660"/>
      <c r="CF48" s="622" t="s">
        <v>360</v>
      </c>
      <c r="CG48" s="623"/>
      <c r="CH48" s="623"/>
      <c r="CI48" s="623"/>
      <c r="CJ48" s="623"/>
      <c r="CK48" s="623"/>
      <c r="CL48" s="623"/>
      <c r="CM48" s="623"/>
      <c r="CN48" s="623"/>
      <c r="CO48" s="623"/>
      <c r="CP48" s="623"/>
      <c r="CQ48" s="624"/>
      <c r="CR48" s="643" t="s">
        <v>129</v>
      </c>
      <c r="CS48" s="613"/>
      <c r="CT48" s="613"/>
      <c r="CU48" s="613"/>
      <c r="CV48" s="613"/>
      <c r="CW48" s="613"/>
      <c r="CX48" s="613"/>
      <c r="CY48" s="614"/>
      <c r="CZ48" s="644" t="s">
        <v>129</v>
      </c>
      <c r="DA48" s="647"/>
      <c r="DB48" s="647"/>
      <c r="DC48" s="648"/>
      <c r="DD48" s="612" t="s">
        <v>129</v>
      </c>
      <c r="DE48" s="613"/>
      <c r="DF48" s="613"/>
      <c r="DG48" s="613"/>
      <c r="DH48" s="613"/>
      <c r="DI48" s="613"/>
      <c r="DJ48" s="613"/>
      <c r="DK48" s="614"/>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6"/>
      <c r="CD49" s="625" t="s">
        <v>361</v>
      </c>
      <c r="CE49" s="626"/>
      <c r="CF49" s="626"/>
      <c r="CG49" s="626"/>
      <c r="CH49" s="626"/>
      <c r="CI49" s="626"/>
      <c r="CJ49" s="626"/>
      <c r="CK49" s="626"/>
      <c r="CL49" s="626"/>
      <c r="CM49" s="626"/>
      <c r="CN49" s="626"/>
      <c r="CO49" s="626"/>
      <c r="CP49" s="626"/>
      <c r="CQ49" s="627"/>
      <c r="CR49" s="628">
        <v>2868940</v>
      </c>
      <c r="CS49" s="629"/>
      <c r="CT49" s="629"/>
      <c r="CU49" s="629"/>
      <c r="CV49" s="629"/>
      <c r="CW49" s="629"/>
      <c r="CX49" s="629"/>
      <c r="CY49" s="630"/>
      <c r="CZ49" s="631">
        <v>100</v>
      </c>
      <c r="DA49" s="632"/>
      <c r="DB49" s="632"/>
      <c r="DC49" s="633"/>
      <c r="DD49" s="634">
        <v>2049599</v>
      </c>
      <c r="DE49" s="629"/>
      <c r="DF49" s="629"/>
      <c r="DG49" s="629"/>
      <c r="DH49" s="629"/>
      <c r="DI49" s="629"/>
      <c r="DJ49" s="629"/>
      <c r="DK49" s="630"/>
      <c r="DL49" s="635"/>
      <c r="DM49" s="636"/>
      <c r="DN49" s="636"/>
      <c r="DO49" s="636"/>
      <c r="DP49" s="636"/>
      <c r="DQ49" s="636"/>
      <c r="DR49" s="636"/>
      <c r="DS49" s="636"/>
      <c r="DT49" s="636"/>
      <c r="DU49" s="636"/>
      <c r="DV49" s="637"/>
      <c r="DW49" s="638"/>
      <c r="DX49" s="639"/>
      <c r="DY49" s="639"/>
      <c r="DZ49" s="639"/>
      <c r="EA49" s="639"/>
      <c r="EB49" s="639"/>
      <c r="EC49" s="640"/>
    </row>
    <row r="50" spans="2:133" ht="11.25" hidden="1" x14ac:dyDescent="0.15">
      <c r="B50" s="216"/>
    </row>
  </sheetData>
  <sheetProtection algorithmName="SHA-512" hashValue="IbyB9FHt3Iipv7LOcp4UDE6o/CfXn5j1eytuBRbSBO52nPf9kwAslLBI4htmc/iBrsG/a/29LxIBFjf6BqN+bQ==" saltValue="+e5KeeztgJFvu6nTi0d+g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J19" sqref="BJ1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30" t="s">
        <v>362</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363</v>
      </c>
      <c r="DK2" s="732"/>
      <c r="DL2" s="732"/>
      <c r="DM2" s="732"/>
      <c r="DN2" s="732"/>
      <c r="DO2" s="733"/>
      <c r="DP2" s="219"/>
      <c r="DQ2" s="731" t="s">
        <v>364</v>
      </c>
      <c r="DR2" s="732"/>
      <c r="DS2" s="732"/>
      <c r="DT2" s="732"/>
      <c r="DU2" s="732"/>
      <c r="DV2" s="732"/>
      <c r="DW2" s="732"/>
      <c r="DX2" s="732"/>
      <c r="DY2" s="732"/>
      <c r="DZ2" s="7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734" t="s">
        <v>365</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366</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6"/>
    </row>
    <row r="5" spans="1:131" s="227" customFormat="1" ht="26.25" customHeight="1" x14ac:dyDescent="0.15">
      <c r="A5" s="736" t="s">
        <v>367</v>
      </c>
      <c r="B5" s="737"/>
      <c r="C5" s="737"/>
      <c r="D5" s="737"/>
      <c r="E5" s="737"/>
      <c r="F5" s="737"/>
      <c r="G5" s="737"/>
      <c r="H5" s="737"/>
      <c r="I5" s="737"/>
      <c r="J5" s="737"/>
      <c r="K5" s="737"/>
      <c r="L5" s="737"/>
      <c r="M5" s="737"/>
      <c r="N5" s="737"/>
      <c r="O5" s="737"/>
      <c r="P5" s="738"/>
      <c r="Q5" s="742" t="s">
        <v>368</v>
      </c>
      <c r="R5" s="743"/>
      <c r="S5" s="743"/>
      <c r="T5" s="743"/>
      <c r="U5" s="744"/>
      <c r="V5" s="742" t="s">
        <v>369</v>
      </c>
      <c r="W5" s="743"/>
      <c r="X5" s="743"/>
      <c r="Y5" s="743"/>
      <c r="Z5" s="744"/>
      <c r="AA5" s="742" t="s">
        <v>370</v>
      </c>
      <c r="AB5" s="743"/>
      <c r="AC5" s="743"/>
      <c r="AD5" s="743"/>
      <c r="AE5" s="743"/>
      <c r="AF5" s="748" t="s">
        <v>371</v>
      </c>
      <c r="AG5" s="743"/>
      <c r="AH5" s="743"/>
      <c r="AI5" s="743"/>
      <c r="AJ5" s="749"/>
      <c r="AK5" s="743" t="s">
        <v>372</v>
      </c>
      <c r="AL5" s="743"/>
      <c r="AM5" s="743"/>
      <c r="AN5" s="743"/>
      <c r="AO5" s="744"/>
      <c r="AP5" s="742" t="s">
        <v>373</v>
      </c>
      <c r="AQ5" s="743"/>
      <c r="AR5" s="743"/>
      <c r="AS5" s="743"/>
      <c r="AT5" s="744"/>
      <c r="AU5" s="742" t="s">
        <v>374</v>
      </c>
      <c r="AV5" s="743"/>
      <c r="AW5" s="743"/>
      <c r="AX5" s="743"/>
      <c r="AY5" s="749"/>
      <c r="AZ5" s="223"/>
      <c r="BA5" s="223"/>
      <c r="BB5" s="223"/>
      <c r="BC5" s="223"/>
      <c r="BD5" s="223"/>
      <c r="BE5" s="224"/>
      <c r="BF5" s="224"/>
      <c r="BG5" s="224"/>
      <c r="BH5" s="224"/>
      <c r="BI5" s="224"/>
      <c r="BJ5" s="224"/>
      <c r="BK5" s="224"/>
      <c r="BL5" s="224"/>
      <c r="BM5" s="224"/>
      <c r="BN5" s="224"/>
      <c r="BO5" s="224"/>
      <c r="BP5" s="224"/>
      <c r="BQ5" s="736" t="s">
        <v>375</v>
      </c>
      <c r="BR5" s="737"/>
      <c r="BS5" s="737"/>
      <c r="BT5" s="737"/>
      <c r="BU5" s="737"/>
      <c r="BV5" s="737"/>
      <c r="BW5" s="737"/>
      <c r="BX5" s="737"/>
      <c r="BY5" s="737"/>
      <c r="BZ5" s="737"/>
      <c r="CA5" s="737"/>
      <c r="CB5" s="737"/>
      <c r="CC5" s="737"/>
      <c r="CD5" s="737"/>
      <c r="CE5" s="737"/>
      <c r="CF5" s="737"/>
      <c r="CG5" s="738"/>
      <c r="CH5" s="742" t="s">
        <v>376</v>
      </c>
      <c r="CI5" s="743"/>
      <c r="CJ5" s="743"/>
      <c r="CK5" s="743"/>
      <c r="CL5" s="744"/>
      <c r="CM5" s="742" t="s">
        <v>377</v>
      </c>
      <c r="CN5" s="743"/>
      <c r="CO5" s="743"/>
      <c r="CP5" s="743"/>
      <c r="CQ5" s="744"/>
      <c r="CR5" s="742" t="s">
        <v>378</v>
      </c>
      <c r="CS5" s="743"/>
      <c r="CT5" s="743"/>
      <c r="CU5" s="743"/>
      <c r="CV5" s="744"/>
      <c r="CW5" s="742" t="s">
        <v>379</v>
      </c>
      <c r="CX5" s="743"/>
      <c r="CY5" s="743"/>
      <c r="CZ5" s="743"/>
      <c r="DA5" s="744"/>
      <c r="DB5" s="742" t="s">
        <v>380</v>
      </c>
      <c r="DC5" s="743"/>
      <c r="DD5" s="743"/>
      <c r="DE5" s="743"/>
      <c r="DF5" s="744"/>
      <c r="DG5" s="772" t="s">
        <v>381</v>
      </c>
      <c r="DH5" s="773"/>
      <c r="DI5" s="773"/>
      <c r="DJ5" s="773"/>
      <c r="DK5" s="774"/>
      <c r="DL5" s="772" t="s">
        <v>382</v>
      </c>
      <c r="DM5" s="773"/>
      <c r="DN5" s="773"/>
      <c r="DO5" s="773"/>
      <c r="DP5" s="774"/>
      <c r="DQ5" s="742" t="s">
        <v>383</v>
      </c>
      <c r="DR5" s="743"/>
      <c r="DS5" s="743"/>
      <c r="DT5" s="743"/>
      <c r="DU5" s="744"/>
      <c r="DV5" s="742" t="s">
        <v>374</v>
      </c>
      <c r="DW5" s="743"/>
      <c r="DX5" s="743"/>
      <c r="DY5" s="743"/>
      <c r="DZ5" s="749"/>
      <c r="EA5" s="226"/>
    </row>
    <row r="6" spans="1:131" s="227"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6"/>
    </row>
    <row r="7" spans="1:131" s="227" customFormat="1" ht="26.25" customHeight="1" thickTop="1" x14ac:dyDescent="0.15">
      <c r="A7" s="228">
        <v>1</v>
      </c>
      <c r="B7" s="758" t="s">
        <v>384</v>
      </c>
      <c r="C7" s="759"/>
      <c r="D7" s="759"/>
      <c r="E7" s="759"/>
      <c r="F7" s="759"/>
      <c r="G7" s="759"/>
      <c r="H7" s="759"/>
      <c r="I7" s="759"/>
      <c r="J7" s="759"/>
      <c r="K7" s="759"/>
      <c r="L7" s="759"/>
      <c r="M7" s="759"/>
      <c r="N7" s="759"/>
      <c r="O7" s="759"/>
      <c r="P7" s="760"/>
      <c r="Q7" s="761">
        <v>3030</v>
      </c>
      <c r="R7" s="762"/>
      <c r="S7" s="762"/>
      <c r="T7" s="762"/>
      <c r="U7" s="762"/>
      <c r="V7" s="762">
        <v>2869</v>
      </c>
      <c r="W7" s="762"/>
      <c r="X7" s="762"/>
      <c r="Y7" s="762"/>
      <c r="Z7" s="762"/>
      <c r="AA7" s="762">
        <v>161</v>
      </c>
      <c r="AB7" s="762"/>
      <c r="AC7" s="762"/>
      <c r="AD7" s="762"/>
      <c r="AE7" s="763"/>
      <c r="AF7" s="764">
        <v>146</v>
      </c>
      <c r="AG7" s="765"/>
      <c r="AH7" s="765"/>
      <c r="AI7" s="765"/>
      <c r="AJ7" s="766"/>
      <c r="AK7" s="767">
        <v>2</v>
      </c>
      <c r="AL7" s="768"/>
      <c r="AM7" s="768"/>
      <c r="AN7" s="768"/>
      <c r="AO7" s="768"/>
      <c r="AP7" s="768">
        <v>2691</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8">
        <v>1</v>
      </c>
      <c r="BR7" s="229"/>
      <c r="BS7" s="755" t="s">
        <v>591</v>
      </c>
      <c r="BT7" s="756"/>
      <c r="BU7" s="756"/>
      <c r="BV7" s="756"/>
      <c r="BW7" s="756"/>
      <c r="BX7" s="756"/>
      <c r="BY7" s="756"/>
      <c r="BZ7" s="756"/>
      <c r="CA7" s="756"/>
      <c r="CB7" s="756"/>
      <c r="CC7" s="756"/>
      <c r="CD7" s="756"/>
      <c r="CE7" s="756"/>
      <c r="CF7" s="756"/>
      <c r="CG7" s="771"/>
      <c r="CH7" s="752">
        <v>2</v>
      </c>
      <c r="CI7" s="753"/>
      <c r="CJ7" s="753"/>
      <c r="CK7" s="753"/>
      <c r="CL7" s="754"/>
      <c r="CM7" s="752">
        <v>15</v>
      </c>
      <c r="CN7" s="753"/>
      <c r="CO7" s="753"/>
      <c r="CP7" s="753"/>
      <c r="CQ7" s="754"/>
      <c r="CR7" s="752">
        <v>32</v>
      </c>
      <c r="CS7" s="753"/>
      <c r="CT7" s="753"/>
      <c r="CU7" s="753"/>
      <c r="CV7" s="754"/>
      <c r="CW7" s="752" t="s">
        <v>601</v>
      </c>
      <c r="CX7" s="753"/>
      <c r="CY7" s="753"/>
      <c r="CZ7" s="753"/>
      <c r="DA7" s="754"/>
      <c r="DB7" s="752">
        <v>16</v>
      </c>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26"/>
    </row>
    <row r="8" spans="1:131" s="227" customFormat="1" ht="26.25" customHeight="1" x14ac:dyDescent="0.15">
      <c r="A8" s="230">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30">
        <v>2</v>
      </c>
      <c r="BR8" s="231"/>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6"/>
    </row>
    <row r="9" spans="1:131" s="227" customFormat="1" ht="26.25" customHeight="1" x14ac:dyDescent="0.15">
      <c r="A9" s="230">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30">
        <v>3</v>
      </c>
      <c r="BR9" s="231"/>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6"/>
    </row>
    <row r="10" spans="1:131" s="227" customFormat="1" ht="26.25" customHeight="1" x14ac:dyDescent="0.15">
      <c r="A10" s="230">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30">
        <v>4</v>
      </c>
      <c r="BR10" s="231"/>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6"/>
    </row>
    <row r="11" spans="1:131" s="227" customFormat="1" ht="26.25" customHeight="1" x14ac:dyDescent="0.15">
      <c r="A11" s="230">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30">
        <v>5</v>
      </c>
      <c r="BR11" s="231"/>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6"/>
    </row>
    <row r="12" spans="1:131" s="227" customFormat="1" ht="26.25" customHeight="1" x14ac:dyDescent="0.15">
      <c r="A12" s="230">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30">
        <v>6</v>
      </c>
      <c r="BR12" s="231"/>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6"/>
    </row>
    <row r="13" spans="1:131" s="227" customFormat="1" ht="26.25" customHeight="1" x14ac:dyDescent="0.15">
      <c r="A13" s="230">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30">
        <v>7</v>
      </c>
      <c r="BR13" s="231"/>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6"/>
    </row>
    <row r="14" spans="1:131" s="227" customFormat="1" ht="26.25" customHeight="1" x14ac:dyDescent="0.15">
      <c r="A14" s="230">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30">
        <v>8</v>
      </c>
      <c r="BR14" s="231"/>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6"/>
    </row>
    <row r="15" spans="1:131" s="227" customFormat="1" ht="26.25" customHeight="1" x14ac:dyDescent="0.15">
      <c r="A15" s="230">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30">
        <v>9</v>
      </c>
      <c r="BR15" s="231"/>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6"/>
    </row>
    <row r="16" spans="1:131" s="227" customFormat="1" ht="26.25" customHeight="1" x14ac:dyDescent="0.15">
      <c r="A16" s="230">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30">
        <v>10</v>
      </c>
      <c r="BR16" s="231"/>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6"/>
    </row>
    <row r="17" spans="1:131" s="227" customFormat="1" ht="26.25" customHeight="1" x14ac:dyDescent="0.15">
      <c r="A17" s="230">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30">
        <v>11</v>
      </c>
      <c r="BR17" s="231"/>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6"/>
    </row>
    <row r="18" spans="1:131" s="227" customFormat="1" ht="26.25" customHeight="1" x14ac:dyDescent="0.15">
      <c r="A18" s="230">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30">
        <v>12</v>
      </c>
      <c r="BR18" s="231"/>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6"/>
    </row>
    <row r="19" spans="1:131" s="227" customFormat="1" ht="26.25" customHeight="1" x14ac:dyDescent="0.15">
      <c r="A19" s="230">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30">
        <v>13</v>
      </c>
      <c r="BR19" s="231"/>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6"/>
    </row>
    <row r="20" spans="1:131" s="227" customFormat="1" ht="26.25" customHeight="1" x14ac:dyDescent="0.15">
      <c r="A20" s="230">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30">
        <v>14</v>
      </c>
      <c r="BR20" s="231"/>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6"/>
    </row>
    <row r="21" spans="1:131" s="227" customFormat="1" ht="26.25" customHeight="1" thickBot="1" x14ac:dyDescent="0.2">
      <c r="A21" s="230">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30">
        <v>15</v>
      </c>
      <c r="BR21" s="231"/>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6"/>
    </row>
    <row r="22" spans="1:131" s="227" customFormat="1" ht="26.25" customHeight="1" x14ac:dyDescent="0.15">
      <c r="A22" s="230">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385</v>
      </c>
      <c r="BA22" s="815"/>
      <c r="BB22" s="815"/>
      <c r="BC22" s="815"/>
      <c r="BD22" s="816"/>
      <c r="BE22" s="224"/>
      <c r="BF22" s="224"/>
      <c r="BG22" s="224"/>
      <c r="BH22" s="224"/>
      <c r="BI22" s="224"/>
      <c r="BJ22" s="224"/>
      <c r="BK22" s="224"/>
      <c r="BL22" s="224"/>
      <c r="BM22" s="224"/>
      <c r="BN22" s="224"/>
      <c r="BO22" s="224"/>
      <c r="BP22" s="224"/>
      <c r="BQ22" s="230">
        <v>16</v>
      </c>
      <c r="BR22" s="231"/>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6"/>
    </row>
    <row r="23" spans="1:131" s="227" customFormat="1" ht="26.25" customHeight="1" thickBot="1" x14ac:dyDescent="0.2">
      <c r="A23" s="232" t="s">
        <v>386</v>
      </c>
      <c r="B23" s="798" t="s">
        <v>387</v>
      </c>
      <c r="C23" s="799"/>
      <c r="D23" s="799"/>
      <c r="E23" s="799"/>
      <c r="F23" s="799"/>
      <c r="G23" s="799"/>
      <c r="H23" s="799"/>
      <c r="I23" s="799"/>
      <c r="J23" s="799"/>
      <c r="K23" s="799"/>
      <c r="L23" s="799"/>
      <c r="M23" s="799"/>
      <c r="N23" s="799"/>
      <c r="O23" s="799"/>
      <c r="P23" s="800"/>
      <c r="Q23" s="801">
        <v>3030</v>
      </c>
      <c r="R23" s="802"/>
      <c r="S23" s="802"/>
      <c r="T23" s="802"/>
      <c r="U23" s="802"/>
      <c r="V23" s="802">
        <v>2869</v>
      </c>
      <c r="W23" s="802"/>
      <c r="X23" s="802"/>
      <c r="Y23" s="802"/>
      <c r="Z23" s="802"/>
      <c r="AA23" s="802">
        <v>161</v>
      </c>
      <c r="AB23" s="802"/>
      <c r="AC23" s="802"/>
      <c r="AD23" s="802"/>
      <c r="AE23" s="803"/>
      <c r="AF23" s="804">
        <v>146</v>
      </c>
      <c r="AG23" s="802"/>
      <c r="AH23" s="802"/>
      <c r="AI23" s="802"/>
      <c r="AJ23" s="805"/>
      <c r="AK23" s="806"/>
      <c r="AL23" s="807"/>
      <c r="AM23" s="807"/>
      <c r="AN23" s="807"/>
      <c r="AO23" s="807"/>
      <c r="AP23" s="802">
        <v>2691</v>
      </c>
      <c r="AQ23" s="802"/>
      <c r="AR23" s="802"/>
      <c r="AS23" s="802"/>
      <c r="AT23" s="802"/>
      <c r="AU23" s="818"/>
      <c r="AV23" s="818"/>
      <c r="AW23" s="818"/>
      <c r="AX23" s="818"/>
      <c r="AY23" s="819"/>
      <c r="AZ23" s="820" t="s">
        <v>388</v>
      </c>
      <c r="BA23" s="821"/>
      <c r="BB23" s="821"/>
      <c r="BC23" s="821"/>
      <c r="BD23" s="822"/>
      <c r="BE23" s="224"/>
      <c r="BF23" s="224"/>
      <c r="BG23" s="224"/>
      <c r="BH23" s="224"/>
      <c r="BI23" s="224"/>
      <c r="BJ23" s="224"/>
      <c r="BK23" s="224"/>
      <c r="BL23" s="224"/>
      <c r="BM23" s="224"/>
      <c r="BN23" s="224"/>
      <c r="BO23" s="224"/>
      <c r="BP23" s="224"/>
      <c r="BQ23" s="230">
        <v>17</v>
      </c>
      <c r="BR23" s="231"/>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6"/>
    </row>
    <row r="24" spans="1:131" s="227" customFormat="1" ht="26.25" customHeight="1" x14ac:dyDescent="0.15">
      <c r="A24" s="817" t="s">
        <v>389</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30">
        <v>18</v>
      </c>
      <c r="BR24" s="231"/>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6"/>
    </row>
    <row r="25" spans="1:131" ht="26.25" customHeight="1" thickBot="1" x14ac:dyDescent="0.2">
      <c r="A25" s="734" t="s">
        <v>390</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3"/>
      <c r="BP25" s="233"/>
      <c r="BQ25" s="230">
        <v>19</v>
      </c>
      <c r="BR25" s="231"/>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15">
      <c r="A26" s="736" t="s">
        <v>367</v>
      </c>
      <c r="B26" s="737"/>
      <c r="C26" s="737"/>
      <c r="D26" s="737"/>
      <c r="E26" s="737"/>
      <c r="F26" s="737"/>
      <c r="G26" s="737"/>
      <c r="H26" s="737"/>
      <c r="I26" s="737"/>
      <c r="J26" s="737"/>
      <c r="K26" s="737"/>
      <c r="L26" s="737"/>
      <c r="M26" s="737"/>
      <c r="N26" s="737"/>
      <c r="O26" s="737"/>
      <c r="P26" s="738"/>
      <c r="Q26" s="742" t="s">
        <v>391</v>
      </c>
      <c r="R26" s="743"/>
      <c r="S26" s="743"/>
      <c r="T26" s="743"/>
      <c r="U26" s="744"/>
      <c r="V26" s="742" t="s">
        <v>392</v>
      </c>
      <c r="W26" s="743"/>
      <c r="X26" s="743"/>
      <c r="Y26" s="743"/>
      <c r="Z26" s="744"/>
      <c r="AA26" s="742" t="s">
        <v>393</v>
      </c>
      <c r="AB26" s="743"/>
      <c r="AC26" s="743"/>
      <c r="AD26" s="743"/>
      <c r="AE26" s="743"/>
      <c r="AF26" s="823" t="s">
        <v>394</v>
      </c>
      <c r="AG26" s="824"/>
      <c r="AH26" s="824"/>
      <c r="AI26" s="824"/>
      <c r="AJ26" s="825"/>
      <c r="AK26" s="743" t="s">
        <v>395</v>
      </c>
      <c r="AL26" s="743"/>
      <c r="AM26" s="743"/>
      <c r="AN26" s="743"/>
      <c r="AO26" s="744"/>
      <c r="AP26" s="742" t="s">
        <v>396</v>
      </c>
      <c r="AQ26" s="743"/>
      <c r="AR26" s="743"/>
      <c r="AS26" s="743"/>
      <c r="AT26" s="744"/>
      <c r="AU26" s="742" t="s">
        <v>397</v>
      </c>
      <c r="AV26" s="743"/>
      <c r="AW26" s="743"/>
      <c r="AX26" s="743"/>
      <c r="AY26" s="744"/>
      <c r="AZ26" s="742" t="s">
        <v>398</v>
      </c>
      <c r="BA26" s="743"/>
      <c r="BB26" s="743"/>
      <c r="BC26" s="743"/>
      <c r="BD26" s="744"/>
      <c r="BE26" s="742" t="s">
        <v>374</v>
      </c>
      <c r="BF26" s="743"/>
      <c r="BG26" s="743"/>
      <c r="BH26" s="743"/>
      <c r="BI26" s="749"/>
      <c r="BJ26" s="223"/>
      <c r="BK26" s="223"/>
      <c r="BL26" s="223"/>
      <c r="BM26" s="223"/>
      <c r="BN26" s="223"/>
      <c r="BO26" s="233"/>
      <c r="BP26" s="233"/>
      <c r="BQ26" s="230">
        <v>20</v>
      </c>
      <c r="BR26" s="231"/>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3"/>
      <c r="BP27" s="233"/>
      <c r="BQ27" s="230">
        <v>21</v>
      </c>
      <c r="BR27" s="231"/>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15">
      <c r="A28" s="234">
        <v>1</v>
      </c>
      <c r="B28" s="758" t="s">
        <v>399</v>
      </c>
      <c r="C28" s="759"/>
      <c r="D28" s="759"/>
      <c r="E28" s="759"/>
      <c r="F28" s="759"/>
      <c r="G28" s="759"/>
      <c r="H28" s="759"/>
      <c r="I28" s="759"/>
      <c r="J28" s="759"/>
      <c r="K28" s="759"/>
      <c r="L28" s="759"/>
      <c r="M28" s="759"/>
      <c r="N28" s="759"/>
      <c r="O28" s="759"/>
      <c r="P28" s="760"/>
      <c r="Q28" s="831">
        <v>358</v>
      </c>
      <c r="R28" s="832"/>
      <c r="S28" s="832"/>
      <c r="T28" s="832"/>
      <c r="U28" s="832"/>
      <c r="V28" s="832">
        <v>356</v>
      </c>
      <c r="W28" s="832"/>
      <c r="X28" s="832"/>
      <c r="Y28" s="832"/>
      <c r="Z28" s="832"/>
      <c r="AA28" s="832">
        <v>2</v>
      </c>
      <c r="AB28" s="832"/>
      <c r="AC28" s="832"/>
      <c r="AD28" s="832"/>
      <c r="AE28" s="833"/>
      <c r="AF28" s="834">
        <v>2</v>
      </c>
      <c r="AG28" s="832"/>
      <c r="AH28" s="832"/>
      <c r="AI28" s="832"/>
      <c r="AJ28" s="835"/>
      <c r="AK28" s="836">
        <v>37</v>
      </c>
      <c r="AL28" s="837"/>
      <c r="AM28" s="837"/>
      <c r="AN28" s="837"/>
      <c r="AO28" s="837"/>
      <c r="AP28" s="837" t="s">
        <v>601</v>
      </c>
      <c r="AQ28" s="837"/>
      <c r="AR28" s="837"/>
      <c r="AS28" s="837"/>
      <c r="AT28" s="837"/>
      <c r="AU28" s="837" t="s">
        <v>601</v>
      </c>
      <c r="AV28" s="837"/>
      <c r="AW28" s="837"/>
      <c r="AX28" s="837"/>
      <c r="AY28" s="837"/>
      <c r="AZ28" s="838" t="s">
        <v>601</v>
      </c>
      <c r="BA28" s="838"/>
      <c r="BB28" s="838"/>
      <c r="BC28" s="838"/>
      <c r="BD28" s="838"/>
      <c r="BE28" s="829"/>
      <c r="BF28" s="829"/>
      <c r="BG28" s="829"/>
      <c r="BH28" s="829"/>
      <c r="BI28" s="830"/>
      <c r="BJ28" s="223"/>
      <c r="BK28" s="223"/>
      <c r="BL28" s="223"/>
      <c r="BM28" s="223"/>
      <c r="BN28" s="223"/>
      <c r="BO28" s="233"/>
      <c r="BP28" s="233"/>
      <c r="BQ28" s="230">
        <v>22</v>
      </c>
      <c r="BR28" s="231"/>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15">
      <c r="A29" s="234">
        <v>2</v>
      </c>
      <c r="B29" s="789" t="s">
        <v>400</v>
      </c>
      <c r="C29" s="790"/>
      <c r="D29" s="790"/>
      <c r="E29" s="790"/>
      <c r="F29" s="790"/>
      <c r="G29" s="790"/>
      <c r="H29" s="790"/>
      <c r="I29" s="790"/>
      <c r="J29" s="790"/>
      <c r="K29" s="790"/>
      <c r="L29" s="790"/>
      <c r="M29" s="790"/>
      <c r="N29" s="790"/>
      <c r="O29" s="790"/>
      <c r="P29" s="791"/>
      <c r="Q29" s="792">
        <v>90</v>
      </c>
      <c r="R29" s="793"/>
      <c r="S29" s="793"/>
      <c r="T29" s="793"/>
      <c r="U29" s="793"/>
      <c r="V29" s="793">
        <v>90</v>
      </c>
      <c r="W29" s="793"/>
      <c r="X29" s="793"/>
      <c r="Y29" s="793"/>
      <c r="Z29" s="793"/>
      <c r="AA29" s="793">
        <v>0</v>
      </c>
      <c r="AB29" s="793"/>
      <c r="AC29" s="793"/>
      <c r="AD29" s="793"/>
      <c r="AE29" s="794"/>
      <c r="AF29" s="795" t="s">
        <v>401</v>
      </c>
      <c r="AG29" s="796"/>
      <c r="AH29" s="796"/>
      <c r="AI29" s="796"/>
      <c r="AJ29" s="797"/>
      <c r="AK29" s="843">
        <v>10</v>
      </c>
      <c r="AL29" s="839"/>
      <c r="AM29" s="839"/>
      <c r="AN29" s="839"/>
      <c r="AO29" s="839"/>
      <c r="AP29" s="839">
        <v>2</v>
      </c>
      <c r="AQ29" s="839"/>
      <c r="AR29" s="839"/>
      <c r="AS29" s="839"/>
      <c r="AT29" s="839"/>
      <c r="AU29" s="839">
        <v>1</v>
      </c>
      <c r="AV29" s="839"/>
      <c r="AW29" s="839"/>
      <c r="AX29" s="839"/>
      <c r="AY29" s="839"/>
      <c r="AZ29" s="840" t="s">
        <v>601</v>
      </c>
      <c r="BA29" s="840"/>
      <c r="BB29" s="840"/>
      <c r="BC29" s="840"/>
      <c r="BD29" s="840"/>
      <c r="BE29" s="841"/>
      <c r="BF29" s="841"/>
      <c r="BG29" s="841"/>
      <c r="BH29" s="841"/>
      <c r="BI29" s="842"/>
      <c r="BJ29" s="223"/>
      <c r="BK29" s="223"/>
      <c r="BL29" s="223"/>
      <c r="BM29" s="223"/>
      <c r="BN29" s="223"/>
      <c r="BO29" s="233"/>
      <c r="BP29" s="233"/>
      <c r="BQ29" s="230">
        <v>23</v>
      </c>
      <c r="BR29" s="231"/>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15">
      <c r="A30" s="234">
        <v>3</v>
      </c>
      <c r="B30" s="789" t="s">
        <v>402</v>
      </c>
      <c r="C30" s="790"/>
      <c r="D30" s="790"/>
      <c r="E30" s="790"/>
      <c r="F30" s="790"/>
      <c r="G30" s="790"/>
      <c r="H30" s="790"/>
      <c r="I30" s="790"/>
      <c r="J30" s="790"/>
      <c r="K30" s="790"/>
      <c r="L30" s="790"/>
      <c r="M30" s="790"/>
      <c r="N30" s="790"/>
      <c r="O30" s="790"/>
      <c r="P30" s="791"/>
      <c r="Q30" s="792">
        <v>463</v>
      </c>
      <c r="R30" s="793"/>
      <c r="S30" s="793"/>
      <c r="T30" s="793"/>
      <c r="U30" s="793"/>
      <c r="V30" s="793">
        <v>445</v>
      </c>
      <c r="W30" s="793"/>
      <c r="X30" s="793"/>
      <c r="Y30" s="793"/>
      <c r="Z30" s="793"/>
      <c r="AA30" s="793">
        <v>18</v>
      </c>
      <c r="AB30" s="793"/>
      <c r="AC30" s="793"/>
      <c r="AD30" s="793"/>
      <c r="AE30" s="794"/>
      <c r="AF30" s="795">
        <v>18</v>
      </c>
      <c r="AG30" s="796"/>
      <c r="AH30" s="796"/>
      <c r="AI30" s="796"/>
      <c r="AJ30" s="797"/>
      <c r="AK30" s="843">
        <v>93</v>
      </c>
      <c r="AL30" s="839"/>
      <c r="AM30" s="839"/>
      <c r="AN30" s="839"/>
      <c r="AO30" s="839"/>
      <c r="AP30" s="839" t="s">
        <v>601</v>
      </c>
      <c r="AQ30" s="839"/>
      <c r="AR30" s="839"/>
      <c r="AS30" s="839"/>
      <c r="AT30" s="839"/>
      <c r="AU30" s="839" t="s">
        <v>601</v>
      </c>
      <c r="AV30" s="839"/>
      <c r="AW30" s="839"/>
      <c r="AX30" s="839"/>
      <c r="AY30" s="839"/>
      <c r="AZ30" s="840" t="s">
        <v>601</v>
      </c>
      <c r="BA30" s="840"/>
      <c r="BB30" s="840"/>
      <c r="BC30" s="840"/>
      <c r="BD30" s="840"/>
      <c r="BE30" s="841"/>
      <c r="BF30" s="841"/>
      <c r="BG30" s="841"/>
      <c r="BH30" s="841"/>
      <c r="BI30" s="842"/>
      <c r="BJ30" s="223"/>
      <c r="BK30" s="223"/>
      <c r="BL30" s="223"/>
      <c r="BM30" s="223"/>
      <c r="BN30" s="223"/>
      <c r="BO30" s="233"/>
      <c r="BP30" s="233"/>
      <c r="BQ30" s="230">
        <v>24</v>
      </c>
      <c r="BR30" s="231"/>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15">
      <c r="A31" s="234">
        <v>4</v>
      </c>
      <c r="B31" s="789" t="s">
        <v>403</v>
      </c>
      <c r="C31" s="790"/>
      <c r="D31" s="790"/>
      <c r="E31" s="790"/>
      <c r="F31" s="790"/>
      <c r="G31" s="790"/>
      <c r="H31" s="790"/>
      <c r="I31" s="790"/>
      <c r="J31" s="790"/>
      <c r="K31" s="790"/>
      <c r="L31" s="790"/>
      <c r="M31" s="790"/>
      <c r="N31" s="790"/>
      <c r="O31" s="790"/>
      <c r="P31" s="791"/>
      <c r="Q31" s="792">
        <v>43</v>
      </c>
      <c r="R31" s="793"/>
      <c r="S31" s="793"/>
      <c r="T31" s="793"/>
      <c r="U31" s="793"/>
      <c r="V31" s="793">
        <v>41</v>
      </c>
      <c r="W31" s="793"/>
      <c r="X31" s="793"/>
      <c r="Y31" s="793"/>
      <c r="Z31" s="793"/>
      <c r="AA31" s="793">
        <v>2</v>
      </c>
      <c r="AB31" s="793"/>
      <c r="AC31" s="793"/>
      <c r="AD31" s="793"/>
      <c r="AE31" s="794"/>
      <c r="AF31" s="795">
        <v>2</v>
      </c>
      <c r="AG31" s="796"/>
      <c r="AH31" s="796"/>
      <c r="AI31" s="796"/>
      <c r="AJ31" s="797"/>
      <c r="AK31" s="843">
        <v>17</v>
      </c>
      <c r="AL31" s="839"/>
      <c r="AM31" s="839"/>
      <c r="AN31" s="839"/>
      <c r="AO31" s="839"/>
      <c r="AP31" s="839" t="s">
        <v>601</v>
      </c>
      <c r="AQ31" s="839"/>
      <c r="AR31" s="839"/>
      <c r="AS31" s="839"/>
      <c r="AT31" s="839"/>
      <c r="AU31" s="839" t="s">
        <v>601</v>
      </c>
      <c r="AV31" s="839"/>
      <c r="AW31" s="839"/>
      <c r="AX31" s="839"/>
      <c r="AY31" s="839"/>
      <c r="AZ31" s="840" t="s">
        <v>601</v>
      </c>
      <c r="BA31" s="840"/>
      <c r="BB31" s="840"/>
      <c r="BC31" s="840"/>
      <c r="BD31" s="840"/>
      <c r="BE31" s="841"/>
      <c r="BF31" s="841"/>
      <c r="BG31" s="841"/>
      <c r="BH31" s="841"/>
      <c r="BI31" s="842"/>
      <c r="BJ31" s="223"/>
      <c r="BK31" s="223"/>
      <c r="BL31" s="223"/>
      <c r="BM31" s="223"/>
      <c r="BN31" s="223"/>
      <c r="BO31" s="233"/>
      <c r="BP31" s="233"/>
      <c r="BQ31" s="230">
        <v>25</v>
      </c>
      <c r="BR31" s="231"/>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15">
      <c r="A32" s="234">
        <v>5</v>
      </c>
      <c r="B32" s="789" t="s">
        <v>404</v>
      </c>
      <c r="C32" s="790"/>
      <c r="D32" s="790"/>
      <c r="E32" s="790"/>
      <c r="F32" s="790"/>
      <c r="G32" s="790"/>
      <c r="H32" s="790"/>
      <c r="I32" s="790"/>
      <c r="J32" s="790"/>
      <c r="K32" s="790"/>
      <c r="L32" s="790"/>
      <c r="M32" s="790"/>
      <c r="N32" s="790"/>
      <c r="O32" s="790"/>
      <c r="P32" s="791"/>
      <c r="Q32" s="792">
        <v>55</v>
      </c>
      <c r="R32" s="793"/>
      <c r="S32" s="793"/>
      <c r="T32" s="793"/>
      <c r="U32" s="793"/>
      <c r="V32" s="793">
        <v>55</v>
      </c>
      <c r="W32" s="793"/>
      <c r="X32" s="793"/>
      <c r="Y32" s="793"/>
      <c r="Z32" s="793"/>
      <c r="AA32" s="793">
        <v>0</v>
      </c>
      <c r="AB32" s="793"/>
      <c r="AC32" s="793"/>
      <c r="AD32" s="793"/>
      <c r="AE32" s="794"/>
      <c r="AF32" s="795">
        <v>0</v>
      </c>
      <c r="AG32" s="796"/>
      <c r="AH32" s="796"/>
      <c r="AI32" s="796"/>
      <c r="AJ32" s="797"/>
      <c r="AK32" s="843">
        <v>35</v>
      </c>
      <c r="AL32" s="839"/>
      <c r="AM32" s="839"/>
      <c r="AN32" s="839"/>
      <c r="AO32" s="839"/>
      <c r="AP32" s="839">
        <v>226</v>
      </c>
      <c r="AQ32" s="839"/>
      <c r="AR32" s="839"/>
      <c r="AS32" s="839"/>
      <c r="AT32" s="839"/>
      <c r="AU32" s="839">
        <v>163</v>
      </c>
      <c r="AV32" s="839"/>
      <c r="AW32" s="839"/>
      <c r="AX32" s="839"/>
      <c r="AY32" s="839"/>
      <c r="AZ32" s="840" t="s">
        <v>601</v>
      </c>
      <c r="BA32" s="840"/>
      <c r="BB32" s="840"/>
      <c r="BC32" s="840"/>
      <c r="BD32" s="840"/>
      <c r="BE32" s="841" t="s">
        <v>405</v>
      </c>
      <c r="BF32" s="841"/>
      <c r="BG32" s="841"/>
      <c r="BH32" s="841"/>
      <c r="BI32" s="842"/>
      <c r="BJ32" s="223"/>
      <c r="BK32" s="223"/>
      <c r="BL32" s="223"/>
      <c r="BM32" s="223"/>
      <c r="BN32" s="223"/>
      <c r="BO32" s="233"/>
      <c r="BP32" s="233"/>
      <c r="BQ32" s="230">
        <v>26</v>
      </c>
      <c r="BR32" s="231"/>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15">
      <c r="A33" s="234">
        <v>6</v>
      </c>
      <c r="B33" s="789" t="s">
        <v>406</v>
      </c>
      <c r="C33" s="790"/>
      <c r="D33" s="790"/>
      <c r="E33" s="790"/>
      <c r="F33" s="790"/>
      <c r="G33" s="790"/>
      <c r="H33" s="790"/>
      <c r="I33" s="790"/>
      <c r="J33" s="790"/>
      <c r="K33" s="790"/>
      <c r="L33" s="790"/>
      <c r="M33" s="790"/>
      <c r="N33" s="790"/>
      <c r="O33" s="790"/>
      <c r="P33" s="791"/>
      <c r="Q33" s="792">
        <v>150</v>
      </c>
      <c r="R33" s="793"/>
      <c r="S33" s="793"/>
      <c r="T33" s="793"/>
      <c r="U33" s="793"/>
      <c r="V33" s="793">
        <v>150</v>
      </c>
      <c r="W33" s="793"/>
      <c r="X33" s="793"/>
      <c r="Y33" s="793"/>
      <c r="Z33" s="793"/>
      <c r="AA33" s="793">
        <v>0</v>
      </c>
      <c r="AB33" s="793"/>
      <c r="AC33" s="793"/>
      <c r="AD33" s="793"/>
      <c r="AE33" s="794"/>
      <c r="AF33" s="795">
        <v>0</v>
      </c>
      <c r="AG33" s="796"/>
      <c r="AH33" s="796"/>
      <c r="AI33" s="796"/>
      <c r="AJ33" s="797"/>
      <c r="AK33" s="843">
        <v>134</v>
      </c>
      <c r="AL33" s="839"/>
      <c r="AM33" s="839"/>
      <c r="AN33" s="839"/>
      <c r="AO33" s="839"/>
      <c r="AP33" s="839">
        <v>572</v>
      </c>
      <c r="AQ33" s="839"/>
      <c r="AR33" s="839"/>
      <c r="AS33" s="839"/>
      <c r="AT33" s="839"/>
      <c r="AU33" s="839">
        <v>507</v>
      </c>
      <c r="AV33" s="839"/>
      <c r="AW33" s="839"/>
      <c r="AX33" s="839"/>
      <c r="AY33" s="839"/>
      <c r="AZ33" s="840" t="s">
        <v>601</v>
      </c>
      <c r="BA33" s="840"/>
      <c r="BB33" s="840"/>
      <c r="BC33" s="840"/>
      <c r="BD33" s="840"/>
      <c r="BE33" s="841" t="s">
        <v>405</v>
      </c>
      <c r="BF33" s="841"/>
      <c r="BG33" s="841"/>
      <c r="BH33" s="841"/>
      <c r="BI33" s="842"/>
      <c r="BJ33" s="223"/>
      <c r="BK33" s="223"/>
      <c r="BL33" s="223"/>
      <c r="BM33" s="223"/>
      <c r="BN33" s="223"/>
      <c r="BO33" s="233"/>
      <c r="BP33" s="233"/>
      <c r="BQ33" s="230">
        <v>27</v>
      </c>
      <c r="BR33" s="231"/>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15">
      <c r="A34" s="234">
        <v>7</v>
      </c>
      <c r="B34" s="789" t="s">
        <v>407</v>
      </c>
      <c r="C34" s="790"/>
      <c r="D34" s="790"/>
      <c r="E34" s="790"/>
      <c r="F34" s="790"/>
      <c r="G34" s="790"/>
      <c r="H34" s="790"/>
      <c r="I34" s="790"/>
      <c r="J34" s="790"/>
      <c r="K34" s="790"/>
      <c r="L34" s="790"/>
      <c r="M34" s="790"/>
      <c r="N34" s="790"/>
      <c r="O34" s="790"/>
      <c r="P34" s="791"/>
      <c r="Q34" s="792">
        <v>27</v>
      </c>
      <c r="R34" s="793"/>
      <c r="S34" s="793"/>
      <c r="T34" s="793"/>
      <c r="U34" s="793"/>
      <c r="V34" s="793">
        <v>27</v>
      </c>
      <c r="W34" s="793"/>
      <c r="X34" s="793"/>
      <c r="Y34" s="793"/>
      <c r="Z34" s="793"/>
      <c r="AA34" s="793">
        <v>0</v>
      </c>
      <c r="AB34" s="793"/>
      <c r="AC34" s="793"/>
      <c r="AD34" s="793"/>
      <c r="AE34" s="794"/>
      <c r="AF34" s="795">
        <v>0</v>
      </c>
      <c r="AG34" s="796"/>
      <c r="AH34" s="796"/>
      <c r="AI34" s="796"/>
      <c r="AJ34" s="797"/>
      <c r="AK34" s="843">
        <v>25</v>
      </c>
      <c r="AL34" s="839"/>
      <c r="AM34" s="839"/>
      <c r="AN34" s="839"/>
      <c r="AO34" s="839"/>
      <c r="AP34" s="839">
        <v>91</v>
      </c>
      <c r="AQ34" s="839"/>
      <c r="AR34" s="839"/>
      <c r="AS34" s="839"/>
      <c r="AT34" s="839"/>
      <c r="AU34" s="839">
        <v>87</v>
      </c>
      <c r="AV34" s="839"/>
      <c r="AW34" s="839"/>
      <c r="AX34" s="839"/>
      <c r="AY34" s="839"/>
      <c r="AZ34" s="840" t="s">
        <v>601</v>
      </c>
      <c r="BA34" s="840"/>
      <c r="BB34" s="840"/>
      <c r="BC34" s="840"/>
      <c r="BD34" s="840"/>
      <c r="BE34" s="841" t="s">
        <v>408</v>
      </c>
      <c r="BF34" s="841"/>
      <c r="BG34" s="841"/>
      <c r="BH34" s="841"/>
      <c r="BI34" s="842"/>
      <c r="BJ34" s="223"/>
      <c r="BK34" s="223"/>
      <c r="BL34" s="223"/>
      <c r="BM34" s="223"/>
      <c r="BN34" s="223"/>
      <c r="BO34" s="233"/>
      <c r="BP34" s="233"/>
      <c r="BQ34" s="230">
        <v>28</v>
      </c>
      <c r="BR34" s="231"/>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15">
      <c r="A35" s="234">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3"/>
      <c r="BP35" s="233"/>
      <c r="BQ35" s="230">
        <v>29</v>
      </c>
      <c r="BR35" s="231"/>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15">
      <c r="A36" s="234">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3"/>
      <c r="BP36" s="233"/>
      <c r="BQ36" s="230">
        <v>30</v>
      </c>
      <c r="BR36" s="231"/>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15">
      <c r="A37" s="234">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3"/>
      <c r="BP37" s="233"/>
      <c r="BQ37" s="230">
        <v>31</v>
      </c>
      <c r="BR37" s="231"/>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15">
      <c r="A38" s="234">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3"/>
      <c r="BP38" s="233"/>
      <c r="BQ38" s="230">
        <v>32</v>
      </c>
      <c r="BR38" s="231"/>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15">
      <c r="A39" s="234">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3"/>
      <c r="BP39" s="233"/>
      <c r="BQ39" s="230">
        <v>33</v>
      </c>
      <c r="BR39" s="231"/>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15">
      <c r="A40" s="230">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3"/>
      <c r="BP40" s="233"/>
      <c r="BQ40" s="230">
        <v>34</v>
      </c>
      <c r="BR40" s="231"/>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15">
      <c r="A41" s="230">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3"/>
      <c r="BP41" s="233"/>
      <c r="BQ41" s="230">
        <v>35</v>
      </c>
      <c r="BR41" s="231"/>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15">
      <c r="A42" s="230">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3"/>
      <c r="BP42" s="233"/>
      <c r="BQ42" s="230">
        <v>36</v>
      </c>
      <c r="BR42" s="231"/>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15">
      <c r="A43" s="230">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3"/>
      <c r="BP43" s="233"/>
      <c r="BQ43" s="230">
        <v>37</v>
      </c>
      <c r="BR43" s="231"/>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15">
      <c r="A44" s="230">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3"/>
      <c r="BP44" s="233"/>
      <c r="BQ44" s="230">
        <v>38</v>
      </c>
      <c r="BR44" s="231"/>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15">
      <c r="A45" s="230">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3"/>
      <c r="BP45" s="233"/>
      <c r="BQ45" s="230">
        <v>39</v>
      </c>
      <c r="BR45" s="231"/>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15">
      <c r="A46" s="230">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3"/>
      <c r="BP46" s="233"/>
      <c r="BQ46" s="230">
        <v>40</v>
      </c>
      <c r="BR46" s="231"/>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15">
      <c r="A47" s="230">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3"/>
      <c r="BP47" s="233"/>
      <c r="BQ47" s="230">
        <v>41</v>
      </c>
      <c r="BR47" s="231"/>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15">
      <c r="A48" s="230">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3"/>
      <c r="BP48" s="233"/>
      <c r="BQ48" s="230">
        <v>42</v>
      </c>
      <c r="BR48" s="231"/>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15">
      <c r="A49" s="230">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3"/>
      <c r="BP49" s="233"/>
      <c r="BQ49" s="230">
        <v>43</v>
      </c>
      <c r="BR49" s="231"/>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15">
      <c r="A50" s="230">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3"/>
      <c r="BP50" s="233"/>
      <c r="BQ50" s="230">
        <v>44</v>
      </c>
      <c r="BR50" s="231"/>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15">
      <c r="A51" s="230">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3"/>
      <c r="BP51" s="233"/>
      <c r="BQ51" s="230">
        <v>45</v>
      </c>
      <c r="BR51" s="231"/>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15">
      <c r="A52" s="230">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3"/>
      <c r="BP52" s="233"/>
      <c r="BQ52" s="230">
        <v>46</v>
      </c>
      <c r="BR52" s="231"/>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15">
      <c r="A53" s="230">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3"/>
      <c r="BP53" s="233"/>
      <c r="BQ53" s="230">
        <v>47</v>
      </c>
      <c r="BR53" s="231"/>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15">
      <c r="A54" s="230">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3"/>
      <c r="BP54" s="233"/>
      <c r="BQ54" s="230">
        <v>48</v>
      </c>
      <c r="BR54" s="231"/>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15">
      <c r="A55" s="230">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3"/>
      <c r="BP55" s="233"/>
      <c r="BQ55" s="230">
        <v>49</v>
      </c>
      <c r="BR55" s="231"/>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15">
      <c r="A56" s="230">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3"/>
      <c r="BP56" s="233"/>
      <c r="BQ56" s="230">
        <v>50</v>
      </c>
      <c r="BR56" s="231"/>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15">
      <c r="A57" s="230">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3"/>
      <c r="BP57" s="233"/>
      <c r="BQ57" s="230">
        <v>51</v>
      </c>
      <c r="BR57" s="231"/>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15">
      <c r="A58" s="230">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3"/>
      <c r="BP58" s="233"/>
      <c r="BQ58" s="230">
        <v>52</v>
      </c>
      <c r="BR58" s="231"/>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15">
      <c r="A59" s="230">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3"/>
      <c r="BP59" s="233"/>
      <c r="BQ59" s="230">
        <v>53</v>
      </c>
      <c r="BR59" s="231"/>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15">
      <c r="A60" s="230">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3"/>
      <c r="BP60" s="233"/>
      <c r="BQ60" s="230">
        <v>54</v>
      </c>
      <c r="BR60" s="231"/>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
      <c r="A61" s="230">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3"/>
      <c r="BP61" s="233"/>
      <c r="BQ61" s="230">
        <v>55</v>
      </c>
      <c r="BR61" s="231"/>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15">
      <c r="A62" s="230">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409</v>
      </c>
      <c r="BK62" s="815"/>
      <c r="BL62" s="815"/>
      <c r="BM62" s="815"/>
      <c r="BN62" s="816"/>
      <c r="BO62" s="233"/>
      <c r="BP62" s="233"/>
      <c r="BQ62" s="230">
        <v>56</v>
      </c>
      <c r="BR62" s="231"/>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
      <c r="A63" s="232" t="s">
        <v>386</v>
      </c>
      <c r="B63" s="798" t="s">
        <v>410</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23</v>
      </c>
      <c r="AG63" s="853"/>
      <c r="AH63" s="853"/>
      <c r="AI63" s="853"/>
      <c r="AJ63" s="854"/>
      <c r="AK63" s="855"/>
      <c r="AL63" s="850"/>
      <c r="AM63" s="850"/>
      <c r="AN63" s="850"/>
      <c r="AO63" s="850"/>
      <c r="AP63" s="853">
        <v>891</v>
      </c>
      <c r="AQ63" s="853"/>
      <c r="AR63" s="853"/>
      <c r="AS63" s="853"/>
      <c r="AT63" s="853"/>
      <c r="AU63" s="853">
        <v>758</v>
      </c>
      <c r="AV63" s="853"/>
      <c r="AW63" s="853"/>
      <c r="AX63" s="853"/>
      <c r="AY63" s="853"/>
      <c r="AZ63" s="857"/>
      <c r="BA63" s="857"/>
      <c r="BB63" s="857"/>
      <c r="BC63" s="857"/>
      <c r="BD63" s="857"/>
      <c r="BE63" s="858"/>
      <c r="BF63" s="858"/>
      <c r="BG63" s="858"/>
      <c r="BH63" s="858"/>
      <c r="BI63" s="859"/>
      <c r="BJ63" s="860" t="s">
        <v>411</v>
      </c>
      <c r="BK63" s="861"/>
      <c r="BL63" s="861"/>
      <c r="BM63" s="861"/>
      <c r="BN63" s="862"/>
      <c r="BO63" s="233"/>
      <c r="BP63" s="233"/>
      <c r="BQ63" s="230">
        <v>57</v>
      </c>
      <c r="BR63" s="231"/>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15">
      <c r="A66" s="736" t="s">
        <v>413</v>
      </c>
      <c r="B66" s="737"/>
      <c r="C66" s="737"/>
      <c r="D66" s="737"/>
      <c r="E66" s="737"/>
      <c r="F66" s="737"/>
      <c r="G66" s="737"/>
      <c r="H66" s="737"/>
      <c r="I66" s="737"/>
      <c r="J66" s="737"/>
      <c r="K66" s="737"/>
      <c r="L66" s="737"/>
      <c r="M66" s="737"/>
      <c r="N66" s="737"/>
      <c r="O66" s="737"/>
      <c r="P66" s="738"/>
      <c r="Q66" s="742" t="s">
        <v>414</v>
      </c>
      <c r="R66" s="743"/>
      <c r="S66" s="743"/>
      <c r="T66" s="743"/>
      <c r="U66" s="744"/>
      <c r="V66" s="742" t="s">
        <v>415</v>
      </c>
      <c r="W66" s="743"/>
      <c r="X66" s="743"/>
      <c r="Y66" s="743"/>
      <c r="Z66" s="744"/>
      <c r="AA66" s="742" t="s">
        <v>416</v>
      </c>
      <c r="AB66" s="743"/>
      <c r="AC66" s="743"/>
      <c r="AD66" s="743"/>
      <c r="AE66" s="744"/>
      <c r="AF66" s="863" t="s">
        <v>417</v>
      </c>
      <c r="AG66" s="824"/>
      <c r="AH66" s="824"/>
      <c r="AI66" s="824"/>
      <c r="AJ66" s="864"/>
      <c r="AK66" s="742" t="s">
        <v>418</v>
      </c>
      <c r="AL66" s="737"/>
      <c r="AM66" s="737"/>
      <c r="AN66" s="737"/>
      <c r="AO66" s="738"/>
      <c r="AP66" s="742" t="s">
        <v>419</v>
      </c>
      <c r="AQ66" s="743"/>
      <c r="AR66" s="743"/>
      <c r="AS66" s="743"/>
      <c r="AT66" s="744"/>
      <c r="AU66" s="742" t="s">
        <v>420</v>
      </c>
      <c r="AV66" s="743"/>
      <c r="AW66" s="743"/>
      <c r="AX66" s="743"/>
      <c r="AY66" s="744"/>
      <c r="AZ66" s="742" t="s">
        <v>374</v>
      </c>
      <c r="BA66" s="743"/>
      <c r="BB66" s="743"/>
      <c r="BC66" s="743"/>
      <c r="BD66" s="749"/>
      <c r="BE66" s="233"/>
      <c r="BF66" s="233"/>
      <c r="BG66" s="233"/>
      <c r="BH66" s="233"/>
      <c r="BI66" s="233"/>
      <c r="BJ66" s="233"/>
      <c r="BK66" s="233"/>
      <c r="BL66" s="233"/>
      <c r="BM66" s="233"/>
      <c r="BN66" s="233"/>
      <c r="BO66" s="233"/>
      <c r="BP66" s="233"/>
      <c r="BQ66" s="230">
        <v>60</v>
      </c>
      <c r="BR66" s="235"/>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3"/>
      <c r="BF67" s="233"/>
      <c r="BG67" s="233"/>
      <c r="BH67" s="233"/>
      <c r="BI67" s="233"/>
      <c r="BJ67" s="233"/>
      <c r="BK67" s="233"/>
      <c r="BL67" s="233"/>
      <c r="BM67" s="233"/>
      <c r="BN67" s="233"/>
      <c r="BO67" s="233"/>
      <c r="BP67" s="233"/>
      <c r="BQ67" s="230">
        <v>61</v>
      </c>
      <c r="BR67" s="235"/>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15">
      <c r="A68" s="228">
        <v>1</v>
      </c>
      <c r="B68" s="878" t="s">
        <v>594</v>
      </c>
      <c r="C68" s="879"/>
      <c r="D68" s="879"/>
      <c r="E68" s="879"/>
      <c r="F68" s="879"/>
      <c r="G68" s="879"/>
      <c r="H68" s="879"/>
      <c r="I68" s="879"/>
      <c r="J68" s="879"/>
      <c r="K68" s="879"/>
      <c r="L68" s="879"/>
      <c r="M68" s="879"/>
      <c r="N68" s="879"/>
      <c r="O68" s="879"/>
      <c r="P68" s="880"/>
      <c r="Q68" s="881">
        <v>7688</v>
      </c>
      <c r="R68" s="875"/>
      <c r="S68" s="875"/>
      <c r="T68" s="875"/>
      <c r="U68" s="875"/>
      <c r="V68" s="875">
        <v>7481</v>
      </c>
      <c r="W68" s="875"/>
      <c r="X68" s="875"/>
      <c r="Y68" s="875"/>
      <c r="Z68" s="875"/>
      <c r="AA68" s="875">
        <v>207</v>
      </c>
      <c r="AB68" s="875"/>
      <c r="AC68" s="875"/>
      <c r="AD68" s="875"/>
      <c r="AE68" s="875"/>
      <c r="AF68" s="875">
        <v>200</v>
      </c>
      <c r="AG68" s="875"/>
      <c r="AH68" s="875"/>
      <c r="AI68" s="875"/>
      <c r="AJ68" s="875"/>
      <c r="AK68" s="875" t="s">
        <v>601</v>
      </c>
      <c r="AL68" s="875"/>
      <c r="AM68" s="875"/>
      <c r="AN68" s="875"/>
      <c r="AO68" s="875"/>
      <c r="AP68" s="875">
        <v>5479</v>
      </c>
      <c r="AQ68" s="875"/>
      <c r="AR68" s="875"/>
      <c r="AS68" s="875"/>
      <c r="AT68" s="875"/>
      <c r="AU68" s="875">
        <v>38</v>
      </c>
      <c r="AV68" s="875"/>
      <c r="AW68" s="875"/>
      <c r="AX68" s="875"/>
      <c r="AY68" s="875"/>
      <c r="AZ68" s="876"/>
      <c r="BA68" s="876"/>
      <c r="BB68" s="876"/>
      <c r="BC68" s="876"/>
      <c r="BD68" s="877"/>
      <c r="BE68" s="233"/>
      <c r="BF68" s="233"/>
      <c r="BG68" s="233"/>
      <c r="BH68" s="233"/>
      <c r="BI68" s="233"/>
      <c r="BJ68" s="233"/>
      <c r="BK68" s="233"/>
      <c r="BL68" s="233"/>
      <c r="BM68" s="233"/>
      <c r="BN68" s="233"/>
      <c r="BO68" s="233"/>
      <c r="BP68" s="233"/>
      <c r="BQ68" s="230">
        <v>62</v>
      </c>
      <c r="BR68" s="235"/>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15">
      <c r="A69" s="230">
        <v>2</v>
      </c>
      <c r="B69" s="882" t="s">
        <v>595</v>
      </c>
      <c r="C69" s="883"/>
      <c r="D69" s="883"/>
      <c r="E69" s="883"/>
      <c r="F69" s="883"/>
      <c r="G69" s="883"/>
      <c r="H69" s="883"/>
      <c r="I69" s="883"/>
      <c r="J69" s="883"/>
      <c r="K69" s="883"/>
      <c r="L69" s="883"/>
      <c r="M69" s="883"/>
      <c r="N69" s="883"/>
      <c r="O69" s="883"/>
      <c r="P69" s="884"/>
      <c r="Q69" s="885">
        <v>14</v>
      </c>
      <c r="R69" s="839"/>
      <c r="S69" s="839"/>
      <c r="T69" s="839"/>
      <c r="U69" s="839"/>
      <c r="V69" s="839">
        <v>5</v>
      </c>
      <c r="W69" s="839"/>
      <c r="X69" s="839"/>
      <c r="Y69" s="839"/>
      <c r="Z69" s="839"/>
      <c r="AA69" s="839">
        <v>9</v>
      </c>
      <c r="AB69" s="839"/>
      <c r="AC69" s="839"/>
      <c r="AD69" s="839"/>
      <c r="AE69" s="839"/>
      <c r="AF69" s="839">
        <v>9</v>
      </c>
      <c r="AG69" s="839"/>
      <c r="AH69" s="839"/>
      <c r="AI69" s="839"/>
      <c r="AJ69" s="839"/>
      <c r="AK69" s="839" t="s">
        <v>601</v>
      </c>
      <c r="AL69" s="839"/>
      <c r="AM69" s="839"/>
      <c r="AN69" s="839"/>
      <c r="AO69" s="839"/>
      <c r="AP69" s="839" t="s">
        <v>601</v>
      </c>
      <c r="AQ69" s="839"/>
      <c r="AR69" s="839"/>
      <c r="AS69" s="839"/>
      <c r="AT69" s="839"/>
      <c r="AU69" s="839" t="s">
        <v>601</v>
      </c>
      <c r="AV69" s="839"/>
      <c r="AW69" s="839"/>
      <c r="AX69" s="839"/>
      <c r="AY69" s="839"/>
      <c r="AZ69" s="841"/>
      <c r="BA69" s="841"/>
      <c r="BB69" s="841"/>
      <c r="BC69" s="841"/>
      <c r="BD69" s="842"/>
      <c r="BE69" s="233"/>
      <c r="BF69" s="233"/>
      <c r="BG69" s="233"/>
      <c r="BH69" s="233"/>
      <c r="BI69" s="233"/>
      <c r="BJ69" s="233"/>
      <c r="BK69" s="233"/>
      <c r="BL69" s="233"/>
      <c r="BM69" s="233"/>
      <c r="BN69" s="233"/>
      <c r="BO69" s="233"/>
      <c r="BP69" s="233"/>
      <c r="BQ69" s="230">
        <v>63</v>
      </c>
      <c r="BR69" s="235"/>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15">
      <c r="A70" s="230">
        <v>3</v>
      </c>
      <c r="B70" s="882" t="s">
        <v>596</v>
      </c>
      <c r="C70" s="883"/>
      <c r="D70" s="883"/>
      <c r="E70" s="883"/>
      <c r="F70" s="883"/>
      <c r="G70" s="883"/>
      <c r="H70" s="883"/>
      <c r="I70" s="883"/>
      <c r="J70" s="883"/>
      <c r="K70" s="883"/>
      <c r="L70" s="883"/>
      <c r="M70" s="883"/>
      <c r="N70" s="883"/>
      <c r="O70" s="883"/>
      <c r="P70" s="884"/>
      <c r="Q70" s="885">
        <v>3868</v>
      </c>
      <c r="R70" s="839"/>
      <c r="S70" s="839"/>
      <c r="T70" s="839"/>
      <c r="U70" s="839"/>
      <c r="V70" s="839">
        <v>3673</v>
      </c>
      <c r="W70" s="839"/>
      <c r="X70" s="839"/>
      <c r="Y70" s="839"/>
      <c r="Z70" s="839"/>
      <c r="AA70" s="839">
        <v>195</v>
      </c>
      <c r="AB70" s="839"/>
      <c r="AC70" s="839"/>
      <c r="AD70" s="839"/>
      <c r="AE70" s="839"/>
      <c r="AF70" s="839">
        <v>195</v>
      </c>
      <c r="AG70" s="839"/>
      <c r="AH70" s="839"/>
      <c r="AI70" s="839"/>
      <c r="AJ70" s="839"/>
      <c r="AK70" s="839">
        <v>3</v>
      </c>
      <c r="AL70" s="839"/>
      <c r="AM70" s="839"/>
      <c r="AN70" s="839"/>
      <c r="AO70" s="839"/>
      <c r="AP70" s="839">
        <v>2488</v>
      </c>
      <c r="AQ70" s="839"/>
      <c r="AR70" s="839"/>
      <c r="AS70" s="839"/>
      <c r="AT70" s="839"/>
      <c r="AU70" s="839">
        <v>24</v>
      </c>
      <c r="AV70" s="839"/>
      <c r="AW70" s="839"/>
      <c r="AX70" s="839"/>
      <c r="AY70" s="839"/>
      <c r="AZ70" s="841"/>
      <c r="BA70" s="841"/>
      <c r="BB70" s="841"/>
      <c r="BC70" s="841"/>
      <c r="BD70" s="842"/>
      <c r="BE70" s="233"/>
      <c r="BF70" s="233"/>
      <c r="BG70" s="233"/>
      <c r="BH70" s="233"/>
      <c r="BI70" s="233"/>
      <c r="BJ70" s="233"/>
      <c r="BK70" s="233"/>
      <c r="BL70" s="233"/>
      <c r="BM70" s="233"/>
      <c r="BN70" s="233"/>
      <c r="BO70" s="233"/>
      <c r="BP70" s="233"/>
      <c r="BQ70" s="230">
        <v>64</v>
      </c>
      <c r="BR70" s="235"/>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15">
      <c r="A71" s="230">
        <v>4</v>
      </c>
      <c r="B71" s="882" t="s">
        <v>597</v>
      </c>
      <c r="C71" s="883"/>
      <c r="D71" s="883"/>
      <c r="E71" s="883"/>
      <c r="F71" s="883"/>
      <c r="G71" s="883"/>
      <c r="H71" s="883"/>
      <c r="I71" s="883"/>
      <c r="J71" s="883"/>
      <c r="K71" s="883"/>
      <c r="L71" s="883"/>
      <c r="M71" s="883"/>
      <c r="N71" s="883"/>
      <c r="O71" s="883"/>
      <c r="P71" s="884"/>
      <c r="Q71" s="885">
        <v>807</v>
      </c>
      <c r="R71" s="839"/>
      <c r="S71" s="839"/>
      <c r="T71" s="839"/>
      <c r="U71" s="839"/>
      <c r="V71" s="839">
        <v>787</v>
      </c>
      <c r="W71" s="839"/>
      <c r="X71" s="839"/>
      <c r="Y71" s="839"/>
      <c r="Z71" s="839"/>
      <c r="AA71" s="839">
        <v>20</v>
      </c>
      <c r="AB71" s="839"/>
      <c r="AC71" s="839"/>
      <c r="AD71" s="839"/>
      <c r="AE71" s="839"/>
      <c r="AF71" s="839">
        <v>20</v>
      </c>
      <c r="AG71" s="839"/>
      <c r="AH71" s="839"/>
      <c r="AI71" s="839"/>
      <c r="AJ71" s="839"/>
      <c r="AK71" s="839">
        <v>20</v>
      </c>
      <c r="AL71" s="839"/>
      <c r="AM71" s="839"/>
      <c r="AN71" s="839"/>
      <c r="AO71" s="839"/>
      <c r="AP71" s="839" t="s">
        <v>601</v>
      </c>
      <c r="AQ71" s="839"/>
      <c r="AR71" s="839"/>
      <c r="AS71" s="839"/>
      <c r="AT71" s="839"/>
      <c r="AU71" s="839" t="s">
        <v>601</v>
      </c>
      <c r="AV71" s="839"/>
      <c r="AW71" s="839"/>
      <c r="AX71" s="839"/>
      <c r="AY71" s="839"/>
      <c r="AZ71" s="841"/>
      <c r="BA71" s="841"/>
      <c r="BB71" s="841"/>
      <c r="BC71" s="841"/>
      <c r="BD71" s="842"/>
      <c r="BE71" s="233"/>
      <c r="BF71" s="233"/>
      <c r="BG71" s="233"/>
      <c r="BH71" s="233"/>
      <c r="BI71" s="233"/>
      <c r="BJ71" s="233"/>
      <c r="BK71" s="233"/>
      <c r="BL71" s="233"/>
      <c r="BM71" s="233"/>
      <c r="BN71" s="233"/>
      <c r="BO71" s="233"/>
      <c r="BP71" s="233"/>
      <c r="BQ71" s="230">
        <v>65</v>
      </c>
      <c r="BR71" s="235"/>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15">
      <c r="A72" s="230">
        <v>5</v>
      </c>
      <c r="B72" s="882" t="s">
        <v>599</v>
      </c>
      <c r="C72" s="883"/>
      <c r="D72" s="883"/>
      <c r="E72" s="883"/>
      <c r="F72" s="883"/>
      <c r="G72" s="883"/>
      <c r="H72" s="883"/>
      <c r="I72" s="883"/>
      <c r="J72" s="883"/>
      <c r="K72" s="883"/>
      <c r="L72" s="883"/>
      <c r="M72" s="883"/>
      <c r="N72" s="883"/>
      <c r="O72" s="883"/>
      <c r="P72" s="884"/>
      <c r="Q72" s="885">
        <v>553</v>
      </c>
      <c r="R72" s="839"/>
      <c r="S72" s="839"/>
      <c r="T72" s="839"/>
      <c r="U72" s="839"/>
      <c r="V72" s="839">
        <v>522</v>
      </c>
      <c r="W72" s="839"/>
      <c r="X72" s="839"/>
      <c r="Y72" s="839"/>
      <c r="Z72" s="839"/>
      <c r="AA72" s="839">
        <v>31</v>
      </c>
      <c r="AB72" s="839"/>
      <c r="AC72" s="839"/>
      <c r="AD72" s="839"/>
      <c r="AE72" s="839"/>
      <c r="AF72" s="839">
        <v>31</v>
      </c>
      <c r="AG72" s="839"/>
      <c r="AH72" s="839"/>
      <c r="AI72" s="839"/>
      <c r="AJ72" s="839"/>
      <c r="AK72" s="839">
        <v>24</v>
      </c>
      <c r="AL72" s="839"/>
      <c r="AM72" s="839"/>
      <c r="AN72" s="839"/>
      <c r="AO72" s="839"/>
      <c r="AP72" s="839" t="s">
        <v>601</v>
      </c>
      <c r="AQ72" s="839"/>
      <c r="AR72" s="839"/>
      <c r="AS72" s="839"/>
      <c r="AT72" s="839"/>
      <c r="AU72" s="839" t="s">
        <v>601</v>
      </c>
      <c r="AV72" s="839"/>
      <c r="AW72" s="839"/>
      <c r="AX72" s="839"/>
      <c r="AY72" s="839"/>
      <c r="AZ72" s="841"/>
      <c r="BA72" s="841"/>
      <c r="BB72" s="841"/>
      <c r="BC72" s="841"/>
      <c r="BD72" s="842"/>
      <c r="BE72" s="233"/>
      <c r="BF72" s="233"/>
      <c r="BG72" s="233"/>
      <c r="BH72" s="233"/>
      <c r="BI72" s="233"/>
      <c r="BJ72" s="233"/>
      <c r="BK72" s="233"/>
      <c r="BL72" s="233"/>
      <c r="BM72" s="233"/>
      <c r="BN72" s="233"/>
      <c r="BO72" s="233"/>
      <c r="BP72" s="233"/>
      <c r="BQ72" s="230">
        <v>66</v>
      </c>
      <c r="BR72" s="235"/>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15">
      <c r="A73" s="230">
        <v>6</v>
      </c>
      <c r="B73" s="882" t="s">
        <v>598</v>
      </c>
      <c r="C73" s="883"/>
      <c r="D73" s="883"/>
      <c r="E73" s="883"/>
      <c r="F73" s="883"/>
      <c r="G73" s="883"/>
      <c r="H73" s="883"/>
      <c r="I73" s="883"/>
      <c r="J73" s="883"/>
      <c r="K73" s="883"/>
      <c r="L73" s="883"/>
      <c r="M73" s="883"/>
      <c r="N73" s="883"/>
      <c r="O73" s="883"/>
      <c r="P73" s="884"/>
      <c r="Q73" s="885">
        <v>172370</v>
      </c>
      <c r="R73" s="839"/>
      <c r="S73" s="839"/>
      <c r="T73" s="839"/>
      <c r="U73" s="839"/>
      <c r="V73" s="839">
        <v>165579</v>
      </c>
      <c r="W73" s="839"/>
      <c r="X73" s="839"/>
      <c r="Y73" s="839"/>
      <c r="Z73" s="839"/>
      <c r="AA73" s="839">
        <v>6791</v>
      </c>
      <c r="AB73" s="839"/>
      <c r="AC73" s="839"/>
      <c r="AD73" s="839"/>
      <c r="AE73" s="839"/>
      <c r="AF73" s="839">
        <v>6791</v>
      </c>
      <c r="AG73" s="839"/>
      <c r="AH73" s="839"/>
      <c r="AI73" s="839"/>
      <c r="AJ73" s="839"/>
      <c r="AK73" s="839">
        <v>7350</v>
      </c>
      <c r="AL73" s="839"/>
      <c r="AM73" s="839"/>
      <c r="AN73" s="839"/>
      <c r="AO73" s="839"/>
      <c r="AP73" s="839" t="s">
        <v>601</v>
      </c>
      <c r="AQ73" s="839"/>
      <c r="AR73" s="839"/>
      <c r="AS73" s="839"/>
      <c r="AT73" s="839"/>
      <c r="AU73" s="839" t="s">
        <v>601</v>
      </c>
      <c r="AV73" s="839"/>
      <c r="AW73" s="839"/>
      <c r="AX73" s="839"/>
      <c r="AY73" s="839"/>
      <c r="AZ73" s="841"/>
      <c r="BA73" s="841"/>
      <c r="BB73" s="841"/>
      <c r="BC73" s="841"/>
      <c r="BD73" s="842"/>
      <c r="BE73" s="233"/>
      <c r="BF73" s="233"/>
      <c r="BG73" s="233"/>
      <c r="BH73" s="233"/>
      <c r="BI73" s="233"/>
      <c r="BJ73" s="233"/>
      <c r="BK73" s="233"/>
      <c r="BL73" s="233"/>
      <c r="BM73" s="233"/>
      <c r="BN73" s="233"/>
      <c r="BO73" s="233"/>
      <c r="BP73" s="233"/>
      <c r="BQ73" s="230">
        <v>67</v>
      </c>
      <c r="BR73" s="235"/>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15">
      <c r="A74" s="230">
        <v>7</v>
      </c>
      <c r="B74" s="882" t="s">
        <v>600</v>
      </c>
      <c r="C74" s="883"/>
      <c r="D74" s="883"/>
      <c r="E74" s="883"/>
      <c r="F74" s="883"/>
      <c r="G74" s="883"/>
      <c r="H74" s="883"/>
      <c r="I74" s="883"/>
      <c r="J74" s="883"/>
      <c r="K74" s="883"/>
      <c r="L74" s="883"/>
      <c r="M74" s="883"/>
      <c r="N74" s="883"/>
      <c r="O74" s="883"/>
      <c r="P74" s="884"/>
      <c r="Q74" s="885">
        <v>6909</v>
      </c>
      <c r="R74" s="839"/>
      <c r="S74" s="839"/>
      <c r="T74" s="839"/>
      <c r="U74" s="839"/>
      <c r="V74" s="839">
        <v>6701</v>
      </c>
      <c r="W74" s="839"/>
      <c r="X74" s="839"/>
      <c r="Y74" s="839"/>
      <c r="Z74" s="839"/>
      <c r="AA74" s="839">
        <v>208</v>
      </c>
      <c r="AB74" s="839"/>
      <c r="AC74" s="839"/>
      <c r="AD74" s="839"/>
      <c r="AE74" s="839"/>
      <c r="AF74" s="839">
        <v>208</v>
      </c>
      <c r="AG74" s="839"/>
      <c r="AH74" s="839"/>
      <c r="AI74" s="839"/>
      <c r="AJ74" s="839"/>
      <c r="AK74" s="839" t="s">
        <v>601</v>
      </c>
      <c r="AL74" s="839"/>
      <c r="AM74" s="839"/>
      <c r="AN74" s="839"/>
      <c r="AO74" s="839"/>
      <c r="AP74" s="839" t="s">
        <v>601</v>
      </c>
      <c r="AQ74" s="839"/>
      <c r="AR74" s="839"/>
      <c r="AS74" s="839"/>
      <c r="AT74" s="839"/>
      <c r="AU74" s="839" t="s">
        <v>601</v>
      </c>
      <c r="AV74" s="839"/>
      <c r="AW74" s="839"/>
      <c r="AX74" s="839"/>
      <c r="AY74" s="839"/>
      <c r="AZ74" s="841"/>
      <c r="BA74" s="841"/>
      <c r="BB74" s="841"/>
      <c r="BC74" s="841"/>
      <c r="BD74" s="842"/>
      <c r="BE74" s="233"/>
      <c r="BF74" s="233"/>
      <c r="BG74" s="233"/>
      <c r="BH74" s="233"/>
      <c r="BI74" s="233"/>
      <c r="BJ74" s="233"/>
      <c r="BK74" s="233"/>
      <c r="BL74" s="233"/>
      <c r="BM74" s="233"/>
      <c r="BN74" s="233"/>
      <c r="BO74" s="233"/>
      <c r="BP74" s="233"/>
      <c r="BQ74" s="230">
        <v>68</v>
      </c>
      <c r="BR74" s="235"/>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15">
      <c r="A75" s="230">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33"/>
      <c r="BF75" s="233"/>
      <c r="BG75" s="233"/>
      <c r="BH75" s="233"/>
      <c r="BI75" s="233"/>
      <c r="BJ75" s="233"/>
      <c r="BK75" s="233"/>
      <c r="BL75" s="233"/>
      <c r="BM75" s="233"/>
      <c r="BN75" s="233"/>
      <c r="BO75" s="233"/>
      <c r="BP75" s="233"/>
      <c r="BQ75" s="230">
        <v>69</v>
      </c>
      <c r="BR75" s="235"/>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15">
      <c r="A76" s="230">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3"/>
      <c r="BF76" s="233"/>
      <c r="BG76" s="233"/>
      <c r="BH76" s="233"/>
      <c r="BI76" s="233"/>
      <c r="BJ76" s="233"/>
      <c r="BK76" s="233"/>
      <c r="BL76" s="233"/>
      <c r="BM76" s="233"/>
      <c r="BN76" s="233"/>
      <c r="BO76" s="233"/>
      <c r="BP76" s="233"/>
      <c r="BQ76" s="230">
        <v>70</v>
      </c>
      <c r="BR76" s="235"/>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15">
      <c r="A77" s="230">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3"/>
      <c r="BF77" s="233"/>
      <c r="BG77" s="233"/>
      <c r="BH77" s="233"/>
      <c r="BI77" s="233"/>
      <c r="BJ77" s="233"/>
      <c r="BK77" s="233"/>
      <c r="BL77" s="233"/>
      <c r="BM77" s="233"/>
      <c r="BN77" s="233"/>
      <c r="BO77" s="233"/>
      <c r="BP77" s="233"/>
      <c r="BQ77" s="230">
        <v>71</v>
      </c>
      <c r="BR77" s="235"/>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15">
      <c r="A78" s="230">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3"/>
      <c r="BF78" s="233"/>
      <c r="BG78" s="233"/>
      <c r="BH78" s="233"/>
      <c r="BI78" s="233"/>
      <c r="BJ78" s="221"/>
      <c r="BK78" s="221"/>
      <c r="BL78" s="221"/>
      <c r="BM78" s="221"/>
      <c r="BN78" s="221"/>
      <c r="BO78" s="233"/>
      <c r="BP78" s="233"/>
      <c r="BQ78" s="230">
        <v>72</v>
      </c>
      <c r="BR78" s="235"/>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15">
      <c r="A79" s="230">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3"/>
      <c r="BF79" s="233"/>
      <c r="BG79" s="233"/>
      <c r="BH79" s="233"/>
      <c r="BI79" s="233"/>
      <c r="BJ79" s="221"/>
      <c r="BK79" s="221"/>
      <c r="BL79" s="221"/>
      <c r="BM79" s="221"/>
      <c r="BN79" s="221"/>
      <c r="BO79" s="233"/>
      <c r="BP79" s="233"/>
      <c r="BQ79" s="230">
        <v>73</v>
      </c>
      <c r="BR79" s="235"/>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15">
      <c r="A80" s="230">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3"/>
      <c r="BF80" s="233"/>
      <c r="BG80" s="233"/>
      <c r="BH80" s="233"/>
      <c r="BI80" s="233"/>
      <c r="BJ80" s="233"/>
      <c r="BK80" s="233"/>
      <c r="BL80" s="233"/>
      <c r="BM80" s="233"/>
      <c r="BN80" s="233"/>
      <c r="BO80" s="233"/>
      <c r="BP80" s="233"/>
      <c r="BQ80" s="230">
        <v>74</v>
      </c>
      <c r="BR80" s="235"/>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15">
      <c r="A81" s="230">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3"/>
      <c r="BF81" s="233"/>
      <c r="BG81" s="233"/>
      <c r="BH81" s="233"/>
      <c r="BI81" s="233"/>
      <c r="BJ81" s="233"/>
      <c r="BK81" s="233"/>
      <c r="BL81" s="233"/>
      <c r="BM81" s="233"/>
      <c r="BN81" s="233"/>
      <c r="BO81" s="233"/>
      <c r="BP81" s="233"/>
      <c r="BQ81" s="230">
        <v>75</v>
      </c>
      <c r="BR81" s="235"/>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15">
      <c r="A82" s="230">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3"/>
      <c r="BF82" s="233"/>
      <c r="BG82" s="233"/>
      <c r="BH82" s="233"/>
      <c r="BI82" s="233"/>
      <c r="BJ82" s="233"/>
      <c r="BK82" s="233"/>
      <c r="BL82" s="233"/>
      <c r="BM82" s="233"/>
      <c r="BN82" s="233"/>
      <c r="BO82" s="233"/>
      <c r="BP82" s="233"/>
      <c r="BQ82" s="230">
        <v>76</v>
      </c>
      <c r="BR82" s="235"/>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15">
      <c r="A83" s="230">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3"/>
      <c r="BF83" s="233"/>
      <c r="BG83" s="233"/>
      <c r="BH83" s="233"/>
      <c r="BI83" s="233"/>
      <c r="BJ83" s="233"/>
      <c r="BK83" s="233"/>
      <c r="BL83" s="233"/>
      <c r="BM83" s="233"/>
      <c r="BN83" s="233"/>
      <c r="BO83" s="233"/>
      <c r="BP83" s="233"/>
      <c r="BQ83" s="230">
        <v>77</v>
      </c>
      <c r="BR83" s="235"/>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15">
      <c r="A84" s="230">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3"/>
      <c r="BF84" s="233"/>
      <c r="BG84" s="233"/>
      <c r="BH84" s="233"/>
      <c r="BI84" s="233"/>
      <c r="BJ84" s="233"/>
      <c r="BK84" s="233"/>
      <c r="BL84" s="233"/>
      <c r="BM84" s="233"/>
      <c r="BN84" s="233"/>
      <c r="BO84" s="233"/>
      <c r="BP84" s="233"/>
      <c r="BQ84" s="230">
        <v>78</v>
      </c>
      <c r="BR84" s="235"/>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15">
      <c r="A85" s="230">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3"/>
      <c r="BF85" s="233"/>
      <c r="BG85" s="233"/>
      <c r="BH85" s="233"/>
      <c r="BI85" s="233"/>
      <c r="BJ85" s="233"/>
      <c r="BK85" s="233"/>
      <c r="BL85" s="233"/>
      <c r="BM85" s="233"/>
      <c r="BN85" s="233"/>
      <c r="BO85" s="233"/>
      <c r="BP85" s="233"/>
      <c r="BQ85" s="230">
        <v>79</v>
      </c>
      <c r="BR85" s="235"/>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15">
      <c r="A86" s="230">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3"/>
      <c r="BF86" s="233"/>
      <c r="BG86" s="233"/>
      <c r="BH86" s="233"/>
      <c r="BI86" s="233"/>
      <c r="BJ86" s="233"/>
      <c r="BK86" s="233"/>
      <c r="BL86" s="233"/>
      <c r="BM86" s="233"/>
      <c r="BN86" s="233"/>
      <c r="BO86" s="233"/>
      <c r="BP86" s="233"/>
      <c r="BQ86" s="230">
        <v>80</v>
      </c>
      <c r="BR86" s="235"/>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15">
      <c r="A87" s="236">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3"/>
      <c r="BF87" s="233"/>
      <c r="BG87" s="233"/>
      <c r="BH87" s="233"/>
      <c r="BI87" s="233"/>
      <c r="BJ87" s="233"/>
      <c r="BK87" s="233"/>
      <c r="BL87" s="233"/>
      <c r="BM87" s="233"/>
      <c r="BN87" s="233"/>
      <c r="BO87" s="233"/>
      <c r="BP87" s="233"/>
      <c r="BQ87" s="230">
        <v>81</v>
      </c>
      <c r="BR87" s="235"/>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
      <c r="A88" s="232" t="s">
        <v>386</v>
      </c>
      <c r="B88" s="798" t="s">
        <v>421</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7454</v>
      </c>
      <c r="AG88" s="853"/>
      <c r="AH88" s="853"/>
      <c r="AI88" s="853"/>
      <c r="AJ88" s="853"/>
      <c r="AK88" s="850"/>
      <c r="AL88" s="850"/>
      <c r="AM88" s="850"/>
      <c r="AN88" s="850"/>
      <c r="AO88" s="850"/>
      <c r="AP88" s="853">
        <v>7967</v>
      </c>
      <c r="AQ88" s="853"/>
      <c r="AR88" s="853"/>
      <c r="AS88" s="853"/>
      <c r="AT88" s="853"/>
      <c r="AU88" s="853">
        <v>62</v>
      </c>
      <c r="AV88" s="853"/>
      <c r="AW88" s="853"/>
      <c r="AX88" s="853"/>
      <c r="AY88" s="853"/>
      <c r="AZ88" s="858"/>
      <c r="BA88" s="858"/>
      <c r="BB88" s="858"/>
      <c r="BC88" s="858"/>
      <c r="BD88" s="859"/>
      <c r="BE88" s="233"/>
      <c r="BF88" s="233"/>
      <c r="BG88" s="233"/>
      <c r="BH88" s="233"/>
      <c r="BI88" s="233"/>
      <c r="BJ88" s="233"/>
      <c r="BK88" s="233"/>
      <c r="BL88" s="233"/>
      <c r="BM88" s="233"/>
      <c r="BN88" s="233"/>
      <c r="BO88" s="233"/>
      <c r="BP88" s="233"/>
      <c r="BQ88" s="230">
        <v>82</v>
      </c>
      <c r="BR88" s="235"/>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386</v>
      </c>
      <c r="BR102" s="798" t="s">
        <v>422</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32</v>
      </c>
      <c r="CS102" s="861"/>
      <c r="CT102" s="861"/>
      <c r="CU102" s="861"/>
      <c r="CV102" s="900"/>
      <c r="CW102" s="899"/>
      <c r="CX102" s="861"/>
      <c r="CY102" s="861"/>
      <c r="CZ102" s="861"/>
      <c r="DA102" s="900"/>
      <c r="DB102" s="899">
        <v>16</v>
      </c>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4" t="s">
        <v>423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5" t="s">
        <v>424</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427</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428</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921" t="s">
        <v>429</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430</v>
      </c>
      <c r="AB109" s="902"/>
      <c r="AC109" s="902"/>
      <c r="AD109" s="902"/>
      <c r="AE109" s="903"/>
      <c r="AF109" s="901" t="s">
        <v>431</v>
      </c>
      <c r="AG109" s="902"/>
      <c r="AH109" s="902"/>
      <c r="AI109" s="902"/>
      <c r="AJ109" s="903"/>
      <c r="AK109" s="901" t="s">
        <v>301</v>
      </c>
      <c r="AL109" s="902"/>
      <c r="AM109" s="902"/>
      <c r="AN109" s="902"/>
      <c r="AO109" s="903"/>
      <c r="AP109" s="901" t="s">
        <v>432</v>
      </c>
      <c r="AQ109" s="902"/>
      <c r="AR109" s="902"/>
      <c r="AS109" s="902"/>
      <c r="AT109" s="904"/>
      <c r="AU109" s="921" t="s">
        <v>429</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430</v>
      </c>
      <c r="BR109" s="902"/>
      <c r="BS109" s="902"/>
      <c r="BT109" s="902"/>
      <c r="BU109" s="903"/>
      <c r="BV109" s="901" t="s">
        <v>431</v>
      </c>
      <c r="BW109" s="902"/>
      <c r="BX109" s="902"/>
      <c r="BY109" s="902"/>
      <c r="BZ109" s="903"/>
      <c r="CA109" s="901" t="s">
        <v>301</v>
      </c>
      <c r="CB109" s="902"/>
      <c r="CC109" s="902"/>
      <c r="CD109" s="902"/>
      <c r="CE109" s="903"/>
      <c r="CF109" s="922" t="s">
        <v>432</v>
      </c>
      <c r="CG109" s="922"/>
      <c r="CH109" s="922"/>
      <c r="CI109" s="922"/>
      <c r="CJ109" s="922"/>
      <c r="CK109" s="901" t="s">
        <v>433</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430</v>
      </c>
      <c r="DH109" s="902"/>
      <c r="DI109" s="902"/>
      <c r="DJ109" s="902"/>
      <c r="DK109" s="903"/>
      <c r="DL109" s="901" t="s">
        <v>431</v>
      </c>
      <c r="DM109" s="902"/>
      <c r="DN109" s="902"/>
      <c r="DO109" s="902"/>
      <c r="DP109" s="903"/>
      <c r="DQ109" s="901" t="s">
        <v>301</v>
      </c>
      <c r="DR109" s="902"/>
      <c r="DS109" s="902"/>
      <c r="DT109" s="902"/>
      <c r="DU109" s="903"/>
      <c r="DV109" s="901" t="s">
        <v>432</v>
      </c>
      <c r="DW109" s="902"/>
      <c r="DX109" s="902"/>
      <c r="DY109" s="902"/>
      <c r="DZ109" s="904"/>
    </row>
    <row r="110" spans="1:131" s="221" customFormat="1" ht="26.25" customHeight="1" x14ac:dyDescent="0.15">
      <c r="A110" s="905" t="s">
        <v>434</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272342</v>
      </c>
      <c r="AB110" s="909"/>
      <c r="AC110" s="909"/>
      <c r="AD110" s="909"/>
      <c r="AE110" s="910"/>
      <c r="AF110" s="911">
        <v>262379</v>
      </c>
      <c r="AG110" s="909"/>
      <c r="AH110" s="909"/>
      <c r="AI110" s="909"/>
      <c r="AJ110" s="910"/>
      <c r="AK110" s="911">
        <v>270374</v>
      </c>
      <c r="AL110" s="909"/>
      <c r="AM110" s="909"/>
      <c r="AN110" s="909"/>
      <c r="AO110" s="910"/>
      <c r="AP110" s="912">
        <v>15.2</v>
      </c>
      <c r="AQ110" s="913"/>
      <c r="AR110" s="913"/>
      <c r="AS110" s="913"/>
      <c r="AT110" s="914"/>
      <c r="AU110" s="915" t="s">
        <v>73</v>
      </c>
      <c r="AV110" s="916"/>
      <c r="AW110" s="916"/>
      <c r="AX110" s="916"/>
      <c r="AY110" s="916"/>
      <c r="AZ110" s="938" t="s">
        <v>435</v>
      </c>
      <c r="BA110" s="906"/>
      <c r="BB110" s="906"/>
      <c r="BC110" s="906"/>
      <c r="BD110" s="906"/>
      <c r="BE110" s="906"/>
      <c r="BF110" s="906"/>
      <c r="BG110" s="906"/>
      <c r="BH110" s="906"/>
      <c r="BI110" s="906"/>
      <c r="BJ110" s="906"/>
      <c r="BK110" s="906"/>
      <c r="BL110" s="906"/>
      <c r="BM110" s="906"/>
      <c r="BN110" s="906"/>
      <c r="BO110" s="906"/>
      <c r="BP110" s="907"/>
      <c r="BQ110" s="939">
        <v>2800639</v>
      </c>
      <c r="BR110" s="940"/>
      <c r="BS110" s="940"/>
      <c r="BT110" s="940"/>
      <c r="BU110" s="940"/>
      <c r="BV110" s="940">
        <v>2792337</v>
      </c>
      <c r="BW110" s="940"/>
      <c r="BX110" s="940"/>
      <c r="BY110" s="940"/>
      <c r="BZ110" s="940"/>
      <c r="CA110" s="940">
        <v>2691152</v>
      </c>
      <c r="CB110" s="940"/>
      <c r="CC110" s="940"/>
      <c r="CD110" s="940"/>
      <c r="CE110" s="940"/>
      <c r="CF110" s="953">
        <v>150.9</v>
      </c>
      <c r="CG110" s="954"/>
      <c r="CH110" s="954"/>
      <c r="CI110" s="954"/>
      <c r="CJ110" s="954"/>
      <c r="CK110" s="955" t="s">
        <v>436</v>
      </c>
      <c r="CL110" s="956"/>
      <c r="CM110" s="938" t="s">
        <v>437</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411</v>
      </c>
      <c r="DH110" s="940"/>
      <c r="DI110" s="940"/>
      <c r="DJ110" s="940"/>
      <c r="DK110" s="940"/>
      <c r="DL110" s="940" t="s">
        <v>411</v>
      </c>
      <c r="DM110" s="940"/>
      <c r="DN110" s="940"/>
      <c r="DO110" s="940"/>
      <c r="DP110" s="940"/>
      <c r="DQ110" s="940" t="s">
        <v>411</v>
      </c>
      <c r="DR110" s="940"/>
      <c r="DS110" s="940"/>
      <c r="DT110" s="940"/>
      <c r="DU110" s="940"/>
      <c r="DV110" s="941" t="s">
        <v>411</v>
      </c>
      <c r="DW110" s="941"/>
      <c r="DX110" s="941"/>
      <c r="DY110" s="941"/>
      <c r="DZ110" s="942"/>
    </row>
    <row r="111" spans="1:131" s="221" customFormat="1" ht="26.25" customHeight="1" x14ac:dyDescent="0.15">
      <c r="A111" s="943" t="s">
        <v>438</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439</v>
      </c>
      <c r="AB111" s="947"/>
      <c r="AC111" s="947"/>
      <c r="AD111" s="947"/>
      <c r="AE111" s="948"/>
      <c r="AF111" s="949" t="s">
        <v>411</v>
      </c>
      <c r="AG111" s="947"/>
      <c r="AH111" s="947"/>
      <c r="AI111" s="947"/>
      <c r="AJ111" s="948"/>
      <c r="AK111" s="949" t="s">
        <v>439</v>
      </c>
      <c r="AL111" s="947"/>
      <c r="AM111" s="947"/>
      <c r="AN111" s="947"/>
      <c r="AO111" s="948"/>
      <c r="AP111" s="950" t="s">
        <v>411</v>
      </c>
      <c r="AQ111" s="951"/>
      <c r="AR111" s="951"/>
      <c r="AS111" s="951"/>
      <c r="AT111" s="952"/>
      <c r="AU111" s="917"/>
      <c r="AV111" s="918"/>
      <c r="AW111" s="918"/>
      <c r="AX111" s="918"/>
      <c r="AY111" s="918"/>
      <c r="AZ111" s="931" t="s">
        <v>440</v>
      </c>
      <c r="BA111" s="932"/>
      <c r="BB111" s="932"/>
      <c r="BC111" s="932"/>
      <c r="BD111" s="932"/>
      <c r="BE111" s="932"/>
      <c r="BF111" s="932"/>
      <c r="BG111" s="932"/>
      <c r="BH111" s="932"/>
      <c r="BI111" s="932"/>
      <c r="BJ111" s="932"/>
      <c r="BK111" s="932"/>
      <c r="BL111" s="932"/>
      <c r="BM111" s="932"/>
      <c r="BN111" s="932"/>
      <c r="BO111" s="932"/>
      <c r="BP111" s="933"/>
      <c r="BQ111" s="934" t="s">
        <v>441</v>
      </c>
      <c r="BR111" s="935"/>
      <c r="BS111" s="935"/>
      <c r="BT111" s="935"/>
      <c r="BU111" s="935"/>
      <c r="BV111" s="935" t="s">
        <v>411</v>
      </c>
      <c r="BW111" s="935"/>
      <c r="BX111" s="935"/>
      <c r="BY111" s="935"/>
      <c r="BZ111" s="935"/>
      <c r="CA111" s="935" t="s">
        <v>411</v>
      </c>
      <c r="CB111" s="935"/>
      <c r="CC111" s="935"/>
      <c r="CD111" s="935"/>
      <c r="CE111" s="935"/>
      <c r="CF111" s="929" t="s">
        <v>441</v>
      </c>
      <c r="CG111" s="930"/>
      <c r="CH111" s="930"/>
      <c r="CI111" s="930"/>
      <c r="CJ111" s="930"/>
      <c r="CK111" s="957"/>
      <c r="CL111" s="958"/>
      <c r="CM111" s="931" t="s">
        <v>442</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411</v>
      </c>
      <c r="DH111" s="935"/>
      <c r="DI111" s="935"/>
      <c r="DJ111" s="935"/>
      <c r="DK111" s="935"/>
      <c r="DL111" s="935" t="s">
        <v>441</v>
      </c>
      <c r="DM111" s="935"/>
      <c r="DN111" s="935"/>
      <c r="DO111" s="935"/>
      <c r="DP111" s="935"/>
      <c r="DQ111" s="935" t="s">
        <v>443</v>
      </c>
      <c r="DR111" s="935"/>
      <c r="DS111" s="935"/>
      <c r="DT111" s="935"/>
      <c r="DU111" s="935"/>
      <c r="DV111" s="936" t="s">
        <v>441</v>
      </c>
      <c r="DW111" s="936"/>
      <c r="DX111" s="936"/>
      <c r="DY111" s="936"/>
      <c r="DZ111" s="937"/>
    </row>
    <row r="112" spans="1:131" s="221" customFormat="1" ht="26.25" customHeight="1" x14ac:dyDescent="0.15">
      <c r="A112" s="961" t="s">
        <v>444</v>
      </c>
      <c r="B112" s="962"/>
      <c r="C112" s="932" t="s">
        <v>445</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443</v>
      </c>
      <c r="AB112" s="968"/>
      <c r="AC112" s="968"/>
      <c r="AD112" s="968"/>
      <c r="AE112" s="969"/>
      <c r="AF112" s="970" t="s">
        <v>439</v>
      </c>
      <c r="AG112" s="968"/>
      <c r="AH112" s="968"/>
      <c r="AI112" s="968"/>
      <c r="AJ112" s="969"/>
      <c r="AK112" s="970" t="s">
        <v>443</v>
      </c>
      <c r="AL112" s="968"/>
      <c r="AM112" s="968"/>
      <c r="AN112" s="968"/>
      <c r="AO112" s="969"/>
      <c r="AP112" s="971" t="s">
        <v>411</v>
      </c>
      <c r="AQ112" s="972"/>
      <c r="AR112" s="972"/>
      <c r="AS112" s="972"/>
      <c r="AT112" s="973"/>
      <c r="AU112" s="917"/>
      <c r="AV112" s="918"/>
      <c r="AW112" s="918"/>
      <c r="AX112" s="918"/>
      <c r="AY112" s="918"/>
      <c r="AZ112" s="931" t="s">
        <v>446</v>
      </c>
      <c r="BA112" s="932"/>
      <c r="BB112" s="932"/>
      <c r="BC112" s="932"/>
      <c r="BD112" s="932"/>
      <c r="BE112" s="932"/>
      <c r="BF112" s="932"/>
      <c r="BG112" s="932"/>
      <c r="BH112" s="932"/>
      <c r="BI112" s="932"/>
      <c r="BJ112" s="932"/>
      <c r="BK112" s="932"/>
      <c r="BL112" s="932"/>
      <c r="BM112" s="932"/>
      <c r="BN112" s="932"/>
      <c r="BO112" s="932"/>
      <c r="BP112" s="933"/>
      <c r="BQ112" s="934">
        <v>952772</v>
      </c>
      <c r="BR112" s="935"/>
      <c r="BS112" s="935"/>
      <c r="BT112" s="935"/>
      <c r="BU112" s="935"/>
      <c r="BV112" s="935">
        <v>841404</v>
      </c>
      <c r="BW112" s="935"/>
      <c r="BX112" s="935"/>
      <c r="BY112" s="935"/>
      <c r="BZ112" s="935"/>
      <c r="CA112" s="935">
        <v>757671</v>
      </c>
      <c r="CB112" s="935"/>
      <c r="CC112" s="935"/>
      <c r="CD112" s="935"/>
      <c r="CE112" s="935"/>
      <c r="CF112" s="929">
        <v>42.5</v>
      </c>
      <c r="CG112" s="930"/>
      <c r="CH112" s="930"/>
      <c r="CI112" s="930"/>
      <c r="CJ112" s="930"/>
      <c r="CK112" s="957"/>
      <c r="CL112" s="958"/>
      <c r="CM112" s="931" t="s">
        <v>447</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443</v>
      </c>
      <c r="DH112" s="935"/>
      <c r="DI112" s="935"/>
      <c r="DJ112" s="935"/>
      <c r="DK112" s="935"/>
      <c r="DL112" s="935" t="s">
        <v>443</v>
      </c>
      <c r="DM112" s="935"/>
      <c r="DN112" s="935"/>
      <c r="DO112" s="935"/>
      <c r="DP112" s="935"/>
      <c r="DQ112" s="935" t="s">
        <v>441</v>
      </c>
      <c r="DR112" s="935"/>
      <c r="DS112" s="935"/>
      <c r="DT112" s="935"/>
      <c r="DU112" s="935"/>
      <c r="DV112" s="936" t="s">
        <v>443</v>
      </c>
      <c r="DW112" s="936"/>
      <c r="DX112" s="936"/>
      <c r="DY112" s="936"/>
      <c r="DZ112" s="937"/>
    </row>
    <row r="113" spans="1:130" s="221" customFormat="1" ht="26.25" customHeight="1" x14ac:dyDescent="0.15">
      <c r="A113" s="963"/>
      <c r="B113" s="964"/>
      <c r="C113" s="932" t="s">
        <v>448</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112298</v>
      </c>
      <c r="AB113" s="947"/>
      <c r="AC113" s="947"/>
      <c r="AD113" s="947"/>
      <c r="AE113" s="948"/>
      <c r="AF113" s="949">
        <v>113406</v>
      </c>
      <c r="AG113" s="947"/>
      <c r="AH113" s="947"/>
      <c r="AI113" s="947"/>
      <c r="AJ113" s="948"/>
      <c r="AK113" s="949">
        <v>120611</v>
      </c>
      <c r="AL113" s="947"/>
      <c r="AM113" s="947"/>
      <c r="AN113" s="947"/>
      <c r="AO113" s="948"/>
      <c r="AP113" s="950">
        <v>6.8</v>
      </c>
      <c r="AQ113" s="951"/>
      <c r="AR113" s="951"/>
      <c r="AS113" s="951"/>
      <c r="AT113" s="952"/>
      <c r="AU113" s="917"/>
      <c r="AV113" s="918"/>
      <c r="AW113" s="918"/>
      <c r="AX113" s="918"/>
      <c r="AY113" s="918"/>
      <c r="AZ113" s="931" t="s">
        <v>449</v>
      </c>
      <c r="BA113" s="932"/>
      <c r="BB113" s="932"/>
      <c r="BC113" s="932"/>
      <c r="BD113" s="932"/>
      <c r="BE113" s="932"/>
      <c r="BF113" s="932"/>
      <c r="BG113" s="932"/>
      <c r="BH113" s="932"/>
      <c r="BI113" s="932"/>
      <c r="BJ113" s="932"/>
      <c r="BK113" s="932"/>
      <c r="BL113" s="932"/>
      <c r="BM113" s="932"/>
      <c r="BN113" s="932"/>
      <c r="BO113" s="932"/>
      <c r="BP113" s="933"/>
      <c r="BQ113" s="934">
        <v>45103</v>
      </c>
      <c r="BR113" s="935"/>
      <c r="BS113" s="935"/>
      <c r="BT113" s="935"/>
      <c r="BU113" s="935"/>
      <c r="BV113" s="935">
        <v>63332</v>
      </c>
      <c r="BW113" s="935"/>
      <c r="BX113" s="935"/>
      <c r="BY113" s="935"/>
      <c r="BZ113" s="935"/>
      <c r="CA113" s="935">
        <v>61800</v>
      </c>
      <c r="CB113" s="935"/>
      <c r="CC113" s="935"/>
      <c r="CD113" s="935"/>
      <c r="CE113" s="935"/>
      <c r="CF113" s="929">
        <v>3.5</v>
      </c>
      <c r="CG113" s="930"/>
      <c r="CH113" s="930"/>
      <c r="CI113" s="930"/>
      <c r="CJ113" s="930"/>
      <c r="CK113" s="957"/>
      <c r="CL113" s="958"/>
      <c r="CM113" s="931" t="s">
        <v>450</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441</v>
      </c>
      <c r="DH113" s="968"/>
      <c r="DI113" s="968"/>
      <c r="DJ113" s="968"/>
      <c r="DK113" s="969"/>
      <c r="DL113" s="970" t="s">
        <v>441</v>
      </c>
      <c r="DM113" s="968"/>
      <c r="DN113" s="968"/>
      <c r="DO113" s="968"/>
      <c r="DP113" s="969"/>
      <c r="DQ113" s="970" t="s">
        <v>411</v>
      </c>
      <c r="DR113" s="968"/>
      <c r="DS113" s="968"/>
      <c r="DT113" s="968"/>
      <c r="DU113" s="969"/>
      <c r="DV113" s="971" t="s">
        <v>439</v>
      </c>
      <c r="DW113" s="972"/>
      <c r="DX113" s="972"/>
      <c r="DY113" s="972"/>
      <c r="DZ113" s="973"/>
    </row>
    <row r="114" spans="1:130" s="221" customFormat="1" ht="26.25" customHeight="1" x14ac:dyDescent="0.15">
      <c r="A114" s="963"/>
      <c r="B114" s="964"/>
      <c r="C114" s="932" t="s">
        <v>451</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4504</v>
      </c>
      <c r="AB114" s="968"/>
      <c r="AC114" s="968"/>
      <c r="AD114" s="968"/>
      <c r="AE114" s="969"/>
      <c r="AF114" s="970">
        <v>4283</v>
      </c>
      <c r="AG114" s="968"/>
      <c r="AH114" s="968"/>
      <c r="AI114" s="968"/>
      <c r="AJ114" s="969"/>
      <c r="AK114" s="970">
        <v>4529</v>
      </c>
      <c r="AL114" s="968"/>
      <c r="AM114" s="968"/>
      <c r="AN114" s="968"/>
      <c r="AO114" s="969"/>
      <c r="AP114" s="971">
        <v>0.3</v>
      </c>
      <c r="AQ114" s="972"/>
      <c r="AR114" s="972"/>
      <c r="AS114" s="972"/>
      <c r="AT114" s="973"/>
      <c r="AU114" s="917"/>
      <c r="AV114" s="918"/>
      <c r="AW114" s="918"/>
      <c r="AX114" s="918"/>
      <c r="AY114" s="918"/>
      <c r="AZ114" s="931" t="s">
        <v>452</v>
      </c>
      <c r="BA114" s="932"/>
      <c r="BB114" s="932"/>
      <c r="BC114" s="932"/>
      <c r="BD114" s="932"/>
      <c r="BE114" s="932"/>
      <c r="BF114" s="932"/>
      <c r="BG114" s="932"/>
      <c r="BH114" s="932"/>
      <c r="BI114" s="932"/>
      <c r="BJ114" s="932"/>
      <c r="BK114" s="932"/>
      <c r="BL114" s="932"/>
      <c r="BM114" s="932"/>
      <c r="BN114" s="932"/>
      <c r="BO114" s="932"/>
      <c r="BP114" s="933"/>
      <c r="BQ114" s="934">
        <v>379424</v>
      </c>
      <c r="BR114" s="935"/>
      <c r="BS114" s="935"/>
      <c r="BT114" s="935"/>
      <c r="BU114" s="935"/>
      <c r="BV114" s="935">
        <v>346147</v>
      </c>
      <c r="BW114" s="935"/>
      <c r="BX114" s="935"/>
      <c r="BY114" s="935"/>
      <c r="BZ114" s="935"/>
      <c r="CA114" s="935">
        <v>348963</v>
      </c>
      <c r="CB114" s="935"/>
      <c r="CC114" s="935"/>
      <c r="CD114" s="935"/>
      <c r="CE114" s="935"/>
      <c r="CF114" s="929">
        <v>19.600000000000001</v>
      </c>
      <c r="CG114" s="930"/>
      <c r="CH114" s="930"/>
      <c r="CI114" s="930"/>
      <c r="CJ114" s="930"/>
      <c r="CK114" s="957"/>
      <c r="CL114" s="958"/>
      <c r="CM114" s="931" t="s">
        <v>453</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441</v>
      </c>
      <c r="DH114" s="968"/>
      <c r="DI114" s="968"/>
      <c r="DJ114" s="968"/>
      <c r="DK114" s="969"/>
      <c r="DL114" s="970" t="s">
        <v>411</v>
      </c>
      <c r="DM114" s="968"/>
      <c r="DN114" s="968"/>
      <c r="DO114" s="968"/>
      <c r="DP114" s="969"/>
      <c r="DQ114" s="970" t="s">
        <v>411</v>
      </c>
      <c r="DR114" s="968"/>
      <c r="DS114" s="968"/>
      <c r="DT114" s="968"/>
      <c r="DU114" s="969"/>
      <c r="DV114" s="971" t="s">
        <v>411</v>
      </c>
      <c r="DW114" s="972"/>
      <c r="DX114" s="972"/>
      <c r="DY114" s="972"/>
      <c r="DZ114" s="973"/>
    </row>
    <row r="115" spans="1:130" s="221" customFormat="1" ht="26.25" customHeight="1" x14ac:dyDescent="0.15">
      <c r="A115" s="963"/>
      <c r="B115" s="964"/>
      <c r="C115" s="932" t="s">
        <v>454</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441</v>
      </c>
      <c r="AB115" s="947"/>
      <c r="AC115" s="947"/>
      <c r="AD115" s="947"/>
      <c r="AE115" s="948"/>
      <c r="AF115" s="949" t="s">
        <v>441</v>
      </c>
      <c r="AG115" s="947"/>
      <c r="AH115" s="947"/>
      <c r="AI115" s="947"/>
      <c r="AJ115" s="948"/>
      <c r="AK115" s="949" t="s">
        <v>411</v>
      </c>
      <c r="AL115" s="947"/>
      <c r="AM115" s="947"/>
      <c r="AN115" s="947"/>
      <c r="AO115" s="948"/>
      <c r="AP115" s="950" t="s">
        <v>443</v>
      </c>
      <c r="AQ115" s="951"/>
      <c r="AR115" s="951"/>
      <c r="AS115" s="951"/>
      <c r="AT115" s="952"/>
      <c r="AU115" s="917"/>
      <c r="AV115" s="918"/>
      <c r="AW115" s="918"/>
      <c r="AX115" s="918"/>
      <c r="AY115" s="918"/>
      <c r="AZ115" s="931" t="s">
        <v>455</v>
      </c>
      <c r="BA115" s="932"/>
      <c r="BB115" s="932"/>
      <c r="BC115" s="932"/>
      <c r="BD115" s="932"/>
      <c r="BE115" s="932"/>
      <c r="BF115" s="932"/>
      <c r="BG115" s="932"/>
      <c r="BH115" s="932"/>
      <c r="BI115" s="932"/>
      <c r="BJ115" s="932"/>
      <c r="BK115" s="932"/>
      <c r="BL115" s="932"/>
      <c r="BM115" s="932"/>
      <c r="BN115" s="932"/>
      <c r="BO115" s="932"/>
      <c r="BP115" s="933"/>
      <c r="BQ115" s="934" t="s">
        <v>441</v>
      </c>
      <c r="BR115" s="935"/>
      <c r="BS115" s="935"/>
      <c r="BT115" s="935"/>
      <c r="BU115" s="935"/>
      <c r="BV115" s="935" t="s">
        <v>411</v>
      </c>
      <c r="BW115" s="935"/>
      <c r="BX115" s="935"/>
      <c r="BY115" s="935"/>
      <c r="BZ115" s="935"/>
      <c r="CA115" s="935" t="s">
        <v>443</v>
      </c>
      <c r="CB115" s="935"/>
      <c r="CC115" s="935"/>
      <c r="CD115" s="935"/>
      <c r="CE115" s="935"/>
      <c r="CF115" s="929" t="s">
        <v>441</v>
      </c>
      <c r="CG115" s="930"/>
      <c r="CH115" s="930"/>
      <c r="CI115" s="930"/>
      <c r="CJ115" s="930"/>
      <c r="CK115" s="957"/>
      <c r="CL115" s="958"/>
      <c r="CM115" s="931" t="s">
        <v>456</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439</v>
      </c>
      <c r="DH115" s="968"/>
      <c r="DI115" s="968"/>
      <c r="DJ115" s="968"/>
      <c r="DK115" s="969"/>
      <c r="DL115" s="970" t="s">
        <v>439</v>
      </c>
      <c r="DM115" s="968"/>
      <c r="DN115" s="968"/>
      <c r="DO115" s="968"/>
      <c r="DP115" s="969"/>
      <c r="DQ115" s="970" t="s">
        <v>411</v>
      </c>
      <c r="DR115" s="968"/>
      <c r="DS115" s="968"/>
      <c r="DT115" s="968"/>
      <c r="DU115" s="969"/>
      <c r="DV115" s="971" t="s">
        <v>411</v>
      </c>
      <c r="DW115" s="972"/>
      <c r="DX115" s="972"/>
      <c r="DY115" s="972"/>
      <c r="DZ115" s="973"/>
    </row>
    <row r="116" spans="1:130" s="221" customFormat="1" ht="26.25" customHeight="1" x14ac:dyDescent="0.15">
      <c r="A116" s="965"/>
      <c r="B116" s="966"/>
      <c r="C116" s="974" t="s">
        <v>457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27</v>
      </c>
      <c r="AB116" s="968"/>
      <c r="AC116" s="968"/>
      <c r="AD116" s="968"/>
      <c r="AE116" s="969"/>
      <c r="AF116" s="970" t="s">
        <v>443</v>
      </c>
      <c r="AG116" s="968"/>
      <c r="AH116" s="968"/>
      <c r="AI116" s="968"/>
      <c r="AJ116" s="969"/>
      <c r="AK116" s="970" t="s">
        <v>443</v>
      </c>
      <c r="AL116" s="968"/>
      <c r="AM116" s="968"/>
      <c r="AN116" s="968"/>
      <c r="AO116" s="969"/>
      <c r="AP116" s="971" t="s">
        <v>411</v>
      </c>
      <c r="AQ116" s="972"/>
      <c r="AR116" s="972"/>
      <c r="AS116" s="972"/>
      <c r="AT116" s="973"/>
      <c r="AU116" s="917"/>
      <c r="AV116" s="918"/>
      <c r="AW116" s="918"/>
      <c r="AX116" s="918"/>
      <c r="AY116" s="918"/>
      <c r="AZ116" s="976" t="s">
        <v>458</v>
      </c>
      <c r="BA116" s="977"/>
      <c r="BB116" s="977"/>
      <c r="BC116" s="977"/>
      <c r="BD116" s="977"/>
      <c r="BE116" s="977"/>
      <c r="BF116" s="977"/>
      <c r="BG116" s="977"/>
      <c r="BH116" s="977"/>
      <c r="BI116" s="977"/>
      <c r="BJ116" s="977"/>
      <c r="BK116" s="977"/>
      <c r="BL116" s="977"/>
      <c r="BM116" s="977"/>
      <c r="BN116" s="977"/>
      <c r="BO116" s="977"/>
      <c r="BP116" s="978"/>
      <c r="BQ116" s="934" t="s">
        <v>411</v>
      </c>
      <c r="BR116" s="935"/>
      <c r="BS116" s="935"/>
      <c r="BT116" s="935"/>
      <c r="BU116" s="935"/>
      <c r="BV116" s="935" t="s">
        <v>443</v>
      </c>
      <c r="BW116" s="935"/>
      <c r="BX116" s="935"/>
      <c r="BY116" s="935"/>
      <c r="BZ116" s="935"/>
      <c r="CA116" s="935" t="s">
        <v>411</v>
      </c>
      <c r="CB116" s="935"/>
      <c r="CC116" s="935"/>
      <c r="CD116" s="935"/>
      <c r="CE116" s="935"/>
      <c r="CF116" s="929" t="s">
        <v>411</v>
      </c>
      <c r="CG116" s="930"/>
      <c r="CH116" s="930"/>
      <c r="CI116" s="930"/>
      <c r="CJ116" s="930"/>
      <c r="CK116" s="957"/>
      <c r="CL116" s="958"/>
      <c r="CM116" s="931" t="s">
        <v>459</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443</v>
      </c>
      <c r="DH116" s="968"/>
      <c r="DI116" s="968"/>
      <c r="DJ116" s="968"/>
      <c r="DK116" s="969"/>
      <c r="DL116" s="970" t="s">
        <v>441</v>
      </c>
      <c r="DM116" s="968"/>
      <c r="DN116" s="968"/>
      <c r="DO116" s="968"/>
      <c r="DP116" s="969"/>
      <c r="DQ116" s="970" t="s">
        <v>439</v>
      </c>
      <c r="DR116" s="968"/>
      <c r="DS116" s="968"/>
      <c r="DT116" s="968"/>
      <c r="DU116" s="969"/>
      <c r="DV116" s="971" t="s">
        <v>441</v>
      </c>
      <c r="DW116" s="972"/>
      <c r="DX116" s="972"/>
      <c r="DY116" s="972"/>
      <c r="DZ116" s="973"/>
    </row>
    <row r="117" spans="1:130" s="221" customFormat="1" ht="26.25" customHeight="1" x14ac:dyDescent="0.15">
      <c r="A117" s="921" t="s">
        <v>185</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460</v>
      </c>
      <c r="Z117" s="903"/>
      <c r="AA117" s="987">
        <v>389171</v>
      </c>
      <c r="AB117" s="988"/>
      <c r="AC117" s="988"/>
      <c r="AD117" s="988"/>
      <c r="AE117" s="989"/>
      <c r="AF117" s="990">
        <v>380068</v>
      </c>
      <c r="AG117" s="988"/>
      <c r="AH117" s="988"/>
      <c r="AI117" s="988"/>
      <c r="AJ117" s="989"/>
      <c r="AK117" s="990">
        <v>395514</v>
      </c>
      <c r="AL117" s="988"/>
      <c r="AM117" s="988"/>
      <c r="AN117" s="988"/>
      <c r="AO117" s="989"/>
      <c r="AP117" s="991"/>
      <c r="AQ117" s="992"/>
      <c r="AR117" s="992"/>
      <c r="AS117" s="992"/>
      <c r="AT117" s="993"/>
      <c r="AU117" s="917"/>
      <c r="AV117" s="918"/>
      <c r="AW117" s="918"/>
      <c r="AX117" s="918"/>
      <c r="AY117" s="918"/>
      <c r="AZ117" s="983" t="s">
        <v>461</v>
      </c>
      <c r="BA117" s="984"/>
      <c r="BB117" s="984"/>
      <c r="BC117" s="984"/>
      <c r="BD117" s="984"/>
      <c r="BE117" s="984"/>
      <c r="BF117" s="984"/>
      <c r="BG117" s="984"/>
      <c r="BH117" s="984"/>
      <c r="BI117" s="984"/>
      <c r="BJ117" s="984"/>
      <c r="BK117" s="984"/>
      <c r="BL117" s="984"/>
      <c r="BM117" s="984"/>
      <c r="BN117" s="984"/>
      <c r="BO117" s="984"/>
      <c r="BP117" s="985"/>
      <c r="BQ117" s="934" t="s">
        <v>443</v>
      </c>
      <c r="BR117" s="935"/>
      <c r="BS117" s="935"/>
      <c r="BT117" s="935"/>
      <c r="BU117" s="935"/>
      <c r="BV117" s="935" t="s">
        <v>441</v>
      </c>
      <c r="BW117" s="935"/>
      <c r="BX117" s="935"/>
      <c r="BY117" s="935"/>
      <c r="BZ117" s="935"/>
      <c r="CA117" s="935" t="s">
        <v>443</v>
      </c>
      <c r="CB117" s="935"/>
      <c r="CC117" s="935"/>
      <c r="CD117" s="935"/>
      <c r="CE117" s="935"/>
      <c r="CF117" s="929" t="s">
        <v>443</v>
      </c>
      <c r="CG117" s="930"/>
      <c r="CH117" s="930"/>
      <c r="CI117" s="930"/>
      <c r="CJ117" s="930"/>
      <c r="CK117" s="957"/>
      <c r="CL117" s="958"/>
      <c r="CM117" s="931" t="s">
        <v>462</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411</v>
      </c>
      <c r="DH117" s="968"/>
      <c r="DI117" s="968"/>
      <c r="DJ117" s="968"/>
      <c r="DK117" s="969"/>
      <c r="DL117" s="970" t="s">
        <v>441</v>
      </c>
      <c r="DM117" s="968"/>
      <c r="DN117" s="968"/>
      <c r="DO117" s="968"/>
      <c r="DP117" s="969"/>
      <c r="DQ117" s="970" t="s">
        <v>443</v>
      </c>
      <c r="DR117" s="968"/>
      <c r="DS117" s="968"/>
      <c r="DT117" s="968"/>
      <c r="DU117" s="969"/>
      <c r="DV117" s="971" t="s">
        <v>443</v>
      </c>
      <c r="DW117" s="972"/>
      <c r="DX117" s="972"/>
      <c r="DY117" s="972"/>
      <c r="DZ117" s="973"/>
    </row>
    <row r="118" spans="1:130" s="221" customFormat="1" ht="26.25" customHeight="1" x14ac:dyDescent="0.15">
      <c r="A118" s="921" t="s">
        <v>433</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430</v>
      </c>
      <c r="AB118" s="902"/>
      <c r="AC118" s="902"/>
      <c r="AD118" s="902"/>
      <c r="AE118" s="903"/>
      <c r="AF118" s="901" t="s">
        <v>431</v>
      </c>
      <c r="AG118" s="902"/>
      <c r="AH118" s="902"/>
      <c r="AI118" s="902"/>
      <c r="AJ118" s="903"/>
      <c r="AK118" s="901" t="s">
        <v>301</v>
      </c>
      <c r="AL118" s="902"/>
      <c r="AM118" s="902"/>
      <c r="AN118" s="902"/>
      <c r="AO118" s="903"/>
      <c r="AP118" s="979" t="s">
        <v>432</v>
      </c>
      <c r="AQ118" s="980"/>
      <c r="AR118" s="980"/>
      <c r="AS118" s="980"/>
      <c r="AT118" s="981"/>
      <c r="AU118" s="917"/>
      <c r="AV118" s="918"/>
      <c r="AW118" s="918"/>
      <c r="AX118" s="918"/>
      <c r="AY118" s="918"/>
      <c r="AZ118" s="982" t="s">
        <v>463</v>
      </c>
      <c r="BA118" s="974"/>
      <c r="BB118" s="974"/>
      <c r="BC118" s="974"/>
      <c r="BD118" s="974"/>
      <c r="BE118" s="974"/>
      <c r="BF118" s="974"/>
      <c r="BG118" s="974"/>
      <c r="BH118" s="974"/>
      <c r="BI118" s="974"/>
      <c r="BJ118" s="974"/>
      <c r="BK118" s="974"/>
      <c r="BL118" s="974"/>
      <c r="BM118" s="974"/>
      <c r="BN118" s="974"/>
      <c r="BO118" s="974"/>
      <c r="BP118" s="975"/>
      <c r="BQ118" s="1008" t="s">
        <v>411</v>
      </c>
      <c r="BR118" s="1009"/>
      <c r="BS118" s="1009"/>
      <c r="BT118" s="1009"/>
      <c r="BU118" s="1009"/>
      <c r="BV118" s="1009" t="s">
        <v>411</v>
      </c>
      <c r="BW118" s="1009"/>
      <c r="BX118" s="1009"/>
      <c r="BY118" s="1009"/>
      <c r="BZ118" s="1009"/>
      <c r="CA118" s="1009" t="s">
        <v>411</v>
      </c>
      <c r="CB118" s="1009"/>
      <c r="CC118" s="1009"/>
      <c r="CD118" s="1009"/>
      <c r="CE118" s="1009"/>
      <c r="CF118" s="929" t="s">
        <v>443</v>
      </c>
      <c r="CG118" s="930"/>
      <c r="CH118" s="930"/>
      <c r="CI118" s="930"/>
      <c r="CJ118" s="930"/>
      <c r="CK118" s="957"/>
      <c r="CL118" s="958"/>
      <c r="CM118" s="931" t="s">
        <v>464</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411</v>
      </c>
      <c r="DH118" s="968"/>
      <c r="DI118" s="968"/>
      <c r="DJ118" s="968"/>
      <c r="DK118" s="969"/>
      <c r="DL118" s="970" t="s">
        <v>441</v>
      </c>
      <c r="DM118" s="968"/>
      <c r="DN118" s="968"/>
      <c r="DO118" s="968"/>
      <c r="DP118" s="969"/>
      <c r="DQ118" s="970" t="s">
        <v>411</v>
      </c>
      <c r="DR118" s="968"/>
      <c r="DS118" s="968"/>
      <c r="DT118" s="968"/>
      <c r="DU118" s="969"/>
      <c r="DV118" s="971" t="s">
        <v>411</v>
      </c>
      <c r="DW118" s="972"/>
      <c r="DX118" s="972"/>
      <c r="DY118" s="972"/>
      <c r="DZ118" s="973"/>
    </row>
    <row r="119" spans="1:130" s="221" customFormat="1" ht="26.25" customHeight="1" x14ac:dyDescent="0.15">
      <c r="A119" s="1065" t="s">
        <v>436</v>
      </c>
      <c r="B119" s="956"/>
      <c r="C119" s="938" t="s">
        <v>437</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441</v>
      </c>
      <c r="AB119" s="909"/>
      <c r="AC119" s="909"/>
      <c r="AD119" s="909"/>
      <c r="AE119" s="910"/>
      <c r="AF119" s="911" t="s">
        <v>411</v>
      </c>
      <c r="AG119" s="909"/>
      <c r="AH119" s="909"/>
      <c r="AI119" s="909"/>
      <c r="AJ119" s="910"/>
      <c r="AK119" s="911" t="s">
        <v>443</v>
      </c>
      <c r="AL119" s="909"/>
      <c r="AM119" s="909"/>
      <c r="AN119" s="909"/>
      <c r="AO119" s="910"/>
      <c r="AP119" s="912" t="s">
        <v>411</v>
      </c>
      <c r="AQ119" s="913"/>
      <c r="AR119" s="913"/>
      <c r="AS119" s="913"/>
      <c r="AT119" s="914"/>
      <c r="AU119" s="919"/>
      <c r="AV119" s="920"/>
      <c r="AW119" s="920"/>
      <c r="AX119" s="920"/>
      <c r="AY119" s="920"/>
      <c r="AZ119" s="244" t="s">
        <v>185</v>
      </c>
      <c r="BA119" s="244"/>
      <c r="BB119" s="244"/>
      <c r="BC119" s="244"/>
      <c r="BD119" s="244"/>
      <c r="BE119" s="244"/>
      <c r="BF119" s="244"/>
      <c r="BG119" s="244"/>
      <c r="BH119" s="244"/>
      <c r="BI119" s="244"/>
      <c r="BJ119" s="244"/>
      <c r="BK119" s="244"/>
      <c r="BL119" s="244"/>
      <c r="BM119" s="244"/>
      <c r="BN119" s="244"/>
      <c r="BO119" s="986" t="s">
        <v>465</v>
      </c>
      <c r="BP119" s="1014"/>
      <c r="BQ119" s="1008">
        <v>4177938</v>
      </c>
      <c r="BR119" s="1009"/>
      <c r="BS119" s="1009"/>
      <c r="BT119" s="1009"/>
      <c r="BU119" s="1009"/>
      <c r="BV119" s="1009">
        <v>4043220</v>
      </c>
      <c r="BW119" s="1009"/>
      <c r="BX119" s="1009"/>
      <c r="BY119" s="1009"/>
      <c r="BZ119" s="1009"/>
      <c r="CA119" s="1009">
        <v>3859586</v>
      </c>
      <c r="CB119" s="1009"/>
      <c r="CC119" s="1009"/>
      <c r="CD119" s="1009"/>
      <c r="CE119" s="1009"/>
      <c r="CF119" s="1010"/>
      <c r="CG119" s="1011"/>
      <c r="CH119" s="1011"/>
      <c r="CI119" s="1011"/>
      <c r="CJ119" s="1012"/>
      <c r="CK119" s="959"/>
      <c r="CL119" s="960"/>
      <c r="CM119" s="982" t="s">
        <v>466</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411</v>
      </c>
      <c r="DH119" s="995"/>
      <c r="DI119" s="995"/>
      <c r="DJ119" s="995"/>
      <c r="DK119" s="996"/>
      <c r="DL119" s="994" t="s">
        <v>411</v>
      </c>
      <c r="DM119" s="995"/>
      <c r="DN119" s="995"/>
      <c r="DO119" s="995"/>
      <c r="DP119" s="996"/>
      <c r="DQ119" s="994" t="s">
        <v>411</v>
      </c>
      <c r="DR119" s="995"/>
      <c r="DS119" s="995"/>
      <c r="DT119" s="995"/>
      <c r="DU119" s="996"/>
      <c r="DV119" s="997" t="s">
        <v>411</v>
      </c>
      <c r="DW119" s="998"/>
      <c r="DX119" s="998"/>
      <c r="DY119" s="998"/>
      <c r="DZ119" s="999"/>
    </row>
    <row r="120" spans="1:130" s="221" customFormat="1" ht="26.25" customHeight="1" x14ac:dyDescent="0.15">
      <c r="A120" s="1066"/>
      <c r="B120" s="958"/>
      <c r="C120" s="931" t="s">
        <v>442</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411</v>
      </c>
      <c r="AB120" s="968"/>
      <c r="AC120" s="968"/>
      <c r="AD120" s="968"/>
      <c r="AE120" s="969"/>
      <c r="AF120" s="970" t="s">
        <v>443</v>
      </c>
      <c r="AG120" s="968"/>
      <c r="AH120" s="968"/>
      <c r="AI120" s="968"/>
      <c r="AJ120" s="969"/>
      <c r="AK120" s="970" t="s">
        <v>411</v>
      </c>
      <c r="AL120" s="968"/>
      <c r="AM120" s="968"/>
      <c r="AN120" s="968"/>
      <c r="AO120" s="969"/>
      <c r="AP120" s="971" t="s">
        <v>443</v>
      </c>
      <c r="AQ120" s="972"/>
      <c r="AR120" s="972"/>
      <c r="AS120" s="972"/>
      <c r="AT120" s="973"/>
      <c r="AU120" s="1000" t="s">
        <v>467</v>
      </c>
      <c r="AV120" s="1001"/>
      <c r="AW120" s="1001"/>
      <c r="AX120" s="1001"/>
      <c r="AY120" s="1002"/>
      <c r="AZ120" s="938" t="s">
        <v>468</v>
      </c>
      <c r="BA120" s="906"/>
      <c r="BB120" s="906"/>
      <c r="BC120" s="906"/>
      <c r="BD120" s="906"/>
      <c r="BE120" s="906"/>
      <c r="BF120" s="906"/>
      <c r="BG120" s="906"/>
      <c r="BH120" s="906"/>
      <c r="BI120" s="906"/>
      <c r="BJ120" s="906"/>
      <c r="BK120" s="906"/>
      <c r="BL120" s="906"/>
      <c r="BM120" s="906"/>
      <c r="BN120" s="906"/>
      <c r="BO120" s="906"/>
      <c r="BP120" s="907"/>
      <c r="BQ120" s="939">
        <v>1263397</v>
      </c>
      <c r="BR120" s="940"/>
      <c r="BS120" s="940"/>
      <c r="BT120" s="940"/>
      <c r="BU120" s="940"/>
      <c r="BV120" s="940">
        <v>1424172</v>
      </c>
      <c r="BW120" s="940"/>
      <c r="BX120" s="940"/>
      <c r="BY120" s="940"/>
      <c r="BZ120" s="940"/>
      <c r="CA120" s="940">
        <v>1781067</v>
      </c>
      <c r="CB120" s="940"/>
      <c r="CC120" s="940"/>
      <c r="CD120" s="940"/>
      <c r="CE120" s="940"/>
      <c r="CF120" s="953">
        <v>99.9</v>
      </c>
      <c r="CG120" s="954"/>
      <c r="CH120" s="954"/>
      <c r="CI120" s="954"/>
      <c r="CJ120" s="954"/>
      <c r="CK120" s="1015" t="s">
        <v>469</v>
      </c>
      <c r="CL120" s="1016"/>
      <c r="CM120" s="1016"/>
      <c r="CN120" s="1016"/>
      <c r="CO120" s="1017"/>
      <c r="CP120" s="1023" t="s">
        <v>470</v>
      </c>
      <c r="CQ120" s="1024"/>
      <c r="CR120" s="1024"/>
      <c r="CS120" s="1024"/>
      <c r="CT120" s="1024"/>
      <c r="CU120" s="1024"/>
      <c r="CV120" s="1024"/>
      <c r="CW120" s="1024"/>
      <c r="CX120" s="1024"/>
      <c r="CY120" s="1024"/>
      <c r="CZ120" s="1024"/>
      <c r="DA120" s="1024"/>
      <c r="DB120" s="1024"/>
      <c r="DC120" s="1024"/>
      <c r="DD120" s="1024"/>
      <c r="DE120" s="1024"/>
      <c r="DF120" s="1025"/>
      <c r="DG120" s="939">
        <v>665124</v>
      </c>
      <c r="DH120" s="940"/>
      <c r="DI120" s="940"/>
      <c r="DJ120" s="940"/>
      <c r="DK120" s="940"/>
      <c r="DL120" s="940">
        <v>580153</v>
      </c>
      <c r="DM120" s="940"/>
      <c r="DN120" s="940"/>
      <c r="DO120" s="940"/>
      <c r="DP120" s="940"/>
      <c r="DQ120" s="940">
        <v>507222</v>
      </c>
      <c r="DR120" s="940"/>
      <c r="DS120" s="940"/>
      <c r="DT120" s="940"/>
      <c r="DU120" s="940"/>
      <c r="DV120" s="941">
        <v>28.4</v>
      </c>
      <c r="DW120" s="941"/>
      <c r="DX120" s="941"/>
      <c r="DY120" s="941"/>
      <c r="DZ120" s="942"/>
    </row>
    <row r="121" spans="1:130" s="221" customFormat="1" ht="26.25" customHeight="1" x14ac:dyDescent="0.15">
      <c r="A121" s="1066"/>
      <c r="B121" s="958"/>
      <c r="C121" s="983" t="s">
        <v>471</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411</v>
      </c>
      <c r="AB121" s="968"/>
      <c r="AC121" s="968"/>
      <c r="AD121" s="968"/>
      <c r="AE121" s="969"/>
      <c r="AF121" s="970" t="s">
        <v>443</v>
      </c>
      <c r="AG121" s="968"/>
      <c r="AH121" s="968"/>
      <c r="AI121" s="968"/>
      <c r="AJ121" s="969"/>
      <c r="AK121" s="970" t="s">
        <v>443</v>
      </c>
      <c r="AL121" s="968"/>
      <c r="AM121" s="968"/>
      <c r="AN121" s="968"/>
      <c r="AO121" s="969"/>
      <c r="AP121" s="971" t="s">
        <v>443</v>
      </c>
      <c r="AQ121" s="972"/>
      <c r="AR121" s="972"/>
      <c r="AS121" s="972"/>
      <c r="AT121" s="973"/>
      <c r="AU121" s="1003"/>
      <c r="AV121" s="1004"/>
      <c r="AW121" s="1004"/>
      <c r="AX121" s="1004"/>
      <c r="AY121" s="1005"/>
      <c r="AZ121" s="931" t="s">
        <v>472</v>
      </c>
      <c r="BA121" s="932"/>
      <c r="BB121" s="932"/>
      <c r="BC121" s="932"/>
      <c r="BD121" s="932"/>
      <c r="BE121" s="932"/>
      <c r="BF121" s="932"/>
      <c r="BG121" s="932"/>
      <c r="BH121" s="932"/>
      <c r="BI121" s="932"/>
      <c r="BJ121" s="932"/>
      <c r="BK121" s="932"/>
      <c r="BL121" s="932"/>
      <c r="BM121" s="932"/>
      <c r="BN121" s="932"/>
      <c r="BO121" s="932"/>
      <c r="BP121" s="933"/>
      <c r="BQ121" s="934" t="s">
        <v>411</v>
      </c>
      <c r="BR121" s="935"/>
      <c r="BS121" s="935"/>
      <c r="BT121" s="935"/>
      <c r="BU121" s="935"/>
      <c r="BV121" s="935" t="s">
        <v>411</v>
      </c>
      <c r="BW121" s="935"/>
      <c r="BX121" s="935"/>
      <c r="BY121" s="935"/>
      <c r="BZ121" s="935"/>
      <c r="CA121" s="935" t="s">
        <v>411</v>
      </c>
      <c r="CB121" s="935"/>
      <c r="CC121" s="935"/>
      <c r="CD121" s="935"/>
      <c r="CE121" s="935"/>
      <c r="CF121" s="929" t="s">
        <v>443</v>
      </c>
      <c r="CG121" s="930"/>
      <c r="CH121" s="930"/>
      <c r="CI121" s="930"/>
      <c r="CJ121" s="930"/>
      <c r="CK121" s="1018"/>
      <c r="CL121" s="1019"/>
      <c r="CM121" s="1019"/>
      <c r="CN121" s="1019"/>
      <c r="CO121" s="1020"/>
      <c r="CP121" s="1028" t="s">
        <v>473</v>
      </c>
      <c r="CQ121" s="1029"/>
      <c r="CR121" s="1029"/>
      <c r="CS121" s="1029"/>
      <c r="CT121" s="1029"/>
      <c r="CU121" s="1029"/>
      <c r="CV121" s="1029"/>
      <c r="CW121" s="1029"/>
      <c r="CX121" s="1029"/>
      <c r="CY121" s="1029"/>
      <c r="CZ121" s="1029"/>
      <c r="DA121" s="1029"/>
      <c r="DB121" s="1029"/>
      <c r="DC121" s="1029"/>
      <c r="DD121" s="1029"/>
      <c r="DE121" s="1029"/>
      <c r="DF121" s="1030"/>
      <c r="DG121" s="934">
        <v>157516</v>
      </c>
      <c r="DH121" s="935"/>
      <c r="DI121" s="935"/>
      <c r="DJ121" s="935"/>
      <c r="DK121" s="935"/>
      <c r="DL121" s="935">
        <v>159549</v>
      </c>
      <c r="DM121" s="935"/>
      <c r="DN121" s="935"/>
      <c r="DO121" s="935"/>
      <c r="DP121" s="935"/>
      <c r="DQ121" s="935">
        <v>163034</v>
      </c>
      <c r="DR121" s="935"/>
      <c r="DS121" s="935"/>
      <c r="DT121" s="935"/>
      <c r="DU121" s="935"/>
      <c r="DV121" s="936">
        <v>9.1</v>
      </c>
      <c r="DW121" s="936"/>
      <c r="DX121" s="936"/>
      <c r="DY121" s="936"/>
      <c r="DZ121" s="937"/>
    </row>
    <row r="122" spans="1:130" s="221" customFormat="1" ht="26.25" customHeight="1" x14ac:dyDescent="0.15">
      <c r="A122" s="1066"/>
      <c r="B122" s="958"/>
      <c r="C122" s="931" t="s">
        <v>453</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411</v>
      </c>
      <c r="AB122" s="968"/>
      <c r="AC122" s="968"/>
      <c r="AD122" s="968"/>
      <c r="AE122" s="969"/>
      <c r="AF122" s="970" t="s">
        <v>411</v>
      </c>
      <c r="AG122" s="968"/>
      <c r="AH122" s="968"/>
      <c r="AI122" s="968"/>
      <c r="AJ122" s="969"/>
      <c r="AK122" s="970" t="s">
        <v>411</v>
      </c>
      <c r="AL122" s="968"/>
      <c r="AM122" s="968"/>
      <c r="AN122" s="968"/>
      <c r="AO122" s="969"/>
      <c r="AP122" s="971" t="s">
        <v>411</v>
      </c>
      <c r="AQ122" s="972"/>
      <c r="AR122" s="972"/>
      <c r="AS122" s="972"/>
      <c r="AT122" s="973"/>
      <c r="AU122" s="1003"/>
      <c r="AV122" s="1004"/>
      <c r="AW122" s="1004"/>
      <c r="AX122" s="1004"/>
      <c r="AY122" s="1005"/>
      <c r="AZ122" s="982" t="s">
        <v>474</v>
      </c>
      <c r="BA122" s="974"/>
      <c r="BB122" s="974"/>
      <c r="BC122" s="974"/>
      <c r="BD122" s="974"/>
      <c r="BE122" s="974"/>
      <c r="BF122" s="974"/>
      <c r="BG122" s="974"/>
      <c r="BH122" s="974"/>
      <c r="BI122" s="974"/>
      <c r="BJ122" s="974"/>
      <c r="BK122" s="974"/>
      <c r="BL122" s="974"/>
      <c r="BM122" s="974"/>
      <c r="BN122" s="974"/>
      <c r="BO122" s="974"/>
      <c r="BP122" s="975"/>
      <c r="BQ122" s="1008">
        <v>2909432</v>
      </c>
      <c r="BR122" s="1009"/>
      <c r="BS122" s="1009"/>
      <c r="BT122" s="1009"/>
      <c r="BU122" s="1009"/>
      <c r="BV122" s="1009">
        <v>2849529</v>
      </c>
      <c r="BW122" s="1009"/>
      <c r="BX122" s="1009"/>
      <c r="BY122" s="1009"/>
      <c r="BZ122" s="1009"/>
      <c r="CA122" s="1009">
        <v>2679156</v>
      </c>
      <c r="CB122" s="1009"/>
      <c r="CC122" s="1009"/>
      <c r="CD122" s="1009"/>
      <c r="CE122" s="1009"/>
      <c r="CF122" s="1026">
        <v>150.30000000000001</v>
      </c>
      <c r="CG122" s="1027"/>
      <c r="CH122" s="1027"/>
      <c r="CI122" s="1027"/>
      <c r="CJ122" s="1027"/>
      <c r="CK122" s="1018"/>
      <c r="CL122" s="1019"/>
      <c r="CM122" s="1019"/>
      <c r="CN122" s="1019"/>
      <c r="CO122" s="1020"/>
      <c r="CP122" s="1028" t="s">
        <v>475</v>
      </c>
      <c r="CQ122" s="1029"/>
      <c r="CR122" s="1029"/>
      <c r="CS122" s="1029"/>
      <c r="CT122" s="1029"/>
      <c r="CU122" s="1029"/>
      <c r="CV122" s="1029"/>
      <c r="CW122" s="1029"/>
      <c r="CX122" s="1029"/>
      <c r="CY122" s="1029"/>
      <c r="CZ122" s="1029"/>
      <c r="DA122" s="1029"/>
      <c r="DB122" s="1029"/>
      <c r="DC122" s="1029"/>
      <c r="DD122" s="1029"/>
      <c r="DE122" s="1029"/>
      <c r="DF122" s="1030"/>
      <c r="DG122" s="934">
        <v>118120</v>
      </c>
      <c r="DH122" s="935"/>
      <c r="DI122" s="935"/>
      <c r="DJ122" s="935"/>
      <c r="DK122" s="935"/>
      <c r="DL122" s="935">
        <v>101702</v>
      </c>
      <c r="DM122" s="935"/>
      <c r="DN122" s="935"/>
      <c r="DO122" s="935"/>
      <c r="DP122" s="935"/>
      <c r="DQ122" s="935">
        <v>87415</v>
      </c>
      <c r="DR122" s="935"/>
      <c r="DS122" s="935"/>
      <c r="DT122" s="935"/>
      <c r="DU122" s="935"/>
      <c r="DV122" s="936">
        <v>4.9000000000000004</v>
      </c>
      <c r="DW122" s="936"/>
      <c r="DX122" s="936"/>
      <c r="DY122" s="936"/>
      <c r="DZ122" s="937"/>
    </row>
    <row r="123" spans="1:130" s="221" customFormat="1" ht="26.25" customHeight="1" x14ac:dyDescent="0.15">
      <c r="A123" s="1066"/>
      <c r="B123" s="958"/>
      <c r="C123" s="931" t="s">
        <v>459</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411</v>
      </c>
      <c r="AB123" s="968"/>
      <c r="AC123" s="968"/>
      <c r="AD123" s="968"/>
      <c r="AE123" s="969"/>
      <c r="AF123" s="970" t="s">
        <v>443</v>
      </c>
      <c r="AG123" s="968"/>
      <c r="AH123" s="968"/>
      <c r="AI123" s="968"/>
      <c r="AJ123" s="969"/>
      <c r="AK123" s="970" t="s">
        <v>443</v>
      </c>
      <c r="AL123" s="968"/>
      <c r="AM123" s="968"/>
      <c r="AN123" s="968"/>
      <c r="AO123" s="969"/>
      <c r="AP123" s="971" t="s">
        <v>411</v>
      </c>
      <c r="AQ123" s="972"/>
      <c r="AR123" s="972"/>
      <c r="AS123" s="972"/>
      <c r="AT123" s="973"/>
      <c r="AU123" s="1006"/>
      <c r="AV123" s="1007"/>
      <c r="AW123" s="1007"/>
      <c r="AX123" s="1007"/>
      <c r="AY123" s="1007"/>
      <c r="AZ123" s="244" t="s">
        <v>185</v>
      </c>
      <c r="BA123" s="244"/>
      <c r="BB123" s="244"/>
      <c r="BC123" s="244"/>
      <c r="BD123" s="244"/>
      <c r="BE123" s="244"/>
      <c r="BF123" s="244"/>
      <c r="BG123" s="244"/>
      <c r="BH123" s="244"/>
      <c r="BI123" s="244"/>
      <c r="BJ123" s="244"/>
      <c r="BK123" s="244"/>
      <c r="BL123" s="244"/>
      <c r="BM123" s="244"/>
      <c r="BN123" s="244"/>
      <c r="BO123" s="986" t="s">
        <v>476</v>
      </c>
      <c r="BP123" s="1014"/>
      <c r="BQ123" s="1072">
        <v>4172829</v>
      </c>
      <c r="BR123" s="1073"/>
      <c r="BS123" s="1073"/>
      <c r="BT123" s="1073"/>
      <c r="BU123" s="1073"/>
      <c r="BV123" s="1073">
        <v>4273701</v>
      </c>
      <c r="BW123" s="1073"/>
      <c r="BX123" s="1073"/>
      <c r="BY123" s="1073"/>
      <c r="BZ123" s="1073"/>
      <c r="CA123" s="1073">
        <v>4460223</v>
      </c>
      <c r="CB123" s="1073"/>
      <c r="CC123" s="1073"/>
      <c r="CD123" s="1073"/>
      <c r="CE123" s="1073"/>
      <c r="CF123" s="1010"/>
      <c r="CG123" s="1011"/>
      <c r="CH123" s="1011"/>
      <c r="CI123" s="1011"/>
      <c r="CJ123" s="1012"/>
      <c r="CK123" s="1018"/>
      <c r="CL123" s="1019"/>
      <c r="CM123" s="1019"/>
      <c r="CN123" s="1019"/>
      <c r="CO123" s="1020"/>
      <c r="CP123" s="1028" t="s">
        <v>477</v>
      </c>
      <c r="CQ123" s="1029"/>
      <c r="CR123" s="1029"/>
      <c r="CS123" s="1029"/>
      <c r="CT123" s="1029"/>
      <c r="CU123" s="1029"/>
      <c r="CV123" s="1029"/>
      <c r="CW123" s="1029"/>
      <c r="CX123" s="1029"/>
      <c r="CY123" s="1029"/>
      <c r="CZ123" s="1029"/>
      <c r="DA123" s="1029"/>
      <c r="DB123" s="1029"/>
      <c r="DC123" s="1029"/>
      <c r="DD123" s="1029"/>
      <c r="DE123" s="1029"/>
      <c r="DF123" s="1030"/>
      <c r="DG123" s="967">
        <v>10659</v>
      </c>
      <c r="DH123" s="968"/>
      <c r="DI123" s="968"/>
      <c r="DJ123" s="968"/>
      <c r="DK123" s="969"/>
      <c r="DL123" s="970" t="s">
        <v>443</v>
      </c>
      <c r="DM123" s="968"/>
      <c r="DN123" s="968"/>
      <c r="DO123" s="968"/>
      <c r="DP123" s="969"/>
      <c r="DQ123" s="970" t="s">
        <v>443</v>
      </c>
      <c r="DR123" s="968"/>
      <c r="DS123" s="968"/>
      <c r="DT123" s="968"/>
      <c r="DU123" s="969"/>
      <c r="DV123" s="971" t="s">
        <v>443</v>
      </c>
      <c r="DW123" s="972"/>
      <c r="DX123" s="972"/>
      <c r="DY123" s="972"/>
      <c r="DZ123" s="973"/>
    </row>
    <row r="124" spans="1:130" s="221" customFormat="1" ht="26.25" customHeight="1" thickBot="1" x14ac:dyDescent="0.2">
      <c r="A124" s="1066"/>
      <c r="B124" s="958"/>
      <c r="C124" s="931" t="s">
        <v>462</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443</v>
      </c>
      <c r="AB124" s="968"/>
      <c r="AC124" s="968"/>
      <c r="AD124" s="968"/>
      <c r="AE124" s="969"/>
      <c r="AF124" s="970" t="s">
        <v>443</v>
      </c>
      <c r="AG124" s="968"/>
      <c r="AH124" s="968"/>
      <c r="AI124" s="968"/>
      <c r="AJ124" s="969"/>
      <c r="AK124" s="970" t="s">
        <v>443</v>
      </c>
      <c r="AL124" s="968"/>
      <c r="AM124" s="968"/>
      <c r="AN124" s="968"/>
      <c r="AO124" s="969"/>
      <c r="AP124" s="971" t="s">
        <v>443</v>
      </c>
      <c r="AQ124" s="972"/>
      <c r="AR124" s="972"/>
      <c r="AS124" s="972"/>
      <c r="AT124" s="973"/>
      <c r="AU124" s="1068" t="s">
        <v>478</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0.3</v>
      </c>
      <c r="BR124" s="1036"/>
      <c r="BS124" s="1036"/>
      <c r="BT124" s="1036"/>
      <c r="BU124" s="1036"/>
      <c r="BV124" s="1036" t="s">
        <v>443</v>
      </c>
      <c r="BW124" s="1036"/>
      <c r="BX124" s="1036"/>
      <c r="BY124" s="1036"/>
      <c r="BZ124" s="1036"/>
      <c r="CA124" s="1036" t="s">
        <v>443</v>
      </c>
      <c r="CB124" s="1036"/>
      <c r="CC124" s="1036"/>
      <c r="CD124" s="1036"/>
      <c r="CE124" s="1036"/>
      <c r="CF124" s="1037"/>
      <c r="CG124" s="1038"/>
      <c r="CH124" s="1038"/>
      <c r="CI124" s="1038"/>
      <c r="CJ124" s="1039"/>
      <c r="CK124" s="1021"/>
      <c r="CL124" s="1021"/>
      <c r="CM124" s="1021"/>
      <c r="CN124" s="1021"/>
      <c r="CO124" s="1022"/>
      <c r="CP124" s="1028" t="s">
        <v>479</v>
      </c>
      <c r="CQ124" s="1029"/>
      <c r="CR124" s="1029"/>
      <c r="CS124" s="1029"/>
      <c r="CT124" s="1029"/>
      <c r="CU124" s="1029"/>
      <c r="CV124" s="1029"/>
      <c r="CW124" s="1029"/>
      <c r="CX124" s="1029"/>
      <c r="CY124" s="1029"/>
      <c r="CZ124" s="1029"/>
      <c r="DA124" s="1029"/>
      <c r="DB124" s="1029"/>
      <c r="DC124" s="1029"/>
      <c r="DD124" s="1029"/>
      <c r="DE124" s="1029"/>
      <c r="DF124" s="1030"/>
      <c r="DG124" s="1013">
        <v>1353</v>
      </c>
      <c r="DH124" s="995"/>
      <c r="DI124" s="995"/>
      <c r="DJ124" s="995"/>
      <c r="DK124" s="996"/>
      <c r="DL124" s="994" t="s">
        <v>480</v>
      </c>
      <c r="DM124" s="995"/>
      <c r="DN124" s="995"/>
      <c r="DO124" s="995"/>
      <c r="DP124" s="996"/>
      <c r="DQ124" s="994" t="s">
        <v>443</v>
      </c>
      <c r="DR124" s="995"/>
      <c r="DS124" s="995"/>
      <c r="DT124" s="995"/>
      <c r="DU124" s="996"/>
      <c r="DV124" s="997" t="s">
        <v>481</v>
      </c>
      <c r="DW124" s="998"/>
      <c r="DX124" s="998"/>
      <c r="DY124" s="998"/>
      <c r="DZ124" s="999"/>
    </row>
    <row r="125" spans="1:130" s="221" customFormat="1" ht="26.25" customHeight="1" x14ac:dyDescent="0.15">
      <c r="A125" s="1066"/>
      <c r="B125" s="958"/>
      <c r="C125" s="931" t="s">
        <v>464</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443</v>
      </c>
      <c r="AB125" s="968"/>
      <c r="AC125" s="968"/>
      <c r="AD125" s="968"/>
      <c r="AE125" s="969"/>
      <c r="AF125" s="970" t="s">
        <v>443</v>
      </c>
      <c r="AG125" s="968"/>
      <c r="AH125" s="968"/>
      <c r="AI125" s="968"/>
      <c r="AJ125" s="969"/>
      <c r="AK125" s="970" t="s">
        <v>443</v>
      </c>
      <c r="AL125" s="968"/>
      <c r="AM125" s="968"/>
      <c r="AN125" s="968"/>
      <c r="AO125" s="969"/>
      <c r="AP125" s="971" t="s">
        <v>443</v>
      </c>
      <c r="AQ125" s="972"/>
      <c r="AR125" s="972"/>
      <c r="AS125" s="972"/>
      <c r="AT125" s="97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482</v>
      </c>
      <c r="CL125" s="1016"/>
      <c r="CM125" s="1016"/>
      <c r="CN125" s="1016"/>
      <c r="CO125" s="1017"/>
      <c r="CP125" s="938" t="s">
        <v>483</v>
      </c>
      <c r="CQ125" s="906"/>
      <c r="CR125" s="906"/>
      <c r="CS125" s="906"/>
      <c r="CT125" s="906"/>
      <c r="CU125" s="906"/>
      <c r="CV125" s="906"/>
      <c r="CW125" s="906"/>
      <c r="CX125" s="906"/>
      <c r="CY125" s="906"/>
      <c r="CZ125" s="906"/>
      <c r="DA125" s="906"/>
      <c r="DB125" s="906"/>
      <c r="DC125" s="906"/>
      <c r="DD125" s="906"/>
      <c r="DE125" s="906"/>
      <c r="DF125" s="907"/>
      <c r="DG125" s="939" t="s">
        <v>443</v>
      </c>
      <c r="DH125" s="940"/>
      <c r="DI125" s="940"/>
      <c r="DJ125" s="940"/>
      <c r="DK125" s="940"/>
      <c r="DL125" s="940" t="s">
        <v>484</v>
      </c>
      <c r="DM125" s="940"/>
      <c r="DN125" s="940"/>
      <c r="DO125" s="940"/>
      <c r="DP125" s="940"/>
      <c r="DQ125" s="940" t="s">
        <v>485</v>
      </c>
      <c r="DR125" s="940"/>
      <c r="DS125" s="940"/>
      <c r="DT125" s="940"/>
      <c r="DU125" s="940"/>
      <c r="DV125" s="941" t="s">
        <v>443</v>
      </c>
      <c r="DW125" s="941"/>
      <c r="DX125" s="941"/>
      <c r="DY125" s="941"/>
      <c r="DZ125" s="942"/>
    </row>
    <row r="126" spans="1:130" s="221" customFormat="1" ht="26.25" customHeight="1" thickBot="1" x14ac:dyDescent="0.2">
      <c r="A126" s="1066"/>
      <c r="B126" s="958"/>
      <c r="C126" s="931" t="s">
        <v>466</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486</v>
      </c>
      <c r="AB126" s="968"/>
      <c r="AC126" s="968"/>
      <c r="AD126" s="968"/>
      <c r="AE126" s="969"/>
      <c r="AF126" s="970" t="s">
        <v>480</v>
      </c>
      <c r="AG126" s="968"/>
      <c r="AH126" s="968"/>
      <c r="AI126" s="968"/>
      <c r="AJ126" s="969"/>
      <c r="AK126" s="970" t="s">
        <v>443</v>
      </c>
      <c r="AL126" s="968"/>
      <c r="AM126" s="968"/>
      <c r="AN126" s="968"/>
      <c r="AO126" s="969"/>
      <c r="AP126" s="971" t="s">
        <v>443</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487</v>
      </c>
      <c r="CQ126" s="932"/>
      <c r="CR126" s="932"/>
      <c r="CS126" s="932"/>
      <c r="CT126" s="932"/>
      <c r="CU126" s="932"/>
      <c r="CV126" s="932"/>
      <c r="CW126" s="932"/>
      <c r="CX126" s="932"/>
      <c r="CY126" s="932"/>
      <c r="CZ126" s="932"/>
      <c r="DA126" s="932"/>
      <c r="DB126" s="932"/>
      <c r="DC126" s="932"/>
      <c r="DD126" s="932"/>
      <c r="DE126" s="932"/>
      <c r="DF126" s="933"/>
      <c r="DG126" s="934" t="s">
        <v>443</v>
      </c>
      <c r="DH126" s="935"/>
      <c r="DI126" s="935"/>
      <c r="DJ126" s="935"/>
      <c r="DK126" s="935"/>
      <c r="DL126" s="935" t="s">
        <v>481</v>
      </c>
      <c r="DM126" s="935"/>
      <c r="DN126" s="935"/>
      <c r="DO126" s="935"/>
      <c r="DP126" s="935"/>
      <c r="DQ126" s="935" t="s">
        <v>485</v>
      </c>
      <c r="DR126" s="935"/>
      <c r="DS126" s="935"/>
      <c r="DT126" s="935"/>
      <c r="DU126" s="935"/>
      <c r="DV126" s="936" t="s">
        <v>443</v>
      </c>
      <c r="DW126" s="936"/>
      <c r="DX126" s="936"/>
      <c r="DY126" s="936"/>
      <c r="DZ126" s="937"/>
    </row>
    <row r="127" spans="1:130" s="221" customFormat="1" ht="26.25" customHeight="1" x14ac:dyDescent="0.15">
      <c r="A127" s="1067"/>
      <c r="B127" s="960"/>
      <c r="C127" s="982" t="s">
        <v>488</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489</v>
      </c>
      <c r="AB127" s="968"/>
      <c r="AC127" s="968"/>
      <c r="AD127" s="968"/>
      <c r="AE127" s="969"/>
      <c r="AF127" s="970" t="s">
        <v>489</v>
      </c>
      <c r="AG127" s="968"/>
      <c r="AH127" s="968"/>
      <c r="AI127" s="968"/>
      <c r="AJ127" s="969"/>
      <c r="AK127" s="970" t="s">
        <v>490</v>
      </c>
      <c r="AL127" s="968"/>
      <c r="AM127" s="968"/>
      <c r="AN127" s="968"/>
      <c r="AO127" s="969"/>
      <c r="AP127" s="971" t="s">
        <v>491</v>
      </c>
      <c r="AQ127" s="972"/>
      <c r="AR127" s="972"/>
      <c r="AS127" s="972"/>
      <c r="AT127" s="973"/>
      <c r="AU127" s="223"/>
      <c r="AV127" s="223"/>
      <c r="AW127" s="223"/>
      <c r="AX127" s="1040" t="s">
        <v>492</v>
      </c>
      <c r="AY127" s="1041"/>
      <c r="AZ127" s="1041"/>
      <c r="BA127" s="1041"/>
      <c r="BB127" s="1041"/>
      <c r="BC127" s="1041"/>
      <c r="BD127" s="1041"/>
      <c r="BE127" s="1042"/>
      <c r="BF127" s="1043" t="s">
        <v>493</v>
      </c>
      <c r="BG127" s="1041"/>
      <c r="BH127" s="1041"/>
      <c r="BI127" s="1041"/>
      <c r="BJ127" s="1041"/>
      <c r="BK127" s="1041"/>
      <c r="BL127" s="1042"/>
      <c r="BM127" s="1043" t="s">
        <v>494</v>
      </c>
      <c r="BN127" s="1041"/>
      <c r="BO127" s="1041"/>
      <c r="BP127" s="1041"/>
      <c r="BQ127" s="1041"/>
      <c r="BR127" s="1041"/>
      <c r="BS127" s="1042"/>
      <c r="BT127" s="1043" t="s">
        <v>495</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496</v>
      </c>
      <c r="CQ127" s="932"/>
      <c r="CR127" s="932"/>
      <c r="CS127" s="932"/>
      <c r="CT127" s="932"/>
      <c r="CU127" s="932"/>
      <c r="CV127" s="932"/>
      <c r="CW127" s="932"/>
      <c r="CX127" s="932"/>
      <c r="CY127" s="932"/>
      <c r="CZ127" s="932"/>
      <c r="DA127" s="932"/>
      <c r="DB127" s="932"/>
      <c r="DC127" s="932"/>
      <c r="DD127" s="932"/>
      <c r="DE127" s="932"/>
      <c r="DF127" s="933"/>
      <c r="DG127" s="934" t="s">
        <v>443</v>
      </c>
      <c r="DH127" s="935"/>
      <c r="DI127" s="935"/>
      <c r="DJ127" s="935"/>
      <c r="DK127" s="935"/>
      <c r="DL127" s="935" t="s">
        <v>480</v>
      </c>
      <c r="DM127" s="935"/>
      <c r="DN127" s="935"/>
      <c r="DO127" s="935"/>
      <c r="DP127" s="935"/>
      <c r="DQ127" s="935" t="s">
        <v>481</v>
      </c>
      <c r="DR127" s="935"/>
      <c r="DS127" s="935"/>
      <c r="DT127" s="935"/>
      <c r="DU127" s="935"/>
      <c r="DV127" s="936" t="s">
        <v>486</v>
      </c>
      <c r="DW127" s="936"/>
      <c r="DX127" s="936"/>
      <c r="DY127" s="936"/>
      <c r="DZ127" s="937"/>
    </row>
    <row r="128" spans="1:130" s="221" customFormat="1" ht="26.25" customHeight="1" thickBot="1" x14ac:dyDescent="0.2">
      <c r="A128" s="1050" t="s">
        <v>497</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498</v>
      </c>
      <c r="X128" s="1052"/>
      <c r="Y128" s="1052"/>
      <c r="Z128" s="1053"/>
      <c r="AA128" s="1054" t="s">
        <v>130</v>
      </c>
      <c r="AB128" s="1055"/>
      <c r="AC128" s="1055"/>
      <c r="AD128" s="1055"/>
      <c r="AE128" s="1056"/>
      <c r="AF128" s="1057" t="s">
        <v>401</v>
      </c>
      <c r="AG128" s="1055"/>
      <c r="AH128" s="1055"/>
      <c r="AI128" s="1055"/>
      <c r="AJ128" s="1056"/>
      <c r="AK128" s="1057" t="s">
        <v>443</v>
      </c>
      <c r="AL128" s="1055"/>
      <c r="AM128" s="1055"/>
      <c r="AN128" s="1055"/>
      <c r="AO128" s="1056"/>
      <c r="AP128" s="1058"/>
      <c r="AQ128" s="1059"/>
      <c r="AR128" s="1059"/>
      <c r="AS128" s="1059"/>
      <c r="AT128" s="1060"/>
      <c r="AU128" s="223"/>
      <c r="AV128" s="223"/>
      <c r="AW128" s="223"/>
      <c r="AX128" s="905" t="s">
        <v>499</v>
      </c>
      <c r="AY128" s="906"/>
      <c r="AZ128" s="906"/>
      <c r="BA128" s="906"/>
      <c r="BB128" s="906"/>
      <c r="BC128" s="906"/>
      <c r="BD128" s="906"/>
      <c r="BE128" s="907"/>
      <c r="BF128" s="1061" t="s">
        <v>443</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500</v>
      </c>
      <c r="CQ128" s="735"/>
      <c r="CR128" s="735"/>
      <c r="CS128" s="735"/>
      <c r="CT128" s="735"/>
      <c r="CU128" s="735"/>
      <c r="CV128" s="735"/>
      <c r="CW128" s="735"/>
      <c r="CX128" s="735"/>
      <c r="CY128" s="735"/>
      <c r="CZ128" s="735"/>
      <c r="DA128" s="735"/>
      <c r="DB128" s="735"/>
      <c r="DC128" s="735"/>
      <c r="DD128" s="735"/>
      <c r="DE128" s="735"/>
      <c r="DF128" s="1045"/>
      <c r="DG128" s="1046" t="s">
        <v>501</v>
      </c>
      <c r="DH128" s="1047"/>
      <c r="DI128" s="1047"/>
      <c r="DJ128" s="1047"/>
      <c r="DK128" s="1047"/>
      <c r="DL128" s="1047" t="s">
        <v>130</v>
      </c>
      <c r="DM128" s="1047"/>
      <c r="DN128" s="1047"/>
      <c r="DO128" s="1047"/>
      <c r="DP128" s="1047"/>
      <c r="DQ128" s="1047" t="s">
        <v>491</v>
      </c>
      <c r="DR128" s="1047"/>
      <c r="DS128" s="1047"/>
      <c r="DT128" s="1047"/>
      <c r="DU128" s="1047"/>
      <c r="DV128" s="1048" t="s">
        <v>443</v>
      </c>
      <c r="DW128" s="1048"/>
      <c r="DX128" s="1048"/>
      <c r="DY128" s="1048"/>
      <c r="DZ128" s="1049"/>
    </row>
    <row r="129" spans="1:131" s="221"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502</v>
      </c>
      <c r="X129" s="1080"/>
      <c r="Y129" s="1080"/>
      <c r="Z129" s="1081"/>
      <c r="AA129" s="967">
        <v>1789342</v>
      </c>
      <c r="AB129" s="968"/>
      <c r="AC129" s="968"/>
      <c r="AD129" s="968"/>
      <c r="AE129" s="969"/>
      <c r="AF129" s="970">
        <v>1880842</v>
      </c>
      <c r="AG129" s="968"/>
      <c r="AH129" s="968"/>
      <c r="AI129" s="968"/>
      <c r="AJ129" s="969"/>
      <c r="AK129" s="970">
        <v>2075504</v>
      </c>
      <c r="AL129" s="968"/>
      <c r="AM129" s="968"/>
      <c r="AN129" s="968"/>
      <c r="AO129" s="969"/>
      <c r="AP129" s="1082"/>
      <c r="AQ129" s="1083"/>
      <c r="AR129" s="1083"/>
      <c r="AS129" s="1083"/>
      <c r="AT129" s="1084"/>
      <c r="AU129" s="224"/>
      <c r="AV129" s="224"/>
      <c r="AW129" s="224"/>
      <c r="AX129" s="1074" t="s">
        <v>503</v>
      </c>
      <c r="AY129" s="932"/>
      <c r="AZ129" s="932"/>
      <c r="BA129" s="932"/>
      <c r="BB129" s="932"/>
      <c r="BC129" s="932"/>
      <c r="BD129" s="932"/>
      <c r="BE129" s="933"/>
      <c r="BF129" s="1075" t="s">
        <v>486</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43" t="s">
        <v>504</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505</v>
      </c>
      <c r="X130" s="1080"/>
      <c r="Y130" s="1080"/>
      <c r="Z130" s="1081"/>
      <c r="AA130" s="967">
        <v>277192</v>
      </c>
      <c r="AB130" s="968"/>
      <c r="AC130" s="968"/>
      <c r="AD130" s="968"/>
      <c r="AE130" s="969"/>
      <c r="AF130" s="970">
        <v>276249</v>
      </c>
      <c r="AG130" s="968"/>
      <c r="AH130" s="968"/>
      <c r="AI130" s="968"/>
      <c r="AJ130" s="969"/>
      <c r="AK130" s="970">
        <v>292432</v>
      </c>
      <c r="AL130" s="968"/>
      <c r="AM130" s="968"/>
      <c r="AN130" s="968"/>
      <c r="AO130" s="969"/>
      <c r="AP130" s="1082"/>
      <c r="AQ130" s="1083"/>
      <c r="AR130" s="1083"/>
      <c r="AS130" s="1083"/>
      <c r="AT130" s="1084"/>
      <c r="AU130" s="224"/>
      <c r="AV130" s="224"/>
      <c r="AW130" s="224"/>
      <c r="AX130" s="1074" t="s">
        <v>506</v>
      </c>
      <c r="AY130" s="932"/>
      <c r="AZ130" s="932"/>
      <c r="BA130" s="932"/>
      <c r="BB130" s="932"/>
      <c r="BC130" s="932"/>
      <c r="BD130" s="932"/>
      <c r="BE130" s="933"/>
      <c r="BF130" s="1110">
        <v>6.5</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507</v>
      </c>
      <c r="X131" s="1117"/>
      <c r="Y131" s="1117"/>
      <c r="Z131" s="1118"/>
      <c r="AA131" s="1013">
        <v>1512150</v>
      </c>
      <c r="AB131" s="995"/>
      <c r="AC131" s="995"/>
      <c r="AD131" s="995"/>
      <c r="AE131" s="996"/>
      <c r="AF131" s="994">
        <v>1604593</v>
      </c>
      <c r="AG131" s="995"/>
      <c r="AH131" s="995"/>
      <c r="AI131" s="995"/>
      <c r="AJ131" s="996"/>
      <c r="AK131" s="994">
        <v>1783072</v>
      </c>
      <c r="AL131" s="995"/>
      <c r="AM131" s="995"/>
      <c r="AN131" s="995"/>
      <c r="AO131" s="996"/>
      <c r="AP131" s="1119"/>
      <c r="AQ131" s="1120"/>
      <c r="AR131" s="1120"/>
      <c r="AS131" s="1120"/>
      <c r="AT131" s="1121"/>
      <c r="AU131" s="224"/>
      <c r="AV131" s="224"/>
      <c r="AW131" s="224"/>
      <c r="AX131" s="1092" t="s">
        <v>508</v>
      </c>
      <c r="AY131" s="735"/>
      <c r="AZ131" s="735"/>
      <c r="BA131" s="735"/>
      <c r="BB131" s="735"/>
      <c r="BC131" s="735"/>
      <c r="BD131" s="735"/>
      <c r="BE131" s="1045"/>
      <c r="BF131" s="1093" t="s">
        <v>130</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99" t="s">
        <v>509</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510</v>
      </c>
      <c r="W132" s="1103"/>
      <c r="X132" s="1103"/>
      <c r="Y132" s="1103"/>
      <c r="Z132" s="1104"/>
      <c r="AA132" s="1105">
        <v>7.4052838669999996</v>
      </c>
      <c r="AB132" s="1106"/>
      <c r="AC132" s="1106"/>
      <c r="AD132" s="1106"/>
      <c r="AE132" s="1107"/>
      <c r="AF132" s="1108">
        <v>6.4701142279999999</v>
      </c>
      <c r="AG132" s="1106"/>
      <c r="AH132" s="1106"/>
      <c r="AI132" s="1106"/>
      <c r="AJ132" s="1107"/>
      <c r="AK132" s="1108">
        <v>5.7811462459999996</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511</v>
      </c>
      <c r="W133" s="1086"/>
      <c r="X133" s="1086"/>
      <c r="Y133" s="1086"/>
      <c r="Z133" s="1087"/>
      <c r="AA133" s="1088">
        <v>7.6</v>
      </c>
      <c r="AB133" s="1089"/>
      <c r="AC133" s="1089"/>
      <c r="AD133" s="1089"/>
      <c r="AE133" s="1090"/>
      <c r="AF133" s="1088">
        <v>7.1</v>
      </c>
      <c r="AG133" s="1089"/>
      <c r="AH133" s="1089"/>
      <c r="AI133" s="1089"/>
      <c r="AJ133" s="1090"/>
      <c r="AK133" s="1088">
        <v>6.5</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REF6PUIoLIiHf9DoCOVjjDs39IyLV5HeiBy7/oG5Y9cC9BMffFHPLDkXt1iPhfyPowAhTQOlXTEJwFN5amqug==" saltValue="rL2EMNcNiQGxy6eAQKTf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Y22" sqref="AY22"/>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AYyqPpIXYppq0RajKLA5Jd5OVv+YYFOMV/+r6oFNgSOs+Eom0gMRMxC/xWcwxTNxQ0W856I23XyqWEqFaAiIA==" saltValue="H6/yg8m6UI27KTg7Cm0E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514</v>
      </c>
      <c r="AL6" s="257"/>
      <c r="AM6" s="257"/>
      <c r="AN6" s="257"/>
    </row>
    <row r="7" spans="1:46" ht="13.5" customHeight="1" x14ac:dyDescent="0.15">
      <c r="A7" s="256"/>
      <c r="AK7" s="259"/>
      <c r="AL7" s="260"/>
      <c r="AM7" s="260"/>
      <c r="AN7" s="261"/>
      <c r="AO7" s="1123" t="s">
        <v>515</v>
      </c>
      <c r="AP7" s="262"/>
      <c r="AQ7" s="263" t="s">
        <v>516</v>
      </c>
      <c r="AR7" s="264"/>
    </row>
    <row r="8" spans="1:46" x14ac:dyDescent="0.15">
      <c r="A8" s="256"/>
      <c r="AK8" s="265"/>
      <c r="AL8" s="266"/>
      <c r="AM8" s="266"/>
      <c r="AN8" s="267"/>
      <c r="AO8" s="1124"/>
      <c r="AP8" s="268" t="s">
        <v>517</v>
      </c>
      <c r="AQ8" s="269" t="s">
        <v>518</v>
      </c>
      <c r="AR8" s="270" t="s">
        <v>519</v>
      </c>
    </row>
    <row r="9" spans="1:46" x14ac:dyDescent="0.15">
      <c r="A9" s="256"/>
      <c r="AK9" s="1125" t="s">
        <v>520</v>
      </c>
      <c r="AL9" s="1126"/>
      <c r="AM9" s="1126"/>
      <c r="AN9" s="1127"/>
      <c r="AO9" s="271">
        <v>544846</v>
      </c>
      <c r="AP9" s="271">
        <v>236890</v>
      </c>
      <c r="AQ9" s="272">
        <v>231388</v>
      </c>
      <c r="AR9" s="273">
        <v>2.4</v>
      </c>
    </row>
    <row r="10" spans="1:46" ht="13.5" customHeight="1" x14ac:dyDescent="0.15">
      <c r="A10" s="256"/>
      <c r="AK10" s="1125" t="s">
        <v>521</v>
      </c>
      <c r="AL10" s="1126"/>
      <c r="AM10" s="1126"/>
      <c r="AN10" s="1127"/>
      <c r="AO10" s="274">
        <v>52218</v>
      </c>
      <c r="AP10" s="274">
        <v>22703</v>
      </c>
      <c r="AQ10" s="275">
        <v>33497</v>
      </c>
      <c r="AR10" s="276">
        <v>-32.200000000000003</v>
      </c>
    </row>
    <row r="11" spans="1:46" ht="13.5" customHeight="1" x14ac:dyDescent="0.15">
      <c r="A11" s="256"/>
      <c r="AK11" s="1125" t="s">
        <v>522</v>
      </c>
      <c r="AL11" s="1126"/>
      <c r="AM11" s="1126"/>
      <c r="AN11" s="1127"/>
      <c r="AO11" s="274" t="s">
        <v>523</v>
      </c>
      <c r="AP11" s="274" t="s">
        <v>523</v>
      </c>
      <c r="AQ11" s="275">
        <v>3588</v>
      </c>
      <c r="AR11" s="276" t="s">
        <v>523</v>
      </c>
    </row>
    <row r="12" spans="1:46" ht="13.5" customHeight="1" x14ac:dyDescent="0.15">
      <c r="A12" s="256"/>
      <c r="AK12" s="1125" t="s">
        <v>524</v>
      </c>
      <c r="AL12" s="1126"/>
      <c r="AM12" s="1126"/>
      <c r="AN12" s="1127"/>
      <c r="AO12" s="274" t="s">
        <v>523</v>
      </c>
      <c r="AP12" s="274" t="s">
        <v>523</v>
      </c>
      <c r="AQ12" s="275" t="s">
        <v>523</v>
      </c>
      <c r="AR12" s="276" t="s">
        <v>523</v>
      </c>
    </row>
    <row r="13" spans="1:46" ht="13.5" customHeight="1" x14ac:dyDescent="0.15">
      <c r="A13" s="256"/>
      <c r="AK13" s="1125" t="s">
        <v>525</v>
      </c>
      <c r="AL13" s="1126"/>
      <c r="AM13" s="1126"/>
      <c r="AN13" s="1127"/>
      <c r="AO13" s="274">
        <v>36084</v>
      </c>
      <c r="AP13" s="274">
        <v>15689</v>
      </c>
      <c r="AQ13" s="275">
        <v>10932</v>
      </c>
      <c r="AR13" s="276">
        <v>43.5</v>
      </c>
    </row>
    <row r="14" spans="1:46" ht="13.5" customHeight="1" x14ac:dyDescent="0.15">
      <c r="A14" s="256"/>
      <c r="AK14" s="1125" t="s">
        <v>526</v>
      </c>
      <c r="AL14" s="1126"/>
      <c r="AM14" s="1126"/>
      <c r="AN14" s="1127"/>
      <c r="AO14" s="274">
        <v>3184</v>
      </c>
      <c r="AP14" s="274">
        <v>1384</v>
      </c>
      <c r="AQ14" s="275">
        <v>4261</v>
      </c>
      <c r="AR14" s="276">
        <v>-67.5</v>
      </c>
    </row>
    <row r="15" spans="1:46" ht="13.5" customHeight="1" x14ac:dyDescent="0.15">
      <c r="A15" s="256"/>
      <c r="AK15" s="1128" t="s">
        <v>527</v>
      </c>
      <c r="AL15" s="1129"/>
      <c r="AM15" s="1129"/>
      <c r="AN15" s="1130"/>
      <c r="AO15" s="274">
        <v>-36302</v>
      </c>
      <c r="AP15" s="274">
        <v>-15783</v>
      </c>
      <c r="AQ15" s="275">
        <v>-17972</v>
      </c>
      <c r="AR15" s="276">
        <v>-12.2</v>
      </c>
    </row>
    <row r="16" spans="1:46" x14ac:dyDescent="0.15">
      <c r="A16" s="256"/>
      <c r="AK16" s="1128" t="s">
        <v>185</v>
      </c>
      <c r="AL16" s="1129"/>
      <c r="AM16" s="1129"/>
      <c r="AN16" s="1130"/>
      <c r="AO16" s="274">
        <v>600030</v>
      </c>
      <c r="AP16" s="274">
        <v>260883</v>
      </c>
      <c r="AQ16" s="275">
        <v>265695</v>
      </c>
      <c r="AR16" s="276">
        <v>-1.8</v>
      </c>
    </row>
    <row r="17" spans="1:46" x14ac:dyDescent="0.15">
      <c r="A17" s="256"/>
    </row>
    <row r="18" spans="1:46" x14ac:dyDescent="0.15">
      <c r="A18" s="256"/>
      <c r="AQ18" s="277"/>
      <c r="AR18" s="277"/>
    </row>
    <row r="19" spans="1:46" x14ac:dyDescent="0.15">
      <c r="A19" s="256"/>
      <c r="AK19" s="252" t="s">
        <v>528</v>
      </c>
    </row>
    <row r="20" spans="1:46" x14ac:dyDescent="0.15">
      <c r="A20" s="256"/>
      <c r="AK20" s="278"/>
      <c r="AL20" s="279"/>
      <c r="AM20" s="279"/>
      <c r="AN20" s="280"/>
      <c r="AO20" s="281" t="s">
        <v>529</v>
      </c>
      <c r="AP20" s="282" t="s">
        <v>530</v>
      </c>
      <c r="AQ20" s="283" t="s">
        <v>531</v>
      </c>
      <c r="AR20" s="284"/>
    </row>
    <row r="21" spans="1:46" s="257" customFormat="1" x14ac:dyDescent="0.15">
      <c r="A21" s="285"/>
      <c r="AK21" s="1131" t="s">
        <v>532</v>
      </c>
      <c r="AL21" s="1132"/>
      <c r="AM21" s="1132"/>
      <c r="AN21" s="1133"/>
      <c r="AO21" s="286">
        <v>22.61</v>
      </c>
      <c r="AP21" s="287">
        <v>23.14</v>
      </c>
      <c r="AQ21" s="288">
        <v>-0.53</v>
      </c>
      <c r="AS21" s="289"/>
      <c r="AT21" s="285"/>
    </row>
    <row r="22" spans="1:46" s="257" customFormat="1" x14ac:dyDescent="0.15">
      <c r="A22" s="285"/>
      <c r="AK22" s="1131" t="s">
        <v>533</v>
      </c>
      <c r="AL22" s="1132"/>
      <c r="AM22" s="1132"/>
      <c r="AN22" s="1133"/>
      <c r="AO22" s="290">
        <v>93</v>
      </c>
      <c r="AP22" s="291">
        <v>95.7</v>
      </c>
      <c r="AQ22" s="292">
        <v>-2.7</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22" t="s">
        <v>534</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7"/>
      <c r="AS27" s="252"/>
      <c r="AT27" s="252"/>
    </row>
    <row r="28" spans="1:46" ht="17.25" x14ac:dyDescent="0.1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536</v>
      </c>
      <c r="AL29" s="257"/>
      <c r="AM29" s="257"/>
      <c r="AN29" s="257"/>
      <c r="AS29" s="299"/>
    </row>
    <row r="30" spans="1:46" ht="13.5" customHeight="1" x14ac:dyDescent="0.15">
      <c r="A30" s="256"/>
      <c r="AK30" s="259"/>
      <c r="AL30" s="260"/>
      <c r="AM30" s="260"/>
      <c r="AN30" s="261"/>
      <c r="AO30" s="1123" t="s">
        <v>515</v>
      </c>
      <c r="AP30" s="262"/>
      <c r="AQ30" s="263" t="s">
        <v>516</v>
      </c>
      <c r="AR30" s="264"/>
    </row>
    <row r="31" spans="1:46" x14ac:dyDescent="0.15">
      <c r="A31" s="256"/>
      <c r="AK31" s="265"/>
      <c r="AL31" s="266"/>
      <c r="AM31" s="266"/>
      <c r="AN31" s="267"/>
      <c r="AO31" s="1124"/>
      <c r="AP31" s="268" t="s">
        <v>517</v>
      </c>
      <c r="AQ31" s="269" t="s">
        <v>518</v>
      </c>
      <c r="AR31" s="270" t="s">
        <v>519</v>
      </c>
    </row>
    <row r="32" spans="1:46" ht="27" customHeight="1" x14ac:dyDescent="0.15">
      <c r="A32" s="256"/>
      <c r="AK32" s="1139" t="s">
        <v>537</v>
      </c>
      <c r="AL32" s="1140"/>
      <c r="AM32" s="1140"/>
      <c r="AN32" s="1141"/>
      <c r="AO32" s="300">
        <v>270374</v>
      </c>
      <c r="AP32" s="300">
        <v>117554</v>
      </c>
      <c r="AQ32" s="301">
        <v>153945</v>
      </c>
      <c r="AR32" s="302">
        <v>-23.6</v>
      </c>
    </row>
    <row r="33" spans="1:46" ht="13.5" customHeight="1" x14ac:dyDescent="0.15">
      <c r="A33" s="256"/>
      <c r="AK33" s="1139" t="s">
        <v>538</v>
      </c>
      <c r="AL33" s="1140"/>
      <c r="AM33" s="1140"/>
      <c r="AN33" s="1141"/>
      <c r="AO33" s="300" t="s">
        <v>523</v>
      </c>
      <c r="AP33" s="300" t="s">
        <v>523</v>
      </c>
      <c r="AQ33" s="301" t="s">
        <v>523</v>
      </c>
      <c r="AR33" s="302" t="s">
        <v>523</v>
      </c>
    </row>
    <row r="34" spans="1:46" ht="27" customHeight="1" x14ac:dyDescent="0.15">
      <c r="A34" s="256"/>
      <c r="AK34" s="1139" t="s">
        <v>539</v>
      </c>
      <c r="AL34" s="1140"/>
      <c r="AM34" s="1140"/>
      <c r="AN34" s="1141"/>
      <c r="AO34" s="300" t="s">
        <v>523</v>
      </c>
      <c r="AP34" s="300" t="s">
        <v>523</v>
      </c>
      <c r="AQ34" s="301">
        <v>4</v>
      </c>
      <c r="AR34" s="302" t="s">
        <v>523</v>
      </c>
    </row>
    <row r="35" spans="1:46" ht="27" customHeight="1" x14ac:dyDescent="0.15">
      <c r="A35" s="256"/>
      <c r="AK35" s="1139" t="s">
        <v>540</v>
      </c>
      <c r="AL35" s="1140"/>
      <c r="AM35" s="1140"/>
      <c r="AN35" s="1141"/>
      <c r="AO35" s="300">
        <v>120611</v>
      </c>
      <c r="AP35" s="300">
        <v>52440</v>
      </c>
      <c r="AQ35" s="301">
        <v>31105</v>
      </c>
      <c r="AR35" s="302">
        <v>68.599999999999994</v>
      </c>
    </row>
    <row r="36" spans="1:46" ht="27" customHeight="1" x14ac:dyDescent="0.15">
      <c r="A36" s="256"/>
      <c r="AK36" s="1139" t="s">
        <v>541</v>
      </c>
      <c r="AL36" s="1140"/>
      <c r="AM36" s="1140"/>
      <c r="AN36" s="1141"/>
      <c r="AO36" s="300">
        <v>4529</v>
      </c>
      <c r="AP36" s="300">
        <v>1969</v>
      </c>
      <c r="AQ36" s="301">
        <v>3257</v>
      </c>
      <c r="AR36" s="302">
        <v>-39.5</v>
      </c>
    </row>
    <row r="37" spans="1:46" ht="13.5" customHeight="1" x14ac:dyDescent="0.15">
      <c r="A37" s="256"/>
      <c r="AK37" s="1139" t="s">
        <v>542</v>
      </c>
      <c r="AL37" s="1140"/>
      <c r="AM37" s="1140"/>
      <c r="AN37" s="1141"/>
      <c r="AO37" s="300" t="s">
        <v>523</v>
      </c>
      <c r="AP37" s="300" t="s">
        <v>523</v>
      </c>
      <c r="AQ37" s="301">
        <v>1590</v>
      </c>
      <c r="AR37" s="302" t="s">
        <v>523</v>
      </c>
    </row>
    <row r="38" spans="1:46" ht="27" customHeight="1" x14ac:dyDescent="0.15">
      <c r="A38" s="256"/>
      <c r="AK38" s="1142" t="s">
        <v>543</v>
      </c>
      <c r="AL38" s="1143"/>
      <c r="AM38" s="1143"/>
      <c r="AN38" s="1144"/>
      <c r="AO38" s="303" t="s">
        <v>523</v>
      </c>
      <c r="AP38" s="303" t="s">
        <v>523</v>
      </c>
      <c r="AQ38" s="304">
        <v>20</v>
      </c>
      <c r="AR38" s="292" t="s">
        <v>523</v>
      </c>
      <c r="AS38" s="299"/>
    </row>
    <row r="39" spans="1:46" x14ac:dyDescent="0.15">
      <c r="A39" s="256"/>
      <c r="AK39" s="1142" t="s">
        <v>544</v>
      </c>
      <c r="AL39" s="1143"/>
      <c r="AM39" s="1143"/>
      <c r="AN39" s="1144"/>
      <c r="AO39" s="300" t="s">
        <v>523</v>
      </c>
      <c r="AP39" s="300" t="s">
        <v>523</v>
      </c>
      <c r="AQ39" s="301">
        <v>-7358</v>
      </c>
      <c r="AR39" s="302" t="s">
        <v>523</v>
      </c>
      <c r="AS39" s="299"/>
    </row>
    <row r="40" spans="1:46" ht="27" customHeight="1" x14ac:dyDescent="0.15">
      <c r="A40" s="256"/>
      <c r="AK40" s="1139" t="s">
        <v>545</v>
      </c>
      <c r="AL40" s="1140"/>
      <c r="AM40" s="1140"/>
      <c r="AN40" s="1141"/>
      <c r="AO40" s="300">
        <v>-292432</v>
      </c>
      <c r="AP40" s="300">
        <v>-127144</v>
      </c>
      <c r="AQ40" s="301">
        <v>-130450</v>
      </c>
      <c r="AR40" s="302">
        <v>-2.5</v>
      </c>
      <c r="AS40" s="299"/>
    </row>
    <row r="41" spans="1:46" x14ac:dyDescent="0.15">
      <c r="A41" s="256"/>
      <c r="AK41" s="1145" t="s">
        <v>294</v>
      </c>
      <c r="AL41" s="1146"/>
      <c r="AM41" s="1146"/>
      <c r="AN41" s="1147"/>
      <c r="AO41" s="300">
        <v>103082</v>
      </c>
      <c r="AP41" s="300">
        <v>44818</v>
      </c>
      <c r="AQ41" s="301">
        <v>52112</v>
      </c>
      <c r="AR41" s="302">
        <v>-14</v>
      </c>
      <c r="AS41" s="299"/>
    </row>
    <row r="42" spans="1:46" x14ac:dyDescent="0.15">
      <c r="A42" s="256"/>
      <c r="AK42" s="305" t="s">
        <v>546</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547</v>
      </c>
    </row>
    <row r="48" spans="1:46" x14ac:dyDescent="0.15">
      <c r="A48" s="256"/>
      <c r="AK48" s="310" t="s">
        <v>548</v>
      </c>
      <c r="AL48" s="310"/>
      <c r="AM48" s="310"/>
      <c r="AN48" s="310"/>
      <c r="AO48" s="310"/>
      <c r="AP48" s="310"/>
      <c r="AQ48" s="311"/>
      <c r="AR48" s="310"/>
    </row>
    <row r="49" spans="1:44" ht="13.5" customHeight="1" x14ac:dyDescent="0.15">
      <c r="A49" s="256"/>
      <c r="AK49" s="312"/>
      <c r="AL49" s="313"/>
      <c r="AM49" s="1134" t="s">
        <v>515</v>
      </c>
      <c r="AN49" s="1136" t="s">
        <v>549</v>
      </c>
      <c r="AO49" s="1137"/>
      <c r="AP49" s="1137"/>
      <c r="AQ49" s="1137"/>
      <c r="AR49" s="1138"/>
    </row>
    <row r="50" spans="1:44" x14ac:dyDescent="0.15">
      <c r="A50" s="256"/>
      <c r="AK50" s="314"/>
      <c r="AL50" s="315"/>
      <c r="AM50" s="1135"/>
      <c r="AN50" s="316" t="s">
        <v>550</v>
      </c>
      <c r="AO50" s="317" t="s">
        <v>551</v>
      </c>
      <c r="AP50" s="318" t="s">
        <v>552</v>
      </c>
      <c r="AQ50" s="319" t="s">
        <v>553</v>
      </c>
      <c r="AR50" s="320" t="s">
        <v>554</v>
      </c>
    </row>
    <row r="51" spans="1:44" x14ac:dyDescent="0.15">
      <c r="A51" s="256"/>
      <c r="AK51" s="312" t="s">
        <v>555</v>
      </c>
      <c r="AL51" s="313"/>
      <c r="AM51" s="321">
        <v>422050</v>
      </c>
      <c r="AN51" s="322">
        <v>163206</v>
      </c>
      <c r="AO51" s="323">
        <v>7.7</v>
      </c>
      <c r="AP51" s="324">
        <v>291173</v>
      </c>
      <c r="AQ51" s="325">
        <v>-0.3</v>
      </c>
      <c r="AR51" s="326">
        <v>8</v>
      </c>
    </row>
    <row r="52" spans="1:44" x14ac:dyDescent="0.15">
      <c r="A52" s="256"/>
      <c r="AK52" s="327"/>
      <c r="AL52" s="328" t="s">
        <v>556</v>
      </c>
      <c r="AM52" s="329">
        <v>317898</v>
      </c>
      <c r="AN52" s="330">
        <v>122930</v>
      </c>
      <c r="AO52" s="331">
        <v>19.3</v>
      </c>
      <c r="AP52" s="332">
        <v>119071</v>
      </c>
      <c r="AQ52" s="333">
        <v>-6.7</v>
      </c>
      <c r="AR52" s="334">
        <v>26</v>
      </c>
    </row>
    <row r="53" spans="1:44" x14ac:dyDescent="0.15">
      <c r="A53" s="256"/>
      <c r="AK53" s="312" t="s">
        <v>557</v>
      </c>
      <c r="AL53" s="313"/>
      <c r="AM53" s="321">
        <v>287378</v>
      </c>
      <c r="AN53" s="322">
        <v>115320</v>
      </c>
      <c r="AO53" s="323">
        <v>-29.3</v>
      </c>
      <c r="AP53" s="324">
        <v>271581</v>
      </c>
      <c r="AQ53" s="325">
        <v>-6.7</v>
      </c>
      <c r="AR53" s="326">
        <v>-22.6</v>
      </c>
    </row>
    <row r="54" spans="1:44" x14ac:dyDescent="0.15">
      <c r="A54" s="256"/>
      <c r="AK54" s="327"/>
      <c r="AL54" s="328" t="s">
        <v>556</v>
      </c>
      <c r="AM54" s="329">
        <v>172617</v>
      </c>
      <c r="AN54" s="330">
        <v>69268</v>
      </c>
      <c r="AO54" s="331">
        <v>-43.7</v>
      </c>
      <c r="AP54" s="332">
        <v>117844</v>
      </c>
      <c r="AQ54" s="333">
        <v>-1</v>
      </c>
      <c r="AR54" s="334">
        <v>-42.7</v>
      </c>
    </row>
    <row r="55" spans="1:44" x14ac:dyDescent="0.15">
      <c r="A55" s="256"/>
      <c r="AK55" s="312" t="s">
        <v>558</v>
      </c>
      <c r="AL55" s="313"/>
      <c r="AM55" s="321">
        <v>303931</v>
      </c>
      <c r="AN55" s="322">
        <v>125539</v>
      </c>
      <c r="AO55" s="323">
        <v>8.9</v>
      </c>
      <c r="AP55" s="324">
        <v>268375</v>
      </c>
      <c r="AQ55" s="325">
        <v>-1.2</v>
      </c>
      <c r="AR55" s="326">
        <v>10.1</v>
      </c>
    </row>
    <row r="56" spans="1:44" x14ac:dyDescent="0.15">
      <c r="A56" s="256"/>
      <c r="AK56" s="327"/>
      <c r="AL56" s="328" t="s">
        <v>556</v>
      </c>
      <c r="AM56" s="329">
        <v>190156</v>
      </c>
      <c r="AN56" s="330">
        <v>78544</v>
      </c>
      <c r="AO56" s="331">
        <v>13.4</v>
      </c>
      <c r="AP56" s="332">
        <v>119602</v>
      </c>
      <c r="AQ56" s="333">
        <v>1.5</v>
      </c>
      <c r="AR56" s="334">
        <v>11.9</v>
      </c>
    </row>
    <row r="57" spans="1:44" x14ac:dyDescent="0.15">
      <c r="A57" s="256"/>
      <c r="AK57" s="312" t="s">
        <v>559</v>
      </c>
      <c r="AL57" s="313"/>
      <c r="AM57" s="321">
        <v>443658</v>
      </c>
      <c r="AN57" s="322">
        <v>188070</v>
      </c>
      <c r="AO57" s="323">
        <v>49.8</v>
      </c>
      <c r="AP57" s="324">
        <v>301035</v>
      </c>
      <c r="AQ57" s="325">
        <v>12.2</v>
      </c>
      <c r="AR57" s="326">
        <v>37.6</v>
      </c>
    </row>
    <row r="58" spans="1:44" x14ac:dyDescent="0.15">
      <c r="A58" s="256"/>
      <c r="AK58" s="327"/>
      <c r="AL58" s="328" t="s">
        <v>556</v>
      </c>
      <c r="AM58" s="329">
        <v>183236</v>
      </c>
      <c r="AN58" s="330">
        <v>77675</v>
      </c>
      <c r="AO58" s="331">
        <v>-1.1000000000000001</v>
      </c>
      <c r="AP58" s="332">
        <v>154376</v>
      </c>
      <c r="AQ58" s="333">
        <v>29.1</v>
      </c>
      <c r="AR58" s="334">
        <v>-30.2</v>
      </c>
    </row>
    <row r="59" spans="1:44" x14ac:dyDescent="0.15">
      <c r="A59" s="256"/>
      <c r="AK59" s="312" t="s">
        <v>560</v>
      </c>
      <c r="AL59" s="313"/>
      <c r="AM59" s="321">
        <v>378458</v>
      </c>
      <c r="AN59" s="322">
        <v>164547</v>
      </c>
      <c r="AO59" s="323">
        <v>-12.5</v>
      </c>
      <c r="AP59" s="324">
        <v>277467</v>
      </c>
      <c r="AQ59" s="325">
        <v>-7.8</v>
      </c>
      <c r="AR59" s="326">
        <v>-4.7</v>
      </c>
    </row>
    <row r="60" spans="1:44" x14ac:dyDescent="0.15">
      <c r="A60" s="256"/>
      <c r="AK60" s="327"/>
      <c r="AL60" s="328" t="s">
        <v>556</v>
      </c>
      <c r="AM60" s="329">
        <v>312101</v>
      </c>
      <c r="AN60" s="330">
        <v>135696</v>
      </c>
      <c r="AO60" s="331">
        <v>74.7</v>
      </c>
      <c r="AP60" s="332">
        <v>128378</v>
      </c>
      <c r="AQ60" s="333">
        <v>-16.8</v>
      </c>
      <c r="AR60" s="334">
        <v>91.5</v>
      </c>
    </row>
    <row r="61" spans="1:44" x14ac:dyDescent="0.15">
      <c r="A61" s="256"/>
      <c r="AK61" s="312" t="s">
        <v>561</v>
      </c>
      <c r="AL61" s="335"/>
      <c r="AM61" s="321">
        <v>367095</v>
      </c>
      <c r="AN61" s="322">
        <v>151336</v>
      </c>
      <c r="AO61" s="323">
        <v>4.9000000000000004</v>
      </c>
      <c r="AP61" s="324">
        <v>281926</v>
      </c>
      <c r="AQ61" s="336">
        <v>-0.8</v>
      </c>
      <c r="AR61" s="326">
        <v>5.7</v>
      </c>
    </row>
    <row r="62" spans="1:44" x14ac:dyDescent="0.15">
      <c r="A62" s="256"/>
      <c r="AK62" s="327"/>
      <c r="AL62" s="328" t="s">
        <v>556</v>
      </c>
      <c r="AM62" s="329">
        <v>235202</v>
      </c>
      <c r="AN62" s="330">
        <v>96823</v>
      </c>
      <c r="AO62" s="331">
        <v>12.5</v>
      </c>
      <c r="AP62" s="332">
        <v>127854</v>
      </c>
      <c r="AQ62" s="333">
        <v>1.2</v>
      </c>
      <c r="AR62" s="334">
        <v>11.3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sheetData>
  <sheetProtection algorithmName="SHA-512" hashValue="bGfj8xg0+hcPVWXz3EBgvssjjQBx1BlLQC3xd3gYZOsGRbVsi0/ljA41lkM1WJGnRdf2D+sjLd5mJS/Z6caV6A==" saltValue="mkepm0uXL7GoBsBdITzi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7" zoomScaleNormal="77" zoomScaleSheetLayoutView="55" workbookViewId="0">
      <selection activeCell="BI32" sqref="BI3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1" spans="125:125" ht="13.5" hidden="1" customHeight="1" x14ac:dyDescent="0.15">
      <c r="DU121" s="250"/>
    </row>
  </sheetData>
  <sheetProtection algorithmName="SHA-512" hashValue="+aS/n75scTMKOFvADdMmmZvuAY+98P3pekKhklKzurJ4tz3PbhJ6pg2/AyxuKtBoXmTfhOKZQ/BwJmZhxOBAOg==" saltValue="Inb47oJ/yQ0S3LE3zHPv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8" zoomScaleNormal="68"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ybFXI7MU031sAjRCa1G+vlmUybwyN6SsYk2N4/TjGCpNzkQdfoQvgN8JuOfX6aA3cYHIwxQtwh+Za2Vyn43xyw==" saltValue="NNjVxvt2X0AhRZmFw9Zo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8" t="s">
        <v>3</v>
      </c>
      <c r="D47" s="1148"/>
      <c r="E47" s="1149"/>
      <c r="F47" s="11">
        <v>17.440000000000001</v>
      </c>
      <c r="G47" s="12">
        <v>20.97</v>
      </c>
      <c r="H47" s="12">
        <v>22.36</v>
      </c>
      <c r="I47" s="12">
        <v>23.96</v>
      </c>
      <c r="J47" s="13">
        <v>27.38</v>
      </c>
    </row>
    <row r="48" spans="2:10" ht="57.75" customHeight="1" x14ac:dyDescent="0.15">
      <c r="B48" s="14"/>
      <c r="C48" s="1150" t="s">
        <v>4</v>
      </c>
      <c r="D48" s="1150"/>
      <c r="E48" s="1151"/>
      <c r="F48" s="15">
        <v>8.15</v>
      </c>
      <c r="G48" s="16">
        <v>10.81</v>
      </c>
      <c r="H48" s="16">
        <v>6.64</v>
      </c>
      <c r="I48" s="16">
        <v>8.5</v>
      </c>
      <c r="J48" s="17">
        <v>7.02</v>
      </c>
    </row>
    <row r="49" spans="2:10" ht="57.75" customHeight="1" thickBot="1" x14ac:dyDescent="0.2">
      <c r="B49" s="18"/>
      <c r="C49" s="1152" t="s">
        <v>5</v>
      </c>
      <c r="D49" s="1152"/>
      <c r="E49" s="1153"/>
      <c r="F49" s="19" t="s">
        <v>570</v>
      </c>
      <c r="G49" s="20">
        <v>1.94</v>
      </c>
      <c r="H49" s="20" t="s">
        <v>571</v>
      </c>
      <c r="I49" s="20">
        <v>3.35</v>
      </c>
      <c r="J49" s="21">
        <v>2.58</v>
      </c>
    </row>
    <row r="50" spans="2:10" x14ac:dyDescent="0.15"/>
  </sheetData>
  <sheetProtection algorithmName="SHA-512" hashValue="x0xL9S6wu9jXFtECySj38ESFK8xYpJnyho/nW2JdJA0XCj+NkjvRZDqAtZ4cCqKYyZnNTQYKsSKbgSDjo6F3Jw==" saltValue="HVVQLARVaEpPiENpYMAb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2023-03-20T00:38:08Z</cp:lastPrinted>
  <dcterms:created xsi:type="dcterms:W3CDTF">2023-02-20T03:44:47Z</dcterms:created>
  <dcterms:modified xsi:type="dcterms:W3CDTF">2023-10-27T08:27:48Z</dcterms:modified>
  <cp:category/>
</cp:coreProperties>
</file>