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D4F18658-44EF-4DBB-9AE8-B451C32DFD40}" xr6:coauthVersionLast="47" xr6:coauthVersionMax="47" xr10:uidLastSave="{00000000-0000-0000-0000-000000000000}"/>
  <bookViews>
    <workbookView xWindow="23490" yWindow="-2520" windowWidth="17235" windowHeight="1197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<sst xmlns="http://schemas.openxmlformats.org/spreadsheetml/2006/main" count="1146" uniqueCount="606">
  <si>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</si>
  <si>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</si>
  <si>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</si>
  <si>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</si>
  <si>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</si>
  <si>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</si>
  <si>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</si>
  <si>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</si>
  <si>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</si>
  <si>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</si>
  <si>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</si>
  <si>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</si>
  <si>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</si>
  <si>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</si>
  <si>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</si>
  <si>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</si>
  <si>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</si>
  <si>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</si>
  <si>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</si>
  <si>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</si>
  <si>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</si>
  <si>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</si>
  <si>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</si>
  <si>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</si>
  <si>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</si>
  <si>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</si>
  <si>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</si>
  <si>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</si>
  <si>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</si>
  <si>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</si>
  <si>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</si>
  <si>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</si>
  <si>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</si>
  <si>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</si>
  <si>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</si>
  <si>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</si>
  <si>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</si>
  <si>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</si>
  <si>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</si>
  <si>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</si>
  <si>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</si>
  <si>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</si>
  <si>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</si>
  <si>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</si>
  <si>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</si>
  <si>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</si>
  <si>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</si>
  <si>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</si>
  <si>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</si>
  <si>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</si>
  <si>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</si>
  <si>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</si>
  <si>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</si>
  <si>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</si>
  <si>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</si>
  <si>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</si>
  <si>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</si>
  <si>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</si>
  <si>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</si>
  <si>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</si>
  <si>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</si>
  <si>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</si>
  <si>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</si>
  <si>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</si>
  <si>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</si>
  <si>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</si>
  <si>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</si>
  <si>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</si>
  <si>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</si>
  <si>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</si>
  <si>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</si>
  <si>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</si>
  <si>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</si>
  <si>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</si>
  <si>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</si>
  <si>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</si>
  <si>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</si>
  <si>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</si>
  <si>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</si>
  <si>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</si>
  <si>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</si>
  <si>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</si>
  <si>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</si>
  <si>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</si>
  <si>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</si>
  <si>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</si>
  <si>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</si>
  <si>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</si>
  <si>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</si>
  <si>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</si>
  <si>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</si>
  <si>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</si>
  <si>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</si>
  <si>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</si>
  <si>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</si>
  <si>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</si>
  <si>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</si>
  <si>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</si>
  <si>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</si>
  <si>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</si>
  <si>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</si>
  <si>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</si>
  <si>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</si>
  <si>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</si>
  <si>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</si>
  <si>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</si>
  <si>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</si>
  <si>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</si>
  <si>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</si>
  <si>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</si>
  <si>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</si>
  <si>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</si>
  <si>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</si>
  <si>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</si>
  <si>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</si>
  <si>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</si>
  <si>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</si>
  <si>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</si>
  <si>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</si>
  <si>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</si>
  <si>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</si>
  <si>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</si>
  <si>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</si>
  <si>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</si>
  <si>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</si>
  <si>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</si>
  <si>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</si>
  <si>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</si>
  <si>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</si>
  <si>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</si>
  <si>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</si>
  <si>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</si>
  <si>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</si>
  <si>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</si>
  <si>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</si>
  <si>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</si>
  <si>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</si>
  <si>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</si>
  <si>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</si>
  <si>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</si>
  <si>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</si>
  <si>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</si>
  <si>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</si>
  <si>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</si>
  <si>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</si>
  <si>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</si>
  <si>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</si>
  <si>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</si>
  <si>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</si>
  <si>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</si>
  <si>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</si>
  <si>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</si>
  <si>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</si>
  <si>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</si>
  <si>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</si>
  <si>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</si>
  <si>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</si>
  <si>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</si>
  <si>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</si>
  <si>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</si>
  <si>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</si>
  <si>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</si>
  <si>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</si>
  <si>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</si>
  <si>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</si>
  <si>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</si>
  <si>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</si>
  <si>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</si>
  <si>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</si>
  <si>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</si>
  <si>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</si>
  <si>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</si>
  <si>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</si>
  <si>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</si>
  <si>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</si>
  <si>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</si>
  <si>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</si>
  <si>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</si>
  <si>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</si>
  <si>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</si>
  <si>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</si>
  <si>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</si>
  <si>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</si>
  <si>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</si>
  <si>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</si>
  <si>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</si>
  <si>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</si>
  <si>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</si>
  <si>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</si>
  <si>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</si>
  <si>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</si>
  <si>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</si>
  <si>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</si>
  <si>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</si>
  <si>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</si>
  <si>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</si>
  <si>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</si>
  <si>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</si>
  <si>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</si>
  <si>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</si>
  <si>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</si>
  <si>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</si>
  <si>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</si>
  <si>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</si>
  <si>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</si>
  <si>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</si>
  <si>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</si>
  <si>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</si>
  <si>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</si>
  <si>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</si>
  <si>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</si>
  <si>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</si>
  <si>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</si>
  <si>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</si>
  <si>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</si>
  <si>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</si>
  <si>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</si>
  <si>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</si>
  <si>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</si>
  <si>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</si>
  <si>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青森県階上町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</si>
  <si>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</si>
  <si>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</si>
  <si>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</si>
  <si>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</si>
  <si>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</si>
  <si>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</si>
  <si>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</si>
  <si>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</si>
  <si>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</si>
  <si>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</si>
  <si>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</si>
  <si>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</si>
  <si>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</si>
  <si>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</si>
  <si>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</si>
  <si>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</si>
  <si>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</si>
  <si>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</si>
  <si>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</si>
  <si>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</si>
  <si>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</si>
  <si>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</si>
  <si>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</si>
  <si>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</si>
  <si>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</si>
  <si>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</si>
  <si>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</si>
  <si>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</si>
  <si>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</si>
  <si>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</si>
  <si>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</si>
  <si>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</si>
  <si>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</si>
  <si>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</si>
  <si>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</si>
  <si>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</si>
  <si>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</si>
  <si>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</si>
  <si>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</si>
  <si>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</si>
  <si>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</si>
  <si>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</si>
  <si>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</si>
  <si>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</si>
  <si>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</si>
  <si>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</si>
  <si>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</si>
  <si>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</si>
  <si>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</si>
  <si>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</si>
  <si>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</si>
  <si>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</si>
  <si>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</si>
  <si>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</si>
  <si>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</si>
  <si>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</si>
  <si>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</si>
  <si>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</si>
  <si>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</si>
  <si>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</si>
  <si>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</si>
  <si>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</si>
  <si>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</si>
  <si>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</si>
  <si>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</si>
  <si>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</si>
  <si>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</si>
  <si>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</si>
  <si>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</si>
  <si>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</si>
  <si>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</si>
  <si>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</si>
  <si>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</si>
  <si>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</si>
  <si>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</si>
  <si>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</si>
  <si>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</si>
  <si>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</si>
  <si>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</si>
  <si>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</si>
  <si>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</si>
  <si>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</si>
  <si>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</si>
  <si>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</si>
  <si>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</si>
  <si>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</si>
  <si>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</si>
  <si>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</si>
  <si>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</si>
  <si>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</si>
  <si>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</si>
  <si>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</si>
  <si>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</si>
  <si>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</si>
  <si>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</si>
  <si>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</si>
  <si>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</si>
  <si>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</si>
  <si>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</si>
  <si>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</si>
  <si>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</si>
  <si>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</si>
  <si>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</si>
  <si>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</si>
  <si>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</si>
  <si>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</si>
  <si>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</si>
  <si>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</si>
  <si>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</si>
  <si>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</si>
  <si>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</si>
  <si>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</si>
  <si>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</si>
  <si>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</si>
  <si>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</si>
  <si>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</si>
  <si>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</si>
  <si>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</si>
  <si>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</si>
  <si>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</si>
  <si>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</si>
  <si>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</si>
  <si>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</si>
  <si>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</si>
  <si>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</si>
  <si>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</si>
  <si>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</si>
  <si>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</si>
  <si>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</si>
  <si>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</si>
  <si>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</si>
  <si>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</si>
  <si>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</si>
  <si>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</si>
  <si>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</si>
  <si>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</si>
  <si>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</si>
  <si>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</si>
  <si>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</si>
  <si>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</si>
  <si>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</si>
  <si>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</si>
  <si>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</si>
  <si>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</si>
  <si>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</si>
  <si>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</si>
  <si>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</si>
  <si>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</si>
  <si>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</si>
  <si>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</si>
  <si>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</si>
  <si>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</si>
  <si>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</si>
  <si>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青森県階上町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</si>
  <si>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</si>
  <si>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</si>
  <si>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</si>
  <si>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</si>
  <si>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</si>
  <si>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</si>
  <si>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</si>
  <si>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</si>
  <si>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</si>
  <si>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</si>
  <si>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</si>
  <si>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</si>
  <si>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</si>
  <si>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</si>
  <si>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</si>
  <si>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</si>
  <si>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</si>
  <si>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</si>
  <si>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</si>
  <si>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</si>
  <si>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</si>
  <si>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</si>
  <si>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</si>
  <si>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</si>
  <si>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</si>
  <si>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</si>
  <si>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</si>
  <si>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</si>
  <si>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</si>
  <si>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</si>
  <si>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</si>
  <si>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</si>
  <si>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</si>
  <si>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</si>
  <si>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</si>
  <si>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</si>
  <si>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</si>
  <si>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</si>
  <si>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</si>
  <si>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</si>
  <si>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</si>
  <si>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</si>
  <si>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</si>
  <si>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</si>
  <si>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</si>
  <si>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</si>
  <si>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</si>
  <si>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</si>
  <si>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</si>
  <si>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</si>
  <si>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</si>
  <si>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</si>
  <si>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</si>
  <si>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</si>
  <si>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</si>
  <si>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</si>
  <si>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</si>
  <si>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</si>
  <si>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</si>
  <si>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</si>
  <si>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</si>
  <si>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</si>
  <si>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</si>
  <si>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</si>
  <si>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</si>
  <si>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</si>
  <si>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</si>
  <si>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</si>
  <si>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</si>
  <si>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</si>
  <si>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</si>
  <si>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</si>
  <si>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</si>
  <si>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</si>
  <si>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</si>
  <si>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</si>
  <si>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</si>
  <si>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</si>
  <si>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</si>
  <si>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</si>
  <si>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</si>
  <si>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</si>
  <si>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</si>
  <si>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</si>
  <si>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</si>
  <si>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</si>
  <si>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</si>
  <si>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</si>
  <si>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</si>
  <si>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</si>
  <si>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</si>
  <si>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</si>
  <si>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</si>
  <si>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</si>
  <si>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</si>
  <si>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</si>
  <si>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</si>
  <si>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</si>
  <si>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</si>
  <si>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</si>
  <si>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階上町漁業集落排水事業特別会計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</si>
  <si>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</si>
  <si>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</si>
  <si>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</si>
  <si>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</si>
  <si>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</si>
  <si>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</si>
  <si>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</si>
  <si>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</si>
  <si>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</si>
  <si>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</si>
  <si>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</si>
  <si>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</si>
  <si>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</si>
  <si>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</si>
  <si>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</si>
  <si>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</si>
  <si>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</si>
  <si>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</si>
  <si>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</si>
  <si>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</si>
  <si>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</si>
  <si>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</si>
  <si>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</si>
  <si>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</si>
  <si>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</si>
  <si>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</si>
  <si>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</si>
  <si>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</si>
  <si>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</si>
  <si>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</si>
  <si>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</si>
  <si>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</si>
  <si>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</si>
  <si>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</si>
  <si>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</si>
  <si>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</si>
  <si>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</si>
  <si>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</si>
  <si>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</si>
  <si>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</si>
  <si>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</si>
  <si>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</si>
  <si>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</si>
  <si>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</si>
  <si>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</si>
  <si>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</si>
  <si>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</si>
  <si>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</si>
  <si>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</si>
  <si>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</si>
  <si>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</si>
  <si>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</si>
  <si>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</si>
  <si>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</si>
  <si>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</si>
  <si>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</si>
  <si>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</si>
  <si>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</si>
  <si>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</si>
  <si>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</si>
  <si>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</si>
  <si>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</si>
  <si>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</si>
  <si>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</si>
  <si>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</si>
  <si>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</si>
  <si>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</si>
  <si>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</si>
  <si>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</si>
  <si>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</si>
  <si>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</si>
  <si>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</si>
  <si>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</si>
  <si>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</si>
  <si>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</si>
  <si>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</si>
  <si>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</si>
  <si>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</si>
  <si>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</si>
  <si>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</si>
  <si>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</si>
  <si>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</si>
  <si>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</si>
  <si>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</si>
  <si>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</si>
  <si>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4.80</t>
  </si>
  <si>
    <t>▲ 3.38</t>
  </si>
  <si>
    <t>▲ 6.11</t>
  </si>
  <si>
    <t>一般会計</t>
  </si>
  <si>
    <t>階上町国民健康保険特別会計</t>
  </si>
  <si>
    <t>階上町介護保険特別会計</t>
  </si>
  <si>
    <t>階上町後期高齢者医療特別会計</t>
  </si>
  <si>
    <t>階上町公共下水道事業特別会計</t>
  </si>
  <si>
    <t>階上町漁業集落排水事業特別会計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</si>
  <si>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</si>
  <si>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</si>
  <si>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</si>
  <si>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</si>
  <si>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</si>
  <si>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</si>
  <si>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</si>
  <si>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</si>
  <si>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地域福祉基金</t>
    <rPh sb="0" eb="4">
      <t>チイキフクシ</t>
    </rPh>
    <rPh sb="4" eb="6">
      <t>キキン</t>
    </rPh>
    <phoneticPr fontId="5"/>
  </si>
  <si>
    <t>森林環境譲与税基金</t>
    <rPh sb="0" eb="7">
      <t>シンリンカンキョウジョウヨゼイ</t>
    </rPh>
    <rPh sb="7" eb="9">
      <t>キキン</t>
    </rPh>
    <phoneticPr fontId="5"/>
  </si>
  <si>
    <t>公共下水道事業債償還基金</t>
    <rPh sb="0" eb="7">
      <t>コウキョウゲスイドウジギョウ</t>
    </rPh>
    <rPh sb="7" eb="8">
      <t>サイ</t>
    </rPh>
    <rPh sb="8" eb="10">
      <t>ショウカン</t>
    </rPh>
    <rPh sb="10" eb="12">
      <t>キキン</t>
    </rPh>
    <phoneticPr fontId="5"/>
  </si>
  <si>
    <t>東日本大震災復興基金</t>
    <rPh sb="0" eb="6">
      <t>ヒガシニホンダイシンサイ</t>
    </rPh>
    <rPh sb="6" eb="8">
      <t>フッコウ</t>
    </rPh>
    <rPh sb="8" eb="10">
      <t>キキン</t>
    </rPh>
    <phoneticPr fontId="5"/>
  </si>
  <si>
    <t>-</t>
    <phoneticPr fontId="2"/>
  </si>
  <si>
    <t>-</t>
    <phoneticPr fontId="2"/>
  </si>
  <si>
    <t>-</t>
    <phoneticPr fontId="2"/>
  </si>
  <si>
    <t>八戸圏域水道企業団</t>
    <rPh sb="0" eb="9">
      <t>ハチノヘケンイキスイドウキギョウダン</t>
    </rPh>
    <phoneticPr fontId="2"/>
  </si>
  <si>
    <t>八戸地域広域市町村圏事務組合</t>
    <rPh sb="0" eb="10">
      <t>ハチノヘチイキコウイキシチョウソンケン</t>
    </rPh>
    <rPh sb="10" eb="12">
      <t>ジム</t>
    </rPh>
    <rPh sb="12" eb="14">
      <t>クミアイ</t>
    </rPh>
    <phoneticPr fontId="2"/>
  </si>
  <si>
    <t>青森県交通災害共済組合</t>
    <rPh sb="0" eb="3">
      <t>アオモリケン</t>
    </rPh>
    <rPh sb="3" eb="11">
      <t>コウツウサイガイキョウサイクミアイ</t>
    </rPh>
    <phoneticPr fontId="2"/>
  </si>
  <si>
    <t>青森県市町村職員退職手当組合</t>
    <rPh sb="0" eb="3">
      <t>アオモリケン</t>
    </rPh>
    <rPh sb="3" eb="6">
      <t>シチョウソン</t>
    </rPh>
    <rPh sb="6" eb="8">
      <t>ショクイン</t>
    </rPh>
    <rPh sb="8" eb="14">
      <t>タイショクテアテクミアイ</t>
    </rPh>
    <phoneticPr fontId="2"/>
  </si>
  <si>
    <t>青森県市町村総合事務組合</t>
    <rPh sb="0" eb="6">
      <t>アオモリケンシチョウソン</t>
    </rPh>
    <rPh sb="6" eb="12">
      <t>ソウゴウジムクミアイ</t>
    </rPh>
    <phoneticPr fontId="2"/>
  </si>
  <si>
    <t>はしかみふるさとラボ</t>
    <phoneticPr fontId="2"/>
  </si>
  <si>
    <t>青森県後期高齢者医療広域連合（一般会計）</t>
    <rPh sb="0" eb="3">
      <t>アオモリケン</t>
    </rPh>
    <rPh sb="3" eb="10">
      <t>コウキコウレイシャイリョウ</t>
    </rPh>
    <rPh sb="10" eb="14">
      <t>コウイキレンゴウ</t>
    </rPh>
    <rPh sb="15" eb="19">
      <t>イッパンカイケイ</t>
    </rPh>
    <phoneticPr fontId="2"/>
  </si>
  <si>
    <t>青森県後期高齢者医療広域連合（特別会計）</t>
    <rPh sb="0" eb="3">
      <t>アオモリケン</t>
    </rPh>
    <rPh sb="3" eb="10">
      <t>コウキコウレイシャイリョウ</t>
    </rPh>
    <rPh sb="10" eb="14">
      <t>コウイキレンゴウ</t>
    </rPh>
    <rPh sb="15" eb="17">
      <t>トクベツ</t>
    </rPh>
    <rPh sb="17" eb="19">
      <t>カイケイ</t>
    </rPh>
    <phoneticPr fontId="2"/>
  </si>
  <si>
    <t xml:space="preserve">※8：職員の状況については、令和3年地方公務員給与実態調査に基づいている。 </t>
  </si>
  <si>
    <t>公共用地取得基金</t>
    <rPh sb="0" eb="2">
      <t>コウキョウ</t>
    </rPh>
    <rPh sb="2" eb="4">
      <t>ヨウチ</t>
    </rPh>
    <rPh sb="4" eb="6">
      <t>シュトク</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</si>
  <si>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</si>
  <si>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</si>
  <si>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して有形固定資産減価償却率は高い傾向となっているが、地方債の新規発行を抑制する取り組み等により、将来負担比率は低下傾向である。体育館に係る有形固定資産減価償却率が84％と高くなっており、これらの施設が要因で上昇傾向となっている。基本的に、修繕を行いながら現在の施設を利用していく方針であるため、有形固定資産減価償却率は今後も上昇していくことが見込まれるが、公共施設等総合管理計画に基づき、老朽化対策に積極的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</si>
  <si>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</si>
  <si>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</si>
  <si>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</si>
  <si>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</si>
  <si>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</si>
  <si>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</si>
  <si>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25年度に一般会計における公債費はピークを迎えたことにより、実質公債費比率については減少傾向で推移していた。しかし、普通交付税の基準財政需要額に算入される公債費についても減少傾向であり、近年は普通交付税に算入されない起債が増加していることから、平成29年度から実質公債費比率は一転して増加傾向にある。令和3年度は前年度より0.1％減少しているが、令和4年度はほぼ横ばいで推移する見込みである。当町は、過疎債、合併特例債等の普通交付税に算入される有利な起債を使うことができないため、公債費は減少傾向であっても、普通交付税に算入されない起債が今後も続くとなると、実質公債費比率は上昇傾向となる見込みである。
　また、一般会計における将来負担額は、地方債現在高の減少に伴い減少にあるものの、公共下水道事業特別会計の将来負担額は、管渠等について整備中であることから、増加傾向である。充当可能財源等については、基準財政需要額算入見込額が減少傾向にあり、充当可能基金が減少しているので基金残高の確保が課題であ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</si>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</sst>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AAA-405C-971C-085C875555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55152</c:v>
                </c:pt>
                <c:pt idx="1">
                  <c:v>27256</c:v>
                </c:pt>
                <c:pt idx="2">
                  <c:v>29656</c:v>
                </c:pt>
                <c:pt idx="3">
                  <c:v>75399</c:v>
                </c:pt>
                <c:pt idx="4">
                  <c:v>35113</c:v>
                </c:pt>
              </c:numCache>
            </c:numRef>
          </c:val>
          <c:smooth val="0"/>
          <c:extLst>
            <c:ext xmlns:c16="http://schemas.microsoft.com/office/drawing/2014/chart" uri="{C3380CC4-5D6E-409C-BE32-E72D297353CC}">
              <c16:uniqueId val="{00000001-8AAA-405C-971C-085C875555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8.35</c:v>
                </c:pt>
                <c:pt idx="1">
                  <c:v>8.9499999999999993</c:v>
                </c:pt>
                <c:pt idx="2">
                  <c:v>9.0399999999999991</c:v>
                </c:pt>
                <c:pt idx="3">
                  <c:v>6.2</c:v>
                </c:pt>
                <c:pt idx="4">
                  <c:v>6.91</c:v>
                </c:pt>
              </c:numCache>
            </c:numRef>
          </c:val>
          <c:extLst>
            <c:ext xmlns:c16="http://schemas.microsoft.com/office/drawing/2014/chart" uri="{C3380CC4-5D6E-409C-BE32-E72D297353CC}">
              <c16:uniqueId val="{00000000-05EE-4036-98D9-A8EC6C92D5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45.96</c:v>
                </c:pt>
                <c:pt idx="1">
                  <c:v>47.82</c:v>
                </c:pt>
                <c:pt idx="2">
                  <c:v>48.39</c:v>
                </c:pt>
                <c:pt idx="3">
                  <c:v>57.38</c:v>
                </c:pt>
                <c:pt idx="4">
                  <c:v>61.71</c:v>
                </c:pt>
              </c:numCache>
            </c:numRef>
          </c:val>
          <c:extLst>
            <c:ext xmlns:c16="http://schemas.microsoft.com/office/drawing/2014/chart" uri="{C3380CC4-5D6E-409C-BE32-E72D297353CC}">
              <c16:uniqueId val="{00000001-05EE-4036-98D9-A8EC6C92D5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c:v>
                </c:pt>
                <c:pt idx="1">
                  <c:v>-3.38</c:v>
                </c:pt>
                <c:pt idx="2">
                  <c:v>-6.11</c:v>
                </c:pt>
                <c:pt idx="3">
                  <c:v>2.63</c:v>
                </c:pt>
                <c:pt idx="4">
                  <c:v>5.25</c:v>
                </c:pt>
              </c:numCache>
            </c:numRef>
          </c:val>
          <c:smooth val="0"/>
          <c:extLst>
            <c:ext xmlns:c16="http://schemas.microsoft.com/office/drawing/2014/chart" uri="{C3380CC4-5D6E-409C-BE32-E72D297353CC}">
              <c16:uniqueId val="{00000002-05EE-4036-98D9-A8EC6C92D5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99-45DD-9477-F483B53084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99-45DD-9477-F483B53084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99-45DD-9477-F483B53084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699-45DD-9477-F483B53084BF}"/>
            </c:ext>
          </c:extLst>
        </c:ser>
        <c:ser>
          <c:idx val="4"/>
          <c:order val="4"/>
          <c:tx>
            <c:strRef>
              <c:f>データシート!$A$31</c:f>
              <c:strCache>
                <c:ptCount val="1"/>
                <c:pt idx="0">
                  <c:v>階上町漁業集落排水事業特別会計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0.03</c:v>
                </c:pt>
                <c:pt idx="4">
                  <c:v>#N/A</c:v>
                </c:pt>
                <c:pt idx="5">
                  <c:v>0.03</c:v>
                </c:pt>
                <c:pt idx="6">
                  <c:v>#N/A</c:v>
                </c:pt>
                <c:pt idx="7">
                  <c:v>0.01</c:v>
                </c:pt>
                <c:pt idx="8">
                  <c:v>#N/A</c:v>
                </c:pt>
                <c:pt idx="9">
                  <c:v>0.01</c:v>
                </c:pt>
              </c:numCache>
            </c:numRef>
          </c:val>
          <c:extLst>
            <c:ext xmlns:c16="http://schemas.microsoft.com/office/drawing/2014/chart" uri="{C3380CC4-5D6E-409C-BE32-E72D297353CC}">
              <c16:uniqueId val="{00000004-A699-45DD-9477-F483B53084BF}"/>
            </c:ext>
          </c:extLst>
        </c:ser>
        <c:ser>
          <c:idx val="5"/>
          <c:order val="5"/>
          <c:tx>
            <c:strRef>
              <c:f>データシート!$A$32</c:f>
              <c:strCache>
                <c:ptCount val="1"/>
                <c:pt idx="0">
                  <c:v>階上町公共下水道事業特別会計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0.06</c:v>
                </c:pt>
                <c:pt idx="4">
                  <c:v>#N/A</c:v>
                </c:pt>
                <c:pt idx="5">
                  <c:v>7.0000000000000007E-2</c:v>
                </c:pt>
                <c:pt idx="6">
                  <c:v>#N/A</c:v>
                </c:pt>
                <c:pt idx="7">
                  <c:v>7.0000000000000007E-2</c:v>
                </c:pt>
                <c:pt idx="8">
                  <c:v>#N/A</c:v>
                </c:pt>
                <c:pt idx="9">
                  <c:v>0.04</c:v>
                </c:pt>
              </c:numCache>
            </c:numRef>
          </c:val>
          <c:extLst>
            <c:ext xmlns:c16="http://schemas.microsoft.com/office/drawing/2014/chart" uri="{C3380CC4-5D6E-409C-BE32-E72D297353CC}">
              <c16:uniqueId val="{00000005-A699-45DD-9477-F483B53084BF}"/>
            </c:ext>
          </c:extLst>
        </c:ser>
        <c:ser>
          <c:idx val="6"/>
          <c:order val="6"/>
          <c:tx>
            <c:strRef>
              <c:f>データシート!$A$33</c:f>
              <c:strCache>
                <c:ptCount val="1"/>
                <c:pt idx="0">
                  <c:v>階上町後期高齢者医療特別会計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0.01</c:v>
                </c:pt>
                <c:pt idx="4">
                  <c:v>#N/A</c:v>
                </c:pt>
                <c:pt idx="5">
                  <c:v>0.08</c:v>
                </c:pt>
                <c:pt idx="6">
                  <c:v>#N/A</c:v>
                </c:pt>
                <c:pt idx="7">
                  <c:v>0.03</c:v>
                </c:pt>
                <c:pt idx="8">
                  <c:v>#N/A</c:v>
                </c:pt>
                <c:pt idx="9">
                  <c:v>0.15</c:v>
                </c:pt>
              </c:numCache>
            </c:numRef>
          </c:val>
          <c:extLst>
            <c:ext xmlns:c16="http://schemas.microsoft.com/office/drawing/2014/chart" uri="{C3380CC4-5D6E-409C-BE32-E72D297353CC}">
              <c16:uniqueId val="{00000006-A699-45DD-9477-F483B53084BF}"/>
            </c:ext>
          </c:extLst>
        </c:ser>
        <c:ser>
          <c:idx val="7"/>
          <c:order val="7"/>
          <c:tx>
            <c:strRef>
              <c:f>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c:v>
                </c:pt>
                <c:pt idx="2">
                  <c:v>#N/A</c:v>
                </c:pt>
                <c:pt idx="3">
                  <c:v>0.62</c:v>
                </c:pt>
                <c:pt idx="4">
                  <c:v>#N/A</c:v>
                </c:pt>
                <c:pt idx="5">
                  <c:v>0.43</c:v>
                </c:pt>
                <c:pt idx="6">
                  <c:v>#N/A</c:v>
                </c:pt>
                <c:pt idx="7">
                  <c:v>0.8</c:v>
                </c:pt>
                <c:pt idx="8">
                  <c:v>#N/A</c:v>
                </c:pt>
                <c:pt idx="9">
                  <c:v>0.47</c:v>
                </c:pt>
              </c:numCache>
            </c:numRef>
          </c:val>
          <c:extLst>
            <c:ext xmlns:c16="http://schemas.microsoft.com/office/drawing/2014/chart" uri="{C3380CC4-5D6E-409C-BE32-E72D297353CC}">
              <c16:uniqueId val="{00000007-A699-45DD-9477-F483B53084BF}"/>
            </c:ext>
          </c:extLst>
        </c:ser>
        <c:ser>
          <c:idx val="8"/>
          <c:order val="8"/>
          <c:tx>
            <c:strRef>
              <c:f>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3.03</c:v>
                </c:pt>
                <c:pt idx="2">
                  <c:v>#N/A</c:v>
                </c:pt>
                <c:pt idx="3">
                  <c:v>2.62</c:v>
                </c:pt>
                <c:pt idx="4">
                  <c:v>#N/A</c:v>
                </c:pt>
                <c:pt idx="5">
                  <c:v>1.9</c:v>
                </c:pt>
                <c:pt idx="6">
                  <c:v>#N/A</c:v>
                </c:pt>
                <c:pt idx="7">
                  <c:v>2.29</c:v>
                </c:pt>
                <c:pt idx="8">
                  <c:v>#N/A</c:v>
                </c:pt>
                <c:pt idx="9">
                  <c:v>1.68</c:v>
                </c:pt>
              </c:numCache>
            </c:numRef>
          </c:val>
          <c:extLst>
            <c:ext xmlns:c16="http://schemas.microsoft.com/office/drawing/2014/chart" uri="{C3380CC4-5D6E-409C-BE32-E72D297353CC}">
              <c16:uniqueId val="{00000008-A699-45DD-9477-F483B53084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8.33</c:v>
                </c:pt>
                <c:pt idx="2">
                  <c:v>#N/A</c:v>
                </c:pt>
                <c:pt idx="3">
                  <c:v>8.9499999999999993</c:v>
                </c:pt>
                <c:pt idx="4">
                  <c:v>#N/A</c:v>
                </c:pt>
                <c:pt idx="5">
                  <c:v>9.0399999999999991</c:v>
                </c:pt>
                <c:pt idx="6">
                  <c:v>#N/A</c:v>
                </c:pt>
                <c:pt idx="7">
                  <c:v>6.19</c:v>
                </c:pt>
                <c:pt idx="8">
                  <c:v>#N/A</c:v>
                </c:pt>
                <c:pt idx="9">
                  <c:v>6.91</c:v>
                </c:pt>
              </c:numCache>
            </c:numRef>
          </c:val>
          <c:extLst>
            <c:ext xmlns:c16="http://schemas.microsoft.com/office/drawing/2014/chart" uri="{C3380CC4-5D6E-409C-BE32-E72D297353CC}">
              <c16:uniqueId val="{00000009-A699-45DD-9477-F483B53084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634</c:v>
                </c:pt>
                <c:pt idx="5">
                  <c:v>595</c:v>
                </c:pt>
                <c:pt idx="8">
                  <c:v>559</c:v>
                </c:pt>
                <c:pt idx="11">
                  <c:v>530</c:v>
                </c:pt>
                <c:pt idx="14">
                  <c:v>498</c:v>
                </c:pt>
              </c:numCache>
            </c:numRef>
          </c:val>
          <c:extLst>
            <c:ext xmlns:c16="http://schemas.microsoft.com/office/drawing/2014/chart" uri="{C3380CC4-5D6E-409C-BE32-E72D297353CC}">
              <c16:uniqueId val="{00000000-0824-40B3-B0EC-CB4A288B57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24-40B3-B0EC-CB4A288B57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38</c:v>
                </c:pt>
                <c:pt idx="6">
                  <c:v>0</c:v>
                </c:pt>
                <c:pt idx="9">
                  <c:v>0</c:v>
                </c:pt>
                <c:pt idx="12">
                  <c:v>0</c:v>
                </c:pt>
              </c:numCache>
            </c:numRef>
          </c:val>
          <c:extLst>
            <c:ext xmlns:c16="http://schemas.microsoft.com/office/drawing/2014/chart" uri="{C3380CC4-5D6E-409C-BE32-E72D297353CC}">
              <c16:uniqueId val="{00000002-0824-40B3-B0EC-CB4A288B57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38</c:v>
                </c:pt>
                <c:pt idx="3">
                  <c:v>37</c:v>
                </c:pt>
                <c:pt idx="6">
                  <c:v>35</c:v>
                </c:pt>
                <c:pt idx="9">
                  <c:v>23</c:v>
                </c:pt>
                <c:pt idx="12">
                  <c:v>27</c:v>
                </c:pt>
              </c:numCache>
            </c:numRef>
          </c:val>
          <c:extLst>
            <c:ext xmlns:c16="http://schemas.microsoft.com/office/drawing/2014/chart" uri="{C3380CC4-5D6E-409C-BE32-E72D297353CC}">
              <c16:uniqueId val="{00000003-0824-40B3-B0EC-CB4A288B57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115</c:v>
                </c:pt>
                <c:pt idx="3">
                  <c:v>115</c:v>
                </c:pt>
                <c:pt idx="6">
                  <c:v>114</c:v>
                </c:pt>
                <c:pt idx="9">
                  <c:v>115</c:v>
                </c:pt>
                <c:pt idx="12">
                  <c:v>120</c:v>
                </c:pt>
              </c:numCache>
            </c:numRef>
          </c:val>
          <c:extLst>
            <c:ext xmlns:c16="http://schemas.microsoft.com/office/drawing/2014/chart" uri="{C3380CC4-5D6E-409C-BE32-E72D297353CC}">
              <c16:uniqueId val="{00000004-0824-40B3-B0EC-CB4A288B57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24-40B3-B0EC-CB4A288B57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24-40B3-B0EC-CB4A288B57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793</c:v>
                </c:pt>
                <c:pt idx="3">
                  <c:v>762</c:v>
                </c:pt>
                <c:pt idx="6">
                  <c:v>784</c:v>
                </c:pt>
                <c:pt idx="9">
                  <c:v>761</c:v>
                </c:pt>
                <c:pt idx="12">
                  <c:v>741</c:v>
                </c:pt>
              </c:numCache>
            </c:numRef>
          </c:val>
          <c:extLst>
            <c:ext xmlns:c16="http://schemas.microsoft.com/office/drawing/2014/chart" uri="{C3380CC4-5D6E-409C-BE32-E72D297353CC}">
              <c16:uniqueId val="{00000007-0824-40B3-B0EC-CB4A288B57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350</c:v>
                </c:pt>
                <c:pt idx="2">
                  <c:v>#N/A</c:v>
                </c:pt>
                <c:pt idx="3">
                  <c:v>#N/A</c:v>
                </c:pt>
                <c:pt idx="4">
                  <c:v>357</c:v>
                </c:pt>
                <c:pt idx="5">
                  <c:v>#N/A</c:v>
                </c:pt>
                <c:pt idx="6">
                  <c:v>#N/A</c:v>
                </c:pt>
                <c:pt idx="7">
                  <c:v>374</c:v>
                </c:pt>
                <c:pt idx="8">
                  <c:v>#N/A</c:v>
                </c:pt>
                <c:pt idx="9">
                  <c:v>#N/A</c:v>
                </c:pt>
                <c:pt idx="10">
                  <c:v>369</c:v>
                </c:pt>
                <c:pt idx="11">
                  <c:v>#N/A</c:v>
                </c:pt>
                <c:pt idx="12">
                  <c:v>#N/A</c:v>
                </c:pt>
                <c:pt idx="13">
                  <c:v>390</c:v>
                </c:pt>
                <c:pt idx="14">
                  <c:v>#N/A</c:v>
                </c:pt>
              </c:numCache>
            </c:numRef>
          </c:val>
          <c:smooth val="0"/>
          <c:extLst>
            <c:ext xmlns:c16="http://schemas.microsoft.com/office/drawing/2014/chart" uri="{C3380CC4-5D6E-409C-BE32-E72D297353CC}">
              <c16:uniqueId val="{00000008-0824-40B3-B0EC-CB4A288B57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5417</c:v>
                </c:pt>
                <c:pt idx="5">
                  <c:v>5131</c:v>
                </c:pt>
                <c:pt idx="8">
                  <c:v>4853</c:v>
                </c:pt>
                <c:pt idx="11">
                  <c:v>4664</c:v>
                </c:pt>
                <c:pt idx="14">
                  <c:v>4436</c:v>
                </c:pt>
              </c:numCache>
            </c:numRef>
          </c:val>
          <c:extLst>
            <c:ext xmlns:c16="http://schemas.microsoft.com/office/drawing/2014/chart" uri="{C3380CC4-5D6E-409C-BE32-E72D297353CC}">
              <c16:uniqueId val="{00000000-C63F-4EFB-80C6-BBD31EDBDB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c:v>
                </c:pt>
                <c:pt idx="5">
                  <c:v>53</c:v>
                </c:pt>
                <c:pt idx="8">
                  <c:v>36</c:v>
                </c:pt>
                <c:pt idx="11">
                  <c:v>25</c:v>
                </c:pt>
                <c:pt idx="14">
                  <c:v>23</c:v>
                </c:pt>
              </c:numCache>
            </c:numRef>
          </c:val>
          <c:extLst>
            <c:ext xmlns:c16="http://schemas.microsoft.com/office/drawing/2014/chart" uri="{C3380CC4-5D6E-409C-BE32-E72D297353CC}">
              <c16:uniqueId val="{00000001-C63F-4EFB-80C6-BBD31EDBDB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2206</c:v>
                </c:pt>
                <c:pt idx="5">
                  <c:v>2333</c:v>
                </c:pt>
                <c:pt idx="8">
                  <c:v>2438</c:v>
                </c:pt>
                <c:pt idx="11">
                  <c:v>2864</c:v>
                </c:pt>
                <c:pt idx="14">
                  <c:v>3451</c:v>
                </c:pt>
              </c:numCache>
            </c:numRef>
          </c:val>
          <c:extLst>
            <c:ext xmlns:c16="http://schemas.microsoft.com/office/drawing/2014/chart" uri="{C3380CC4-5D6E-409C-BE32-E72D297353CC}">
              <c16:uniqueId val="{00000002-C63F-4EFB-80C6-BBD31EDBDB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3F-4EFB-80C6-BBD31EDBDB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3F-4EFB-80C6-BBD31EDBDB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3F-4EFB-80C6-BBD31EDBDB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561</c:v>
                </c:pt>
                <c:pt idx="3">
                  <c:v>504</c:v>
                </c:pt>
                <c:pt idx="6">
                  <c:v>478</c:v>
                </c:pt>
                <c:pt idx="9">
                  <c:v>464</c:v>
                </c:pt>
                <c:pt idx="12">
                  <c:v>460</c:v>
                </c:pt>
              </c:numCache>
            </c:numRef>
          </c:val>
          <c:extLst>
            <c:ext xmlns:c16="http://schemas.microsoft.com/office/drawing/2014/chart" uri="{C3380CC4-5D6E-409C-BE32-E72D297353CC}">
              <c16:uniqueId val="{00000006-C63F-4EFB-80C6-BBD31EDBDB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239</c:v>
                </c:pt>
                <c:pt idx="3">
                  <c:v>264</c:v>
                </c:pt>
                <c:pt idx="6">
                  <c:v>250</c:v>
                </c:pt>
                <c:pt idx="9">
                  <c:v>254</c:v>
                </c:pt>
                <c:pt idx="12">
                  <c:v>261</c:v>
                </c:pt>
              </c:numCache>
            </c:numRef>
          </c:val>
          <c:extLst>
            <c:ext xmlns:c16="http://schemas.microsoft.com/office/drawing/2014/chart" uri="{C3380CC4-5D6E-409C-BE32-E72D297353CC}">
              <c16:uniqueId val="{00000007-C63F-4EFB-80C6-BBD31EDBDB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2046</c:v>
                </c:pt>
                <c:pt idx="3">
                  <c:v>2024</c:v>
                </c:pt>
                <c:pt idx="6">
                  <c:v>2016</c:v>
                </c:pt>
                <c:pt idx="9">
                  <c:v>1966</c:v>
                </c:pt>
                <c:pt idx="12">
                  <c:v>1915</c:v>
                </c:pt>
              </c:numCache>
            </c:numRef>
          </c:val>
          <c:extLst>
            <c:ext xmlns:c16="http://schemas.microsoft.com/office/drawing/2014/chart" uri="{C3380CC4-5D6E-409C-BE32-E72D297353CC}">
              <c16:uniqueId val="{00000008-C63F-4EFB-80C6-BBD31EDBDB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36</c:v>
                </c:pt>
                <c:pt idx="3">
                  <c:v>0</c:v>
                </c:pt>
                <c:pt idx="6">
                  <c:v>0</c:v>
                </c:pt>
                <c:pt idx="9">
                  <c:v>0</c:v>
                </c:pt>
                <c:pt idx="12">
                  <c:v>0</c:v>
                </c:pt>
              </c:numCache>
            </c:numRef>
          </c:val>
          <c:extLst>
            <c:ext xmlns:c16="http://schemas.microsoft.com/office/drawing/2014/chart" uri="{C3380CC4-5D6E-409C-BE32-E72D297353CC}">
              <c16:uniqueId val="{00000009-C63F-4EFB-80C6-BBD31EDBDB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6866</c:v>
                </c:pt>
                <c:pt idx="3">
                  <c:v>6422</c:v>
                </c:pt>
                <c:pt idx="6">
                  <c:v>5951</c:v>
                </c:pt>
                <c:pt idx="9">
                  <c:v>5715</c:v>
                </c:pt>
                <c:pt idx="12">
                  <c:v>5366</c:v>
                </c:pt>
              </c:numCache>
            </c:numRef>
          </c:val>
          <c:extLst>
            <c:ext xmlns:c16="http://schemas.microsoft.com/office/drawing/2014/chart" uri="{C3380CC4-5D6E-409C-BE32-E72D297353CC}">
              <c16:uniqueId val="{0000000A-C63F-4EFB-80C6-BBD31EDBDB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2055</c:v>
                </c:pt>
                <c:pt idx="2">
                  <c:v>#N/A</c:v>
                </c:pt>
                <c:pt idx="3">
                  <c:v>#N/A</c:v>
                </c:pt>
                <c:pt idx="4">
                  <c:v>1698</c:v>
                </c:pt>
                <c:pt idx="5">
                  <c:v>#N/A</c:v>
                </c:pt>
                <c:pt idx="6">
                  <c:v>#N/A</c:v>
                </c:pt>
                <c:pt idx="7">
                  <c:v>1368</c:v>
                </c:pt>
                <c:pt idx="8">
                  <c:v>#N/A</c:v>
                </c:pt>
                <c:pt idx="9">
                  <c:v>#N/A</c:v>
                </c:pt>
                <c:pt idx="10">
                  <c:v>846</c:v>
                </c:pt>
                <c:pt idx="11">
                  <c:v>#N/A</c:v>
                </c:pt>
                <c:pt idx="12">
                  <c:v>#N/A</c:v>
                </c:pt>
                <c:pt idx="13">
                  <c:v>92</c:v>
                </c:pt>
                <c:pt idx="14">
                  <c:v>#N/A</c:v>
                </c:pt>
              </c:numCache>
            </c:numRef>
          </c:val>
          <c:smooth val="0"/>
          <c:extLst>
            <c:ext xmlns:c16="http://schemas.microsoft.com/office/drawing/2014/chart" uri="{C3380CC4-5D6E-409C-BE32-E72D297353CC}">
              <c16:uniqueId val="{0000000B-C63F-4EFB-80C6-BBD31EDBDB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1806</c:v>
                </c:pt>
                <c:pt idx="1">
                  <c:v>2206</c:v>
                </c:pt>
                <c:pt idx="2">
                  <c:v>2527</c:v>
                </c:pt>
              </c:numCache>
            </c:numRef>
          </c:val>
          <c:extLst>
            <c:ext xmlns:c16="http://schemas.microsoft.com/office/drawing/2014/chart" uri="{C3380CC4-5D6E-409C-BE32-E72D297353CC}">
              <c16:uniqueId val="{00000000-98D2-4C04-BD48-B8F6F00537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200</c:v>
                </c:pt>
              </c:numCache>
            </c:numRef>
          </c:val>
          <c:extLst>
            <c:ext xmlns:c16="http://schemas.microsoft.com/office/drawing/2014/chart" uri="{C3380CC4-5D6E-409C-BE32-E72D297353CC}">
              <c16:uniqueId val="{00000001-98D2-4C04-BD48-B8F6F00537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277</c:v>
                </c:pt>
                <c:pt idx="1">
                  <c:v>237</c:v>
                </c:pt>
                <c:pt idx="2">
                  <c:v>233</c:v>
                </c:pt>
              </c:numCache>
            </c:numRef>
          </c:val>
          <c:extLst>
            <c:ext xmlns:c16="http://schemas.microsoft.com/office/drawing/2014/chart" uri="{C3380CC4-5D6E-409C-BE32-E72D297353CC}">
              <c16:uniqueId val="{00000002-98D2-4C04-BD48-B8F6F00537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{3ABB76E3-BD34-4DE7-A040-03750D282F4A}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78F-48B9-8461-6E331AD87D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{0991A6A5-A85A-4E86-BB1F-A325E17FD69D}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8F-48B9-8461-6E331AD87D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{2EDD899D-85F3-4373-ADB5-A7295C350887}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8F-48B9-8461-6E331AD87D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{18E6E185-ECAD-4438-907A-556F869CD173}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8F-48B9-8461-6E331AD87D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{BE4E2557-F5C7-482E-9809-68D7045BBECD}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8F-48B9-8461-6E331AD87D8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{60BFB6B6-B854-4767-AF74-46AAEF308531}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78F-48B9-8461-6E331AD87D8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{F727D69C-4713-41EC-940B-590BAFB5AE1D}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78F-48B9-8461-6E331AD87D8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{F56DC2FE-2A10-4993-B56B-3060BB0A96A1}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78F-48B9-8461-6E331AD87D8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{D5D6950A-5FB8-4F17-A96E-34FE8695824E}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78F-48B9-8461-6E331AD87D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65.400000000000006</c:v>
                </c:pt>
                <c:pt idx="16">
                  <c:v>67.7</c:v>
                </c:pt>
                <c:pt idx="24">
                  <c:v>69.400000000000006</c:v>
                </c:pt>
                <c:pt idx="32">
                  <c:v>71.099999999999994</c:v>
                </c:pt>
              </c:numCache>
            </c:numRef>
          </c:xVal>
          <c:yVal>
            <c:numRef>
              <c:f>公会計指標分析・財政指標組合せ分析表!$BP$51:$DC$51</c:f>
              <c:numCache>
                <c:formatCode>#,##0.0;"▲ "#,##0.0</c:formatCode>
                <c:ptCount val="40"/>
                <c:pt idx="0">
                  <c:v>65.599999999999994</c:v>
                </c:pt>
                <c:pt idx="8">
                  <c:v>53.6</c:v>
                </c:pt>
                <c:pt idx="16">
                  <c:v>43</c:v>
                </c:pt>
                <c:pt idx="24">
                  <c:v>25.4</c:v>
                </c:pt>
                <c:pt idx="32">
                  <c:v>2.5</c:v>
                </c:pt>
              </c:numCache>
            </c:numRef>
          </c:yVal>
          <c:smooth val="0"/>
          <c:extLst>
            <c:ext xmlns:c16="http://schemas.microsoft.com/office/drawing/2014/chart" uri="{C3380CC4-5D6E-409C-BE32-E72D297353CC}">
              <c16:uniqueId val="{00000009-D78F-48B9-8461-6E331AD87D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{AE627191-5066-461B-A982-166D54349AFC}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78F-48B9-8461-6E331AD87D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{26D73A1B-174B-4063-A26A-756DD7858182}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8F-48B9-8461-6E331AD87D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{88810546-B69E-4D87-9BA5-8FD57FCCC509}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8F-48B9-8461-6E331AD87D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{7AF275EB-8B51-46D4-B2BE-EEBA1EE4BB68}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8F-48B9-8461-6E331AD87D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{A8F4DCE7-8F10-47E6-88F5-D1B053563AA6}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8F-48B9-8461-6E331AD87D8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{B90CC96B-53C6-4E4A-8542-0B8CD66067F0}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78F-48B9-8461-6E331AD87D8C}"/>
                </c:ext>
              </c:extLst>
            </c:dLbl>
            <c:dLbl>
              <c:idx val="16"/>
              <c:layout>
                <c:manualLayout>
                  <c:x val="0"/>
                  <c:y val="-9.8800349973410979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{B6F19DB4-0810-4E80-B043-4442349AFFC9}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78F-48B9-8461-6E331AD87D8C}"/>
                </c:ext>
              </c:extLst>
            </c:dLbl>
            <c:dLbl>
              <c:idx val="24"/>
              <c:layout>
                <c:manualLayout>
                  <c:x val="0"/>
                  <c:y val="9.8800349973410979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{DC40DB7A-AE53-46B2-B871-FA37C7D1A365}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78F-48B9-8461-6E331AD87D8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{1FCCE88E-E85E-4DC2-914F-5A0EC8097D5C}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78F-48B9-8461-6E331AD87D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D78F-48B9-8461-6E331AD87D8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{6A6A0A5D-932E-42F4-993F-5A4956DF1BB4}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CC-4325-AC27-C6377B393A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{B0366FE7-0C94-43E3-A2A1-366A28C4DBF7}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CC-4325-AC27-C6377B393A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{8270559D-1C51-4BC5-A0D9-5117567C7B73}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CC-4325-AC27-C6377B393A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{070C6041-04F9-42DC-ACD7-82B7BF96C796}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CC-4325-AC27-C6377B393A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{01C257F0-BC91-4048-A467-060C4E4D4679}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CC-4325-AC27-C6377B393AD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{3612D315-40C2-4AD7-AB7B-A473D06D8CAB}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CC-4325-AC27-C6377B393AD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{0D0F080D-7919-4FFC-9A43-36B3002AF664}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CC-4325-AC27-C6377B393AD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{4B87E782-6CE3-4E02-B237-F875613A158C}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CC-4325-AC27-C6377B393AD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{1B47ADB5-AD68-4D4C-9068-3C91375F0A83}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CC-4325-AC27-C6377B393A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11.1</c:v>
                </c:pt>
                <c:pt idx="16">
                  <c:v>11.4</c:v>
                </c:pt>
                <c:pt idx="24">
                  <c:v>11.3</c:v>
                </c:pt>
                <c:pt idx="32">
                  <c:v>11.2</c:v>
                </c:pt>
              </c:numCache>
            </c:numRef>
          </c:xVal>
          <c:yVal>
            <c:numRef>
              <c:f>公会計指標分析・財政指標組合せ分析表!$BP$73:$DC$73</c:f>
              <c:numCache>
                <c:formatCode>#,##0.0;"▲ "#,##0.0</c:formatCode>
                <c:ptCount val="40"/>
                <c:pt idx="0">
                  <c:v>65.599999999999994</c:v>
                </c:pt>
                <c:pt idx="8">
                  <c:v>53.6</c:v>
                </c:pt>
                <c:pt idx="16">
                  <c:v>43</c:v>
                </c:pt>
                <c:pt idx="24">
                  <c:v>25.4</c:v>
                </c:pt>
                <c:pt idx="32">
                  <c:v>2.5</c:v>
                </c:pt>
              </c:numCache>
            </c:numRef>
          </c:yVal>
          <c:smooth val="0"/>
          <c:extLst>
            <c:ext xmlns:c16="http://schemas.microsoft.com/office/drawing/2014/chart" uri="{C3380CC4-5D6E-409C-BE32-E72D297353CC}">
              <c16:uniqueId val="{00000009-5BCC-4325-AC27-C6377B393A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{52B80FDE-4C76-469C-8368-3C6DE1747899}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CC-4325-AC27-C6377B393A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{B7364635-21FC-4DAF-B766-45834EDC9F59}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CC-4325-AC27-C6377B393A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{66B4BAB1-5AF7-4322-BBC5-FEB21C4B1CFE}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CC-4325-AC27-C6377B393A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{0A387138-1094-4499-AC58-327D6E2C23C7}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CC-4325-AC27-C6377B393A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{0C50EEBF-DF5E-4D86-8554-F7D2C4BFE03A}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CC-4325-AC27-C6377B393ADF}"/>
                </c:ext>
              </c:extLst>
            </c:dLbl>
            <c:dLbl>
              <c:idx val="8"/>
              <c:layout>
                <c:manualLayout>
                  <c:x val="-2.664717328775312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{5B34826E-D76E-472F-8090-0B03DC84BABA}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CC-4325-AC27-C6377B393ADF}"/>
                </c:ext>
              </c:extLst>
            </c:dLbl>
            <c:dLbl>
              <c:idx val="16"/>
              <c:layout>
                <c:manualLayout>
                  <c:x val="-3.662116105643316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{4F8D6412-A954-4FB7-A105-2F5AEBA78A85}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CC-4325-AC27-C6377B393AD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{1715861C-EE22-4FC6-9A36-33559C0ED578}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CC-4325-AC27-C6377B393AD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{39F55B7D-DD98-4082-91C7-F413EEF36C0C}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CC-4325-AC27-C6377B393A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5BCC-4325-AC27-C6377B393ADF}"/>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年度に一般会計における公債費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ピークを迎え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、元利償還金及び準元利償還金（主に一部事務組合等が起こした地方債の元利償還金に対する負担金）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ている。元利償還金は減少しているが、それ以上に普通交付税に算入される地方債残高の減少が大きいため、今後の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、増加傾向に転じる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可能性がある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。これは、当町は過疎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及び合併特例債等の有利な起債ができないため、交付税措置のない一般単独事業債を使わざるを得ないという財政事情のためである。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、公共下水道事業特別会計については、据置期間終了に伴い元金に係る償還が本格的に始まっていることから、実質公債費比率に影響を与えるものと予想される。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今後も引き続き地方債残高の削減に努め、公債費の抑制を図っていく。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満期一括償還地方債が無いため該当は無い。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充当可能財源等のうち、基準財政需要額算入見込額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及び合併特例債等の有利な起債が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適用されない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ため、交付税措置のない一般単独事業債を使わざるを得ないという財政事情</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により、減少傾向にある。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充当可能基金は、事業内容の見直し等による歳出削減の効果</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により、近年をみると増加傾向である。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有利な起債が使えないため基金を蓄えておく必要があり、将来世代のために基金を維持していく必要がある。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青森県階上町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新型コロナウイルス感染症による事業中止</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、経費節減等により生じた歳計剰余額のうちおよそ半分を積立てしたこと等により、結果的に財政調整基金は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・減債基金については、徐々に取崩し令和元年度末で残高は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年度において普通交付税措置されたこと等から、将来の元利償還に備え、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百万円の積立てを行った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・特定目的基金については、森林環境譲与税基金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は森林環境譲与税交付分を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てたことにより増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公共下水道事業債償還基金は県補助金交付分を積立てたことにより増となったが、東日本大震災復興基金は事業完了に伴う基金廃止により取崩ししたため、全体として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・主に財政調整基金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及び減債基金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の増により、基金全体としては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・老朽化した公共施設が多くあり、維持補修等に係る経費が増加する見込みであるため、中長期的に財政状況が厳しくなる見込みである。そのため、財政調整基金に頼らざるを得ない状況が続くと予想され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、基金残高は全体として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横ばい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見込み</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・地域福祉基金：高齢者の居宅における福祉の増進に関する事業等を行う民間の団体に対する補助等を行うことにより、地域における高齢者の福祉の増進を図るため</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・公共用地取得基金：公共施設の用地を円滑かつ効率的に取得するため</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・公共下水道事業債償還基金：公共用水域の水質保全と町民の生活環境の向上を図るために下水道等処理施設を整備する事業に関する公共下水道事業債の元利償還に要する経費の財源に充てるため</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・森林環境譲与税基金：森林整備及びその促進に要する経費の財源に充てるため</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・地域福祉基金：対象となる事業を行っていないため、平成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年度以降に取崩しを行っておらず、</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利子のみの積立てとなっており、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年度以降は対象となる事業を行っていないため、ほぼ横ばいとなって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年度において対象事業に充当したため減となった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・公共下水道事業債償還基金：県が補助する下水道緊急対策事業費補助金をほぼ</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％原資とし、今後本格的に始まる下水道整備に係る元利償還金の支払いに備えるため積立てを行って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年度は積立てのみを行ったことから増となった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・森林環境譲与税基金：国から交付される森林環境譲与税制度開始に伴い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新たに創設したが、令和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年度は積立てのみを行ったことから増となった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・地域福祉基金：対象となる事業を行う予定が現在のところ無いため、取崩し及び積立ての予定は現在のところ無い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・公共用地取得基金：対象となる事業が今後行われる可能性はあるが、事業を行う場合は現在の残高の範囲で取崩しを行う予定</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・公共下水道事業債償還基金：今後の元利償還に備えるため下水道緊急対策事業費補助金を原資に積立てを行い、今後計画的に取崩しを行う</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・森林環境譲与税基金：対象となる事業を現在検討しており、事業決定までは積立てを行う予定である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・除排雪経費は年度によって降雪量が変動するため増減があり、近年は委託先の人件費が上昇していることもあり、基金の取崩しで対応せざるを得ない</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・過疎債が適用されないため、財政上有利な起債が限られ、財政調整基金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に頼らざるを得ない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事業が多くある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・税収は収納率向上対策を行っている結果、収納率は上昇傾向であるが、財政調整基金に積み増しできるほど金額が多くないため、取崩す一方となる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新型コロナウイルス感染症拡大防止による各種事業の中止により多額の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不用額が発生し、基金に積立てをすることができた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・自然災害及び公共施設の維持補修等に備えるため、過去の実績等を踏まえ、残高が概ね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億円程度を維持するように財政運営を行う</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令和元年度に残高が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年度において普通交付税措置されたこと等から、将来の元利償還に備え、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百万円の積立てを行った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年度に積立てを行ったもののうち、臨時財政対策債の償還に充てるため、臨時財政対策債の償還期間である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年をかけて徐々に取崩す方針</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・今後、地方債残高が減少傾向になる見込みであることから、積立ては行わない予定である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が、減債基金積立のための国庫補助、交付税措置等がある場合は、必要に応じて積立てを行う</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2B6F97-B1F3-4E0A-90BD-F61BCFBA7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28BD51-BE16-49FB-A245-95F8E3645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0F2D470-8F39-46D5-8E00-F445BC8866B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52A475B-190A-465D-99AA-7BBE5B1E94D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6309BD1-46E9-457A-B915-4FCD39F6BE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5382DC0-953C-4D05-B778-B6879F0D0A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7E7A151-A3E7-4CF7-95C0-E82061EBEE4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4915D09-9EE8-4420-B08A-089C41F615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042713A-C09F-442D-B855-B9B9C924A7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7B97FD6-2D0C-4DBD-954E-FB0C6C9F8B2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AC72FE1-4AD1-42A8-9C91-2B1B3AFDFA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31AE947-9356-4548-B1F1-4F64445B71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13,064
12,995
94.00
6,635,577
6,343,471
282,925
4,094,242
5,366,344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D351EAB-F4EC-478F-8E03-4195825B9CA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81FC2DE-D0D2-4CE1-93A8-FA95D4DBB9A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44F12F-4C6F-4188-BD8C-4E164BCF4F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6DF3904-2EE6-43CF-8536-DAA69528545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56AC65D-66D1-4B57-8CD5-947478C451D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E541534-678D-4BC8-AB3A-3D242FEC1D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EA4CD94-C2B8-4995-86F0-CF18F2AED3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06CF5B8-DEF5-402E-BB05-AD465C33D3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F5D5ACC-58C1-4ABD-9378-F6955F7AE5B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B3C7514-C868-4302-A8F6-B8B1A19985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C1433EF-D309-4044-A95A-2D6F5C7B1B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9FC3E68-FD6B-4236-ABFA-FB0F15977A9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CD90A6D-AE6B-4D1F-B2E4-878D6B421EE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1293221-0BF5-4699-A7CF-08B81C0D1D1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8362234-35D0-4E7F-B75F-778B9D27164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16CA4A-A7B9-48A9-A8AD-955CA6410C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B406EB9-3F97-4970-9CBD-28C5DC2CD09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221BF27-1397-4692-AE2F-64D1A227161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08D462A-629B-4AE2-8F1A-A5A946B2567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A8307D6-E729-41BF-9DE7-4CDFD36C362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DD3B6B6-844F-47C8-BABB-1C18082DC94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D310BAB-7757-41B4-A4FD-2D8415BDD15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9CACD92-9D26-4364-9E28-0AE0DD2E4B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65405F4-F056-41BD-9F10-141E84A0831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862FC72-A2C1-4768-B9A8-84398E0C7D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ACD08F4-093E-4870-8DA4-7CA24335FE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F585898-E33F-460B-BE51-E67A655267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5E3E343-17C1-4038-899F-2400CDE0D4B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96ACF9A-630D-43F4-A5E5-BC124B1150E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7E96F35-E4B5-47A8-80DE-C1BDB3D5AD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222F2A5-C110-4775-BACA-3FB7C40C22D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4CE2A2F-0149-42A9-9A09-82CB14EAB88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EEC0FF5-F84F-4F2A-8067-FF51C16D1D1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2ADDB20-7608-4342-8807-7736155DA59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D97080E-8BC9-4D76-B3D9-9161A6BE53D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全国平均、類似団体内平均値及び青森県平均のいずれも上回る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％増加している。老朽化が進んでいる施設等が多く、建替えを行っていないため、増加傾向にある。平成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月に策定した公共施設等総合管理計画に基づき、施設の長寿命化、複合化・集約化、除却及び転用等を検討し、適切な施設の維持管理に努める。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3D24E8D-3D38-4692-86C5-61B08BAD5C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1B9805B-B457-43F6-80B0-DB7B6DA6318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5569AEF-973F-45F6-A87C-BBBF6D5EE32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8C06EF7-1355-423D-8ED9-6760FF83206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2462E2F-1690-48A4-AF03-52480D442FD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652D35D-CBED-4DD7-A626-AB4FF54668B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DEB81C6-14AA-4130-B17F-CEC4CCC39D6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75071CD-F0E7-4223-BD58-D016092650B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46DCD1E-129F-4427-9830-D98AF801875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89C1AC1-4104-4463-AFA2-F2FE6ADFF35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97DEE5A-2B2F-4F96-83C0-6161587F890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542BED4-2C73-4AA1-84A6-D3D7CBBC4C4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CFAE888-31A7-4FC2-B79E-C6F877382F1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05B8E1B-5582-4720-8B72-DED62E441B9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BA3D6712-09DC-4A61-B677-F6512A5F584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982210A-7428-4D95-AE3C-34DB78B8838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9C3C1DFA-5D66-4946-9A01-0F39A581074F}"/>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8E9AF5F2-6E3A-4DCC-BDBF-26625FF9052A}"/>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0990CBA5-72FC-41C0-A996-770AB79B30DB}"/>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9845E1FA-BBE3-43AB-AAE8-94DD82CDD9BE}"/>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DE23D700-D51F-4C92-8199-F6408C19B909}"/>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8F5507D5-7F7A-4E35-AAD8-6C61C14D550E}"/>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91823E36-2C02-4D2F-88DC-6D55D6BCC9E7}"/>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FBDAC1A2-6BE5-4B1D-86D4-72B6B4976E76}"/>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68E8B365-6F3C-42F4-9DE7-E12B723B279B}"/>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50F7F626-BB6D-422D-B1B6-E2CA5F720351}"/>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25E23F2-37C2-427D-BEE4-DDFE15D052B8}"/>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0B50FBB-EB32-4F31-ACBC-BBABE03F5C1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9229B7-37C1-4F78-BC20-9AC6E221B76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7267316-AE1E-4C61-AA00-B5D960229F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61CBBA8-ABD2-4E54-8D71-5807A4003D9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6E714B0-64A5-48A0-A146-57848CAD7F6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123190</xdr:rowOff>
    </xdr:from>
    <xdr:to>
      <xdr:col>23</xdr:col>
      <xdr:colOff>136525</xdr:colOff>
      <xdr:row>33</xdr:row>
      <xdr:rowOff>53340</xdr:rowOff>
    </xdr:to>
    <xdr:sp macro="" textlink="">
      <xdr:nvSpPr>
        <xdr:cNvPr id="81" name="楕円 80">
          <a:extLst>
            <a:ext uri="{FF2B5EF4-FFF2-40B4-BE49-F238E27FC236}">
              <a16:creationId xmlns:a16="http://schemas.microsoft.com/office/drawing/2014/main" id="{38D33C41-C381-44D2-8B71-FABBE83D488D}"/>
            </a:ext>
          </a:extLst>
        </xdr:cNvPr>
        <xdr:cNvSpPr/>
      </xdr:nvSpPr>
      <xdr:spPr>
        <a:xfrm>
          <a:off x="4711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101617</xdr:rowOff>
    </xdr:from>
    <xdr:ext cx="405111" cy="259045"/>
    <xdr:sp macro="" textlink="">
      <xdr:nvSpPr>
        <xdr:cNvPr id="82" name="有形固定資産減価償却率該当値テキスト">
          <a:extLst>
            <a:ext uri="{FF2B5EF4-FFF2-40B4-BE49-F238E27FC236}">
              <a16:creationId xmlns:a16="http://schemas.microsoft.com/office/drawing/2014/main" id="{E5CF9455-73EE-496C-943A-362895A4B894}"/>
            </a:ext>
          </a:extLst>
        </xdr:cNvPr>
        <xdr:cNvSpPr txBox="1"/>
      </xdr:nvSpPr>
      <xdr:spPr>
        <a:xfrm>
          <a:off x="48133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62018</xdr:rowOff>
    </xdr:from>
    <xdr:to>
      <xdr:col>19</xdr:col>
      <xdr:colOff>187325</xdr:colOff>
      <xdr:row>32</xdr:row>
      <xdr:rowOff>163618</xdr:rowOff>
    </xdr:to>
    <xdr:sp macro="" textlink="">
      <xdr:nvSpPr>
        <xdr:cNvPr id="83" name="楕円 82">
          <a:extLst>
            <a:ext uri="{FF2B5EF4-FFF2-40B4-BE49-F238E27FC236}">
              <a16:creationId xmlns:a16="http://schemas.microsoft.com/office/drawing/2014/main" id="{35972DFE-678B-4C50-BB73-499C380101F6}"/>
            </a:ext>
          </a:extLst>
        </xdr:cNvPr>
        <xdr:cNvSpPr/>
      </xdr:nvSpPr>
      <xdr:spPr>
        <a:xfrm>
          <a:off x="4000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112818</xdr:rowOff>
    </xdr:from>
    <xdr:to>
      <xdr:col>23</xdr:col>
      <xdr:colOff>85725</xdr:colOff>
      <xdr:row>33</xdr:row>
      <xdr:rowOff>2540</xdr:rowOff>
    </xdr:to>
    <xdr:cxnSp macro="">
      <xdr:nvCxnSpPr>
        <xdr:cNvPr id="84" name="直線コネクタ 83">
          <a:extLst>
            <a:ext uri="{FF2B5EF4-FFF2-40B4-BE49-F238E27FC236}">
              <a16:creationId xmlns:a16="http://schemas.microsoft.com/office/drawing/2014/main" id="{D8E98B28-9398-4CBE-9AC4-D0A65C62E092}"/>
            </a:ext>
          </a:extLst>
        </xdr:cNvPr>
        <xdr:cNvCxnSpPr/>
      </xdr:nvCxnSpPr>
      <xdr:spPr>
        <a:xfrm>
          <a:off x="4051300" y="637074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847</xdr:rowOff>
    </xdr:from>
    <xdr:to>
      <xdr:col>15</xdr:col>
      <xdr:colOff>187325</xdr:colOff>
      <xdr:row>32</xdr:row>
      <xdr:rowOff>102447</xdr:rowOff>
    </xdr:to>
    <xdr:sp macro="" textlink="">
      <xdr:nvSpPr>
        <xdr:cNvPr id="85" name="楕円 84">
          <a:extLst>
            <a:ext uri="{FF2B5EF4-FFF2-40B4-BE49-F238E27FC236}">
              <a16:creationId xmlns:a16="http://schemas.microsoft.com/office/drawing/2014/main" id="{91ECCF74-8BEF-494E-A3E3-C28B7436A706}"/>
            </a:ext>
          </a:extLst>
        </xdr:cNvPr>
        <xdr:cNvSpPr/>
      </xdr:nvSpPr>
      <xdr:spPr>
        <a:xfrm>
          <a:off x="3238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51647</xdr:rowOff>
    </xdr:from>
    <xdr:to>
      <xdr:col>19</xdr:col>
      <xdr:colOff>136525</xdr:colOff>
      <xdr:row>32</xdr:row>
      <xdr:rowOff>112818</xdr:rowOff>
    </xdr:to>
    <xdr:cxnSp macro="">
      <xdr:nvCxnSpPr>
        <xdr:cNvPr id="86" name="直線コネクタ 85">
          <a:extLst>
            <a:ext uri="{FF2B5EF4-FFF2-40B4-BE49-F238E27FC236}">
              <a16:creationId xmlns:a16="http://schemas.microsoft.com/office/drawing/2014/main" id="{0C751E43-26DE-4B92-A3D5-30DA5F04796F}"/>
            </a:ext>
          </a:extLst>
        </xdr:cNvPr>
        <xdr:cNvCxnSpPr/>
      </xdr:nvCxnSpPr>
      <xdr:spPr>
        <a:xfrm>
          <a:off x="3289300" y="630957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7" name="楕円 86">
          <a:extLst>
            <a:ext uri="{FF2B5EF4-FFF2-40B4-BE49-F238E27FC236}">
              <a16:creationId xmlns:a16="http://schemas.microsoft.com/office/drawing/2014/main" id="{3EFAEF14-8E99-447E-A163-0C80A8EBF674}"/>
            </a:ext>
          </a:extLst>
        </xdr:cNvPr>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32</xdr:row>
      <xdr:rowOff>51647</xdr:rowOff>
    </xdr:to>
    <xdr:cxnSp macro="">
      <xdr:nvCxnSpPr>
        <xdr:cNvPr id="88" name="直線コネクタ 87">
          <a:extLst>
            <a:ext uri="{FF2B5EF4-FFF2-40B4-BE49-F238E27FC236}">
              <a16:creationId xmlns:a16="http://schemas.microsoft.com/office/drawing/2014/main" id="{400F0FFC-D684-4806-B459-5527B7D79C26}"/>
            </a:ext>
          </a:extLst>
        </xdr:cNvPr>
        <xdr:cNvCxnSpPr/>
      </xdr:nvCxnSpPr>
      <xdr:spPr>
        <a:xfrm>
          <a:off x="2527300" y="6226810"/>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149437</xdr:rowOff>
    </xdr:from>
    <xdr:to>
      <xdr:col>7</xdr:col>
      <xdr:colOff>187325</xdr:colOff>
      <xdr:row>31</xdr:row>
      <xdr:rowOff>79587</xdr:rowOff>
    </xdr:to>
    <xdr:sp macro="" textlink="">
      <xdr:nvSpPr>
        <xdr:cNvPr id="89" name="楕円 88">
          <a:extLst>
            <a:ext uri="{FF2B5EF4-FFF2-40B4-BE49-F238E27FC236}">
              <a16:creationId xmlns:a16="http://schemas.microsoft.com/office/drawing/2014/main" id="{9E2313E3-7214-4558-9182-3FDEE33EDD06}"/>
            </a:ext>
          </a:extLst>
        </xdr:cNvPr>
        <xdr:cNvSpPr/>
      </xdr:nvSpPr>
      <xdr:spPr>
        <a:xfrm>
          <a:off x="1714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28787</xdr:rowOff>
    </xdr:from>
    <xdr:to>
      <xdr:col>11</xdr:col>
      <xdr:colOff>136525</xdr:colOff>
      <xdr:row>31</xdr:row>
      <xdr:rowOff>140335</xdr:rowOff>
    </xdr:to>
    <xdr:cxnSp macro="">
      <xdr:nvCxnSpPr>
        <xdr:cNvPr id="90" name="直線コネクタ 89">
          <a:extLst>
            <a:ext uri="{FF2B5EF4-FFF2-40B4-BE49-F238E27FC236}">
              <a16:creationId xmlns:a16="http://schemas.microsoft.com/office/drawing/2014/main" id="{74C9F851-F282-409B-A342-870BCC940F8F}"/>
            </a:ext>
          </a:extLst>
        </xdr:cNvPr>
        <xdr:cNvCxnSpPr/>
      </xdr:nvCxnSpPr>
      <xdr:spPr>
        <a:xfrm>
          <a:off x="1765300" y="6115262"/>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37694934-E62F-466E-A292-3718FBF6F8FE}"/>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a:extLst>
            <a:ext uri="{FF2B5EF4-FFF2-40B4-BE49-F238E27FC236}">
              <a16:creationId xmlns:a16="http://schemas.microsoft.com/office/drawing/2014/main" id="{91717D2E-E45D-416B-996F-484794CF39AB}"/>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3" name="n_3aveValue有形固定資産減価償却率">
          <a:extLst>
            <a:ext uri="{FF2B5EF4-FFF2-40B4-BE49-F238E27FC236}">
              <a16:creationId xmlns:a16="http://schemas.microsoft.com/office/drawing/2014/main" id="{7B2C3A4B-2EE1-48E1-A1BA-33D9C9F6D06E}"/>
            </a:ext>
          </a:extLst>
        </xdr:cNvPr>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FC7C3799-F076-49AA-B542-0F5920913B69}"/>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154745</xdr:rowOff>
    </xdr:from>
    <xdr:ext cx="405111" cy="259045"/>
    <xdr:sp macro="" textlink="">
      <xdr:nvSpPr>
        <xdr:cNvPr id="95" name="n_1mainValue有形固定資産減価償却率">
          <a:extLst>
            <a:ext uri="{FF2B5EF4-FFF2-40B4-BE49-F238E27FC236}">
              <a16:creationId xmlns:a16="http://schemas.microsoft.com/office/drawing/2014/main" id="{33366D41-C302-45DD-9C93-63B9C9082C45}"/>
            </a:ext>
          </a:extLst>
        </xdr:cNvPr>
        <xdr:cNvSpPr txBox="1"/>
      </xdr:nvSpPr>
      <xdr:spPr>
        <a:xfrm>
          <a:off x="3836044" y="641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93574</xdr:rowOff>
    </xdr:from>
    <xdr:ext cx="405111" cy="259045"/>
    <xdr:sp macro="" textlink="">
      <xdr:nvSpPr>
        <xdr:cNvPr id="96" name="n_2mainValue有形固定資産減価償却率">
          <a:extLst>
            <a:ext uri="{FF2B5EF4-FFF2-40B4-BE49-F238E27FC236}">
              <a16:creationId xmlns:a16="http://schemas.microsoft.com/office/drawing/2014/main" id="{F64D2E14-BEE5-461C-B096-64E6CA7639DE}"/>
            </a:ext>
          </a:extLst>
        </xdr:cNvPr>
        <xdr:cNvSpPr txBox="1"/>
      </xdr:nvSpPr>
      <xdr:spPr>
        <a:xfrm>
          <a:off x="3086744" y="635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7" name="n_3mainValue有形固定資産減価償却率">
          <a:extLst>
            <a:ext uri="{FF2B5EF4-FFF2-40B4-BE49-F238E27FC236}">
              <a16:creationId xmlns:a16="http://schemas.microsoft.com/office/drawing/2014/main" id="{5E3961B2-D5AF-41DF-8D2A-C7A6584AE1BC}"/>
            </a:ext>
          </a:extLst>
        </xdr:cNvPr>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70714</xdr:rowOff>
    </xdr:from>
    <xdr:ext cx="405111" cy="259045"/>
    <xdr:sp macro="" textlink="">
      <xdr:nvSpPr>
        <xdr:cNvPr id="98" name="n_4mainValue有形固定資産減価償却率">
          <a:extLst>
            <a:ext uri="{FF2B5EF4-FFF2-40B4-BE49-F238E27FC236}">
              <a16:creationId xmlns:a16="http://schemas.microsoft.com/office/drawing/2014/main" id="{63F0A25E-C79B-43F0-96FF-A1F60C1E1583}"/>
            </a:ext>
          </a:extLst>
        </xdr:cNvPr>
        <xdr:cNvSpPr txBox="1"/>
      </xdr:nvSpPr>
      <xdr:spPr>
        <a:xfrm>
          <a:off x="1562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858F567-28EB-4E95-BE6B-800E95BB687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F92CC2D-88DF-4D7D-9951-178DBD1D6B6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B387F19-F2BE-40F1-8667-4D2D71C45D6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31DA54C-EAC4-414F-A74F-A99E1AC7C7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A704BA4-9585-48D5-AF8D-3D32B96F55F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B9AC234-C538-484E-AB7A-D9C42B5AA7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7153099-1295-4BA0-8CD2-1DA97147670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340957D-5605-432E-B15F-0F7742252A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3B52FC97-502C-49C4-9ECD-EFF5BA6A3C3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3757AA6-8260-4FE9-BE72-30303BCEF9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5545DE3-E175-4CEF-BD4F-7F7EF0B003D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16D1277-02B2-432B-9C7E-2B346DA234A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2BD122D-8E78-4D90-ACBD-96E86B43A5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これは、経常一般財源である地方交付税及び地方消費税交付金の大幅な増が主な要因である。地方債残高は減少傾向にあるものの、今後、施設の長寿命化、複合化・集約化、除却及び転用等を行う可能性があり、一時的な地方債残高の増加に伴い債務償還比率が上昇する可能性がある。類似団体内平均値を大幅に上回らないよう、新規地方債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76D19DC-CCB6-4CC5-B298-A54F26901D9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6A641F1-451F-49AE-AB8D-0A1E0E2898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852510DC-61B0-49C3-B332-F44CB40A5D2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E953D210-52E9-441B-A8CF-FE95CB99C8D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FBA8A45B-1677-489D-9BB5-B595D4ED3F43}"/>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2E378572-A450-40F9-A466-901DAF9D5B9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D93AB87-85BF-4186-B0CE-053163E9B7C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6F024927-51D3-49AF-8092-02F2C207086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D46B3213-BEC2-4530-8008-CB99C827C0F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779C618-DF49-4868-82D7-BE004CB92B2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AC7425D-0DD4-44A9-80E7-FA6CE7367D6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DA5892C9-1EC5-4AB1-A908-9470C090E52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FCDF182E-72C3-4B0F-B0FF-3E466FC2E93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6D10496-6AC9-4BAF-8A70-1AD3A0EC65D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F79CEDA3-E37B-4BAB-8536-A9BD545F091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4A67B293-16AC-4413-B108-79A5834B792E}"/>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286FDCE1-AC8C-490D-BE30-4665FD40B8F4}"/>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C1C85EDA-A7F1-4B9A-8BA2-FF355BE2A526}"/>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EB32B934-26A7-4E9C-89E3-F575B2528F2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CD8CEDC5-EA37-4ECD-B927-5BEC29325BB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2" name="債務償還比率平均値テキスト">
          <a:extLst>
            <a:ext uri="{FF2B5EF4-FFF2-40B4-BE49-F238E27FC236}">
              <a16:creationId xmlns:a16="http://schemas.microsoft.com/office/drawing/2014/main" id="{DCC41EB2-ED1B-4F4A-B7CE-3906230416BA}"/>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B43D8D4D-D1CB-4386-9EA8-12E00C71F39E}"/>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52737F33-60A7-4C28-A5F9-DCD86DAC0809}"/>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6A634E8A-FAA2-42AD-8023-F0B416C46053}"/>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53BBC838-050A-445C-B0F8-6B96A8879912}"/>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F509C9C6-B3B5-43ED-9EDB-355CD792F6AA}"/>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A96B67E-2A7A-4D84-B744-9CEA8852B2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E2479E1-0399-41BE-B707-D84FEC34B41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0A45D40-932D-4296-8D68-9840C801D90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36B89D2-B6D0-47B9-81F5-D13C417617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7269791-D33A-490E-B541-DC974F6B9EE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72961</xdr:rowOff>
    </xdr:from>
    <xdr:to>
      <xdr:col>76</xdr:col>
      <xdr:colOff>73025</xdr:colOff>
      <xdr:row>30</xdr:row>
      <xdr:rowOff>3111</xdr:rowOff>
    </xdr:to>
    <xdr:sp macro="" textlink="">
      <xdr:nvSpPr>
        <xdr:cNvPr id="143" name="楕円 142">
          <a:extLst>
            <a:ext uri="{FF2B5EF4-FFF2-40B4-BE49-F238E27FC236}">
              <a16:creationId xmlns:a16="http://schemas.microsoft.com/office/drawing/2014/main" id="{831AF2D6-8D62-44F4-A4AF-E7E17391B6AD}"/>
            </a:ext>
          </a:extLst>
        </xdr:cNvPr>
        <xdr:cNvSpPr/>
      </xdr:nvSpPr>
      <xdr:spPr>
        <a:xfrm>
          <a:off x="14744700" y="58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95838</xdr:rowOff>
    </xdr:from>
    <xdr:ext cx="469744" cy="259045"/>
    <xdr:sp macro="" textlink="">
      <xdr:nvSpPr>
        <xdr:cNvPr id="144" name="債務償還比率該当値テキスト">
          <a:extLst>
            <a:ext uri="{FF2B5EF4-FFF2-40B4-BE49-F238E27FC236}">
              <a16:creationId xmlns:a16="http://schemas.microsoft.com/office/drawing/2014/main" id="{FD28B1C4-9F7E-4485-BD76-943F61660050}"/>
            </a:ext>
          </a:extLst>
        </xdr:cNvPr>
        <xdr:cNvSpPr txBox="1"/>
      </xdr:nvSpPr>
      <xdr:spPr>
        <a:xfrm>
          <a:off x="14846300" y="566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11091</xdr:rowOff>
    </xdr:from>
    <xdr:to>
      <xdr:col>72</xdr:col>
      <xdr:colOff>123825</xdr:colOff>
      <xdr:row>31</xdr:row>
      <xdr:rowOff>112691</xdr:rowOff>
    </xdr:to>
    <xdr:sp macro="" textlink="">
      <xdr:nvSpPr>
        <xdr:cNvPr id="145" name="楕円 144">
          <a:extLst>
            <a:ext uri="{FF2B5EF4-FFF2-40B4-BE49-F238E27FC236}">
              <a16:creationId xmlns:a16="http://schemas.microsoft.com/office/drawing/2014/main" id="{8F81F8A6-9482-409D-807C-2CD02BF949DF}"/>
            </a:ext>
          </a:extLst>
        </xdr:cNvPr>
        <xdr:cNvSpPr/>
      </xdr:nvSpPr>
      <xdr:spPr>
        <a:xfrm>
          <a:off x="14033500" y="60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123761</xdr:rowOff>
    </xdr:from>
    <xdr:to>
      <xdr:col>76</xdr:col>
      <xdr:colOff>22225</xdr:colOff>
      <xdr:row>31</xdr:row>
      <xdr:rowOff>61891</xdr:rowOff>
    </xdr:to>
    <xdr:cxnSp macro="">
      <xdr:nvCxnSpPr>
        <xdr:cNvPr id="146" name="直線コネクタ 145">
          <a:extLst>
            <a:ext uri="{FF2B5EF4-FFF2-40B4-BE49-F238E27FC236}">
              <a16:creationId xmlns:a16="http://schemas.microsoft.com/office/drawing/2014/main" id="{BBC43BEE-CD5A-403A-ABE7-234265D39A65}"/>
            </a:ext>
          </a:extLst>
        </xdr:cNvPr>
        <xdr:cNvCxnSpPr/>
      </xdr:nvCxnSpPr>
      <xdr:spPr>
        <a:xfrm flipV="1">
          <a:off x="14084300" y="5867336"/>
          <a:ext cx="711200" cy="28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47625</xdr:rowOff>
    </xdr:from>
    <xdr:to>
      <xdr:col>68</xdr:col>
      <xdr:colOff>123825</xdr:colOff>
      <xdr:row>32</xdr:row>
      <xdr:rowOff>149225</xdr:rowOff>
    </xdr:to>
    <xdr:sp macro="" textlink="">
      <xdr:nvSpPr>
        <xdr:cNvPr id="147" name="楕円 146">
          <a:extLst>
            <a:ext uri="{FF2B5EF4-FFF2-40B4-BE49-F238E27FC236}">
              <a16:creationId xmlns:a16="http://schemas.microsoft.com/office/drawing/2014/main" id="{E3D6A653-39D8-456B-A05D-BB3AAE9AB8B9}"/>
            </a:ext>
          </a:extLst>
        </xdr:cNvPr>
        <xdr:cNvSpPr/>
      </xdr:nvSpPr>
      <xdr:spPr>
        <a:xfrm>
          <a:off x="13271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61891</xdr:rowOff>
    </xdr:from>
    <xdr:to>
      <xdr:col>72</xdr:col>
      <xdr:colOff>73025</xdr:colOff>
      <xdr:row>32</xdr:row>
      <xdr:rowOff>98425</xdr:rowOff>
    </xdr:to>
    <xdr:cxnSp macro="">
      <xdr:nvCxnSpPr>
        <xdr:cNvPr id="148" name="直線コネクタ 147">
          <a:extLst>
            <a:ext uri="{FF2B5EF4-FFF2-40B4-BE49-F238E27FC236}">
              <a16:creationId xmlns:a16="http://schemas.microsoft.com/office/drawing/2014/main" id="{8C823870-77AD-4F6F-B1B0-B096B0AF3CD9}"/>
            </a:ext>
          </a:extLst>
        </xdr:cNvPr>
        <xdr:cNvCxnSpPr/>
      </xdr:nvCxnSpPr>
      <xdr:spPr>
        <a:xfrm flipV="1">
          <a:off x="13322300" y="6148366"/>
          <a:ext cx="762000" cy="20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56441</xdr:rowOff>
    </xdr:from>
    <xdr:to>
      <xdr:col>64</xdr:col>
      <xdr:colOff>123825</xdr:colOff>
      <xdr:row>32</xdr:row>
      <xdr:rowOff>158041</xdr:rowOff>
    </xdr:to>
    <xdr:sp macro="" textlink="">
      <xdr:nvSpPr>
        <xdr:cNvPr id="149" name="楕円 148">
          <a:extLst>
            <a:ext uri="{FF2B5EF4-FFF2-40B4-BE49-F238E27FC236}">
              <a16:creationId xmlns:a16="http://schemas.microsoft.com/office/drawing/2014/main" id="{DEC2CDAD-ED44-4324-9EB8-6F298A8B88E7}"/>
            </a:ext>
          </a:extLst>
        </xdr:cNvPr>
        <xdr:cNvSpPr/>
      </xdr:nvSpPr>
      <xdr:spPr>
        <a:xfrm>
          <a:off x="12509500" y="63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98425</xdr:rowOff>
    </xdr:from>
    <xdr:to>
      <xdr:col>68</xdr:col>
      <xdr:colOff>73025</xdr:colOff>
      <xdr:row>32</xdr:row>
      <xdr:rowOff>107241</xdr:rowOff>
    </xdr:to>
    <xdr:cxnSp macro="">
      <xdr:nvCxnSpPr>
        <xdr:cNvPr id="150" name="直線コネクタ 149">
          <a:extLst>
            <a:ext uri="{FF2B5EF4-FFF2-40B4-BE49-F238E27FC236}">
              <a16:creationId xmlns:a16="http://schemas.microsoft.com/office/drawing/2014/main" id="{0931F1E0-0B2B-40A5-BF1C-7BAFD4CBDC0C}"/>
            </a:ext>
          </a:extLst>
        </xdr:cNvPr>
        <xdr:cNvCxnSpPr/>
      </xdr:nvCxnSpPr>
      <xdr:spPr>
        <a:xfrm flipV="1">
          <a:off x="12560300" y="6356350"/>
          <a:ext cx="762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116713</xdr:rowOff>
    </xdr:from>
    <xdr:to>
      <xdr:col>60</xdr:col>
      <xdr:colOff>123825</xdr:colOff>
      <xdr:row>33</xdr:row>
      <xdr:rowOff>46863</xdr:rowOff>
    </xdr:to>
    <xdr:sp macro="" textlink="">
      <xdr:nvSpPr>
        <xdr:cNvPr id="151" name="楕円 150">
          <a:extLst>
            <a:ext uri="{FF2B5EF4-FFF2-40B4-BE49-F238E27FC236}">
              <a16:creationId xmlns:a16="http://schemas.microsoft.com/office/drawing/2014/main" id="{D401B922-9B6F-4921-AFB5-580F734078AB}"/>
            </a:ext>
          </a:extLst>
        </xdr:cNvPr>
        <xdr:cNvSpPr/>
      </xdr:nvSpPr>
      <xdr:spPr>
        <a:xfrm>
          <a:off x="11747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107241</xdr:rowOff>
    </xdr:from>
    <xdr:to>
      <xdr:col>64</xdr:col>
      <xdr:colOff>73025</xdr:colOff>
      <xdr:row>32</xdr:row>
      <xdr:rowOff>167513</xdr:rowOff>
    </xdr:to>
    <xdr:cxnSp macro="">
      <xdr:nvCxnSpPr>
        <xdr:cNvPr id="152" name="直線コネクタ 151">
          <a:extLst>
            <a:ext uri="{FF2B5EF4-FFF2-40B4-BE49-F238E27FC236}">
              <a16:creationId xmlns:a16="http://schemas.microsoft.com/office/drawing/2014/main" id="{36B2B569-EC2A-4B82-A9AD-83EFCD4A7FEC}"/>
            </a:ext>
          </a:extLst>
        </xdr:cNvPr>
        <xdr:cNvCxnSpPr/>
      </xdr:nvCxnSpPr>
      <xdr:spPr>
        <a:xfrm flipV="1">
          <a:off x="11798300" y="6365166"/>
          <a:ext cx="762000" cy="6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3" name="n_1aveValue債務償還比率">
          <a:extLst>
            <a:ext uri="{FF2B5EF4-FFF2-40B4-BE49-F238E27FC236}">
              <a16:creationId xmlns:a16="http://schemas.microsoft.com/office/drawing/2014/main" id="{F3C0F107-3316-49C6-B935-F5A700C73666}"/>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090D8063-BBEE-4DB5-9F1C-177A5BB689DC}"/>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D4C5714A-27E7-41F4-AF19-74B968815756}"/>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4DBBCABA-D652-4354-A9E1-D419EEB7E0FA}"/>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129218</xdr:rowOff>
    </xdr:from>
    <xdr:ext cx="469744" cy="259045"/>
    <xdr:sp macro="" textlink="">
      <xdr:nvSpPr>
        <xdr:cNvPr id="157" name="n_1mainValue債務償還比率">
          <a:extLst>
            <a:ext uri="{FF2B5EF4-FFF2-40B4-BE49-F238E27FC236}">
              <a16:creationId xmlns:a16="http://schemas.microsoft.com/office/drawing/2014/main" id="{B4176F04-AC6F-4950-AF0D-C4794FF75103}"/>
            </a:ext>
          </a:extLst>
        </xdr:cNvPr>
        <xdr:cNvSpPr txBox="1"/>
      </xdr:nvSpPr>
      <xdr:spPr>
        <a:xfrm>
          <a:off x="13836727" y="58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140352</xdr:rowOff>
    </xdr:from>
    <xdr:ext cx="469744" cy="259045"/>
    <xdr:sp macro="" textlink="">
      <xdr:nvSpPr>
        <xdr:cNvPr id="158" name="n_2mainValue債務償還比率">
          <a:extLst>
            <a:ext uri="{FF2B5EF4-FFF2-40B4-BE49-F238E27FC236}">
              <a16:creationId xmlns:a16="http://schemas.microsoft.com/office/drawing/2014/main" id="{D665CAF4-4A75-4E65-BE53-EA04BF214D0A}"/>
            </a:ext>
          </a:extLst>
        </xdr:cNvPr>
        <xdr:cNvSpPr txBox="1"/>
      </xdr:nvSpPr>
      <xdr:spPr>
        <a:xfrm>
          <a:off x="13087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149168</xdr:rowOff>
    </xdr:from>
    <xdr:ext cx="469744" cy="259045"/>
    <xdr:sp macro="" textlink="">
      <xdr:nvSpPr>
        <xdr:cNvPr id="159" name="n_3mainValue債務償還比率">
          <a:extLst>
            <a:ext uri="{FF2B5EF4-FFF2-40B4-BE49-F238E27FC236}">
              <a16:creationId xmlns:a16="http://schemas.microsoft.com/office/drawing/2014/main" id="{0436DCF1-3241-4844-BB23-417C43AC8EE3}"/>
            </a:ext>
          </a:extLst>
        </xdr:cNvPr>
        <xdr:cNvSpPr txBox="1"/>
      </xdr:nvSpPr>
      <xdr:spPr>
        <a:xfrm>
          <a:off x="12325427" y="64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37990</xdr:rowOff>
    </xdr:from>
    <xdr:ext cx="469744" cy="259045"/>
    <xdr:sp macro="" textlink="">
      <xdr:nvSpPr>
        <xdr:cNvPr id="160" name="n_4mainValue債務償還比率">
          <a:extLst>
            <a:ext uri="{FF2B5EF4-FFF2-40B4-BE49-F238E27FC236}">
              <a16:creationId xmlns:a16="http://schemas.microsoft.com/office/drawing/2014/main" id="{31413429-0C71-4E91-BDE7-AC2FA5DC1D1B}"/>
            </a:ext>
          </a:extLst>
        </xdr:cNvPr>
        <xdr:cNvSpPr txBox="1"/>
      </xdr:nvSpPr>
      <xdr:spPr>
        <a:xfrm>
          <a:off x="1156342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9856B57-0811-4A3B-9E71-AB0AD97342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6F5AF4D-61E3-4B45-B8C2-EB25D303959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27FC27A-AACF-4087-A8AC-34F62438E63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D864646-5748-4B4C-A2B8-CDBD2FBC1FA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AB191B9-6C96-4D31-AEF4-F34A661DEFF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7E527F0-04DB-4EF3-9AC3-B9320483CDA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118E13-E565-4DA8-ACF4-71116AD1AF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B797B4-8CCC-4603-A495-BA23936A79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DA872B-B491-41DA-8A85-53B4B2C240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496E04-EF9E-454D-8CB9-A95939B95A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A960A2-75A9-4341-AD6A-D8CA31141E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90F879-2DBC-41B2-AB86-E01B16F029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EDA972-D077-45A0-8704-01A4D2A6E2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40760A-38B2-4B78-BA1D-4A08CE0B8B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2284BD-45CC-48C6-BCD1-F47381FAB1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B6CED5-2C61-4976-B2F6-B6E11FBF61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13,064
12,995
94.00
6,635,577
6,343,471
282,925
4,094,242
5,366,344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8F2816-E54D-4E07-A02B-B17AD8A50A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CA9C7D-CA68-41DA-ADA1-B96D865AEBB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A9C5E2-C5A1-432C-99CB-A49B4BEAF8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97C2FA-F96E-4726-B22C-BCBCFF4111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BC0527-3925-4449-BD57-CF81766C03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8505C5-0F81-4A0F-ADCA-D24FBBF696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E62BBB-C731-44BB-9249-C73B7C796C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18FD90-737C-4E00-BDDC-D3E829F002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B9ECDE-0559-4392-A4B1-649397256F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3AEB0B-D11C-4CC5-A4A9-FAEB4D8A44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2712FF-1B26-419D-A572-DDFED90513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5345A8-B110-4018-9015-73561DA71D6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A24212-C5C9-4134-87D8-E174737C75D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27AFDC-FEAA-492A-A282-D22B9275E9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EC53CB-6C0A-46EA-92C3-B137542A9E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6AF647-A1CC-4B0C-8BF0-8C667F63DD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3468A0-08BB-4A7B-A7C2-DAFD656A3EB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D7717C-44D2-4E1E-AFEB-67CA4AB01A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74EE2F5-F3FD-480F-9813-A8ACC6E08F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A4C452-5E1B-419C-9C85-20894D6406F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2ECE2D0-3029-46CB-BBB9-FC9D91F989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BE7E770-94E5-465B-9D12-2AA9EC7E52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AA56FD-CC5B-4EC0-B5E5-677224D2DA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47D5EE-03B3-48CD-8E2B-77C27391E6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4F2CBE-BDCB-44FD-8650-05E57D2655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BCAB0CF-CB3C-4D23-B975-B0FF6DC174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849400-AA5A-480C-B9DB-133DA66EC1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DCD373-8A4B-4FFB-AF1D-2EDE710FD9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5E8AB92-7DC8-4107-AA9E-C30D4A6C7F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06B5AC-2DB7-4664-A558-4EF12DE0B2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DB4016-42BD-4B06-BE00-F49003F665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C77734-1ED1-4B27-9CE0-2F0A7847518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5064630-AFF5-4D13-9ECC-024300FD622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11CD057-DB0D-4AAB-B33E-8F2085EC056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D12A09A-87EF-442B-A585-E672C295B5F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FBD04C8-B3B7-4CD8-8879-CCCDB04C732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C460733-E498-430C-AFDC-5FFC4F492F5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54FD76E-4276-4D10-88E0-BACE7F2E803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7CAE618-107C-48CC-B8C6-6060952BD0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B4AB30C-F675-4698-A0E7-4BE7A0F6B1A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D625E54-2CF2-41CE-A081-6F659C8BB9B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C5EDF4D-1959-4AD9-BE8C-49C6CE2B946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10BC0C7-88F2-45A9-917F-4217D4BF100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D7BB238-B747-4221-80B2-00502519039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CA7B825-E3BB-4C6D-BED9-8A3BE2B6A0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E66D9BEF-B587-4F70-BA77-3C59F44B0BDB}"/>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3CAE2873-E3BC-440A-8AF3-30CF9DE3FC58}"/>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C2FBE317-D717-4E79-824A-1645727B625A}"/>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5938A268-A104-4994-BFE1-93D4F63F58FE}"/>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72E4C78C-4939-41CB-8A28-B223122FD541}"/>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74E8A930-A459-44EF-82B1-558DE1C9ED2E}"/>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F90C0354-2D4B-44F9-82A1-6E4BDC74B61E}"/>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E8AE8CFD-39E5-4647-9D9A-F9BEC1084BDE}"/>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EF91DABE-3888-43DF-B331-7CE7ACBBC580}"/>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659275C8-EAA3-41A9-9697-392AE096AE60}"/>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5709F1F1-A205-4198-9396-C55589BA1C1B}"/>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2DB2E54-EEB4-4A04-ADDC-8224D53DC1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D44607-847A-4DBC-9E9E-A92EF241EC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0D09D6-A7ED-477C-8BBE-3AED0C19908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4CD942-31B1-4345-8D3F-848B5155AAD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02B0FD9-A6ED-48A6-959E-0D2186901B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137795</xdr:rowOff>
    </xdr:from>
    <xdr:to>
      <xdr:col>24</xdr:col>
      <xdr:colOff>114300</xdr:colOff>
      <xdr:row>39</xdr:row>
      <xdr:rowOff>67945</xdr:rowOff>
    </xdr:to>
    <xdr:sp macro="" textlink="">
      <xdr:nvSpPr>
        <xdr:cNvPr id="73" name="楕円 72">
          <a:extLst>
            <a:ext uri="{FF2B5EF4-FFF2-40B4-BE49-F238E27FC236}">
              <a16:creationId xmlns:a16="http://schemas.microsoft.com/office/drawing/2014/main" id="{EB3617FB-D6F6-4144-B6F0-EF457A0D716C}"/>
            </a:ext>
          </a:extLst>
        </xdr:cNvPr>
        <xdr:cNvSpPr/>
      </xdr:nvSpPr>
      <xdr:spPr>
        <a:xfrm>
          <a:off x="4584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116222</xdr:rowOff>
    </xdr:from>
    <xdr:ext cx="405111" cy="259045"/>
    <xdr:sp macro="" textlink="">
      <xdr:nvSpPr>
        <xdr:cNvPr id="74" name="【道路】&#10;有形固定資産減価償却率該当値テキスト">
          <a:extLst>
            <a:ext uri="{FF2B5EF4-FFF2-40B4-BE49-F238E27FC236}">
              <a16:creationId xmlns:a16="http://schemas.microsoft.com/office/drawing/2014/main" id="{AD06F64B-5857-474B-A281-C12A040C12D9}"/>
            </a:ext>
          </a:extLst>
        </xdr:cNvPr>
        <xdr:cNvSpPr txBox="1"/>
      </xdr:nvSpPr>
      <xdr:spPr>
        <a:xfrm>
          <a:off x="4673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a:extLst>
            <a:ext uri="{FF2B5EF4-FFF2-40B4-BE49-F238E27FC236}">
              <a16:creationId xmlns:a16="http://schemas.microsoft.com/office/drawing/2014/main" id="{EC5AE802-DA89-46F7-BB71-0467065D94D4}"/>
            </a:ext>
          </a:extLst>
        </xdr:cNvPr>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17145</xdr:rowOff>
    </xdr:to>
    <xdr:cxnSp macro="">
      <xdr:nvCxnSpPr>
        <xdr:cNvPr id="76" name="直線コネクタ 75">
          <a:extLst>
            <a:ext uri="{FF2B5EF4-FFF2-40B4-BE49-F238E27FC236}">
              <a16:creationId xmlns:a16="http://schemas.microsoft.com/office/drawing/2014/main" id="{7BAC52DF-1BD3-4671-86F3-34090E77C6A6}"/>
            </a:ext>
          </a:extLst>
        </xdr:cNvPr>
        <xdr:cNvCxnSpPr/>
      </xdr:nvCxnSpPr>
      <xdr:spPr>
        <a:xfrm>
          <a:off x="3797300" y="6665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7" name="楕円 76">
          <a:extLst>
            <a:ext uri="{FF2B5EF4-FFF2-40B4-BE49-F238E27FC236}">
              <a16:creationId xmlns:a16="http://schemas.microsoft.com/office/drawing/2014/main" id="{E4E4B33A-4086-42FD-B85D-424410CB3599}"/>
            </a:ext>
          </a:extLst>
        </xdr:cNvPr>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102870</xdr:rowOff>
    </xdr:from>
    <xdr:to>
      <xdr:col>19</xdr:col>
      <xdr:colOff>177800</xdr:colOff>
      <xdr:row>38</xdr:row>
      <xdr:rowOff>150495</xdr:rowOff>
    </xdr:to>
    <xdr:cxnSp macro="">
      <xdr:nvCxnSpPr>
        <xdr:cNvPr id="78" name="直線コネクタ 77">
          <a:extLst>
            <a:ext uri="{FF2B5EF4-FFF2-40B4-BE49-F238E27FC236}">
              <a16:creationId xmlns:a16="http://schemas.microsoft.com/office/drawing/2014/main" id="{45E0926A-10F5-439E-A61A-EDEA13CBCB58}"/>
            </a:ext>
          </a:extLst>
        </xdr:cNvPr>
        <xdr:cNvCxnSpPr/>
      </xdr:nvCxnSpPr>
      <xdr:spPr>
        <a:xfrm>
          <a:off x="2908300" y="6617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9" name="楕円 78">
          <a:extLst>
            <a:ext uri="{FF2B5EF4-FFF2-40B4-BE49-F238E27FC236}">
              <a16:creationId xmlns:a16="http://schemas.microsoft.com/office/drawing/2014/main" id="{0C5376C2-EA32-47BE-B8C2-2771EF61F1F5}"/>
            </a:ext>
          </a:extLst>
        </xdr:cNvPr>
        <xdr:cNvSpPr/>
      </xdr:nvSpPr>
      <xdr:spPr>
        <a:xfrm>
          <a:off x="196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102870</xdr:rowOff>
    </xdr:to>
    <xdr:cxnSp macro="">
      <xdr:nvCxnSpPr>
        <xdr:cNvPr id="80" name="直線コネクタ 79">
          <a:extLst>
            <a:ext uri="{FF2B5EF4-FFF2-40B4-BE49-F238E27FC236}">
              <a16:creationId xmlns:a16="http://schemas.microsoft.com/office/drawing/2014/main" id="{3654351D-1948-405F-9472-3B147F794C54}"/>
            </a:ext>
          </a:extLst>
        </xdr:cNvPr>
        <xdr:cNvCxnSpPr/>
      </xdr:nvCxnSpPr>
      <xdr:spPr>
        <a:xfrm>
          <a:off x="2019300" y="6564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a:extLst>
            <a:ext uri="{FF2B5EF4-FFF2-40B4-BE49-F238E27FC236}">
              <a16:creationId xmlns:a16="http://schemas.microsoft.com/office/drawing/2014/main" id="{26E490CC-6709-4E63-B555-A6D8363169F7}"/>
            </a:ext>
          </a:extLst>
        </xdr:cNvPr>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49530</xdr:rowOff>
    </xdr:to>
    <xdr:cxnSp macro="">
      <xdr:nvCxnSpPr>
        <xdr:cNvPr id="82" name="直線コネクタ 81">
          <a:extLst>
            <a:ext uri="{FF2B5EF4-FFF2-40B4-BE49-F238E27FC236}">
              <a16:creationId xmlns:a16="http://schemas.microsoft.com/office/drawing/2014/main" id="{3A0ADF55-3E0B-458D-8918-FF81DED69DC1}"/>
            </a:ext>
          </a:extLst>
        </xdr:cNvPr>
        <xdr:cNvCxnSpPr/>
      </xdr:nvCxnSpPr>
      <xdr:spPr>
        <a:xfrm>
          <a:off x="1130300" y="64941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a:extLst>
            <a:ext uri="{FF2B5EF4-FFF2-40B4-BE49-F238E27FC236}">
              <a16:creationId xmlns:a16="http://schemas.microsoft.com/office/drawing/2014/main" id="{2AE155F5-0D51-4161-ACA1-1F491339CBF4}"/>
            </a:ext>
          </a:extLst>
        </xdr:cNvPr>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8A5BA1C8-7E30-4BFF-A336-8B5F3B0248EA}"/>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C55F4F92-5D8F-4EA8-AC13-74E593DA481C}"/>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199649E1-8462-4C4B-AB76-0E33DA5EA98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CAD3BAB4-9A62-46B6-B36B-69CC85D70602}"/>
            </a:ext>
          </a:extLst>
        </xdr:cNvPr>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8" name="n_2mainValue【道路】&#10;有形固定資産減価償却率">
          <a:extLst>
            <a:ext uri="{FF2B5EF4-FFF2-40B4-BE49-F238E27FC236}">
              <a16:creationId xmlns:a16="http://schemas.microsoft.com/office/drawing/2014/main" id="{A19B45FA-49A6-47C5-BB9B-589B208F25D8}"/>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id="{8CE3F4BE-7530-42A3-9F01-CC184783F545}"/>
            </a:ext>
          </a:extLst>
        </xdr:cNvPr>
        <xdr:cNvSpPr txBox="1"/>
      </xdr:nvSpPr>
      <xdr:spPr>
        <a:xfrm>
          <a:off x="1816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道路】&#10;有形固定資産減価償却率">
          <a:extLst>
            <a:ext uri="{FF2B5EF4-FFF2-40B4-BE49-F238E27FC236}">
              <a16:creationId xmlns:a16="http://schemas.microsoft.com/office/drawing/2014/main" id="{ED4DA246-3156-4CE8-9615-E4670FEE26E7}"/>
            </a:ext>
          </a:extLst>
        </xdr:cNvPr>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1BFA9D4-F81D-419E-B9EC-0CC3F10AA8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DD2AC64-BDF2-4FFF-A724-66AC468A86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C00B4BD-B6E5-460A-89BA-49C749B200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C1CF4E9-5A78-4F7E-92CA-51EFE69DD8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90D86D5-86BC-48C6-B75E-ABB68C4849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52A2CAB-6016-4D41-BC05-87B551A298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B65522B-D5AB-4BAE-8175-3CD7E4A367B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6AF9545-2340-48FC-8CE8-279F1CEF1A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365FFD1-F6FA-4B3A-A58B-A8EFEE9ECD7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5AC189F-9308-4601-A599-8DAA413AF2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8345BE5-585E-47A8-8979-573CB02F2C2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67EA5D3-0031-43EB-925F-5DF3C47D800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EDE2098-3308-47C3-8148-4B456BE099F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5AA21A0-ED04-44FF-BBCD-4923049FC58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81343BD-BDEF-4416-9E23-228EA87DE66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DFBF162-94CD-4143-9F21-2B467BA3A53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4071A6B-235A-461B-BB5F-7E37E1B389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CE10BDC-157B-439D-BD8E-E953A605AB7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9B5EF96-5FD2-4C12-8741-FC2D95FDB1D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DF50DE8-BA1B-46B4-8199-C4EFDA55D47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59977E3-672F-4A48-B96D-1C4C20E0A3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4D801DA-8202-4D81-87B9-7603D780DF0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7861F24-6E52-4A80-8383-E364C6282F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E0C2B80A-03BF-4284-8C3E-A02EA27C0E9B}"/>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9DAA1DCF-FB02-49A6-BA9B-A15505B69BA1}"/>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C737ECA8-588F-4A7B-95C5-49BB9208F4CE}"/>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799D7C36-DD87-41BF-8E03-E49318A58F14}"/>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B490E10E-A7E1-4B1E-AB1B-4EEEB0A9D83E}"/>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5B8EB794-5FCE-496B-AD05-4E48A5BED167}"/>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83F962F0-03A2-407A-A405-8DCF31AF5FE7}"/>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4350011F-8CE9-413B-9E76-A5C7B6E95621}"/>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03133E75-C055-48F7-9500-A2BA5B2910DA}"/>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649469FD-3DA3-4A1A-B4DC-BDB655137208}"/>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F9FD19A4-BE15-44DF-AB2D-8E0D8E25BF48}"/>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D4B1994-5D4D-472F-8642-CDBC60A0B64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42EDDA1-4C1C-4453-9B86-93094DF07F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8E055FA-BBEF-4728-8022-C3A7E5E446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3535610-A1F6-403C-8ACF-4ACB04EC0FD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4F7E5A-E9A6-4F02-B82A-F974D28398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122517</xdr:rowOff>
    </xdr:from>
    <xdr:to>
      <xdr:col>55</xdr:col>
      <xdr:colOff>50800</xdr:colOff>
      <xdr:row>40</xdr:row>
      <xdr:rowOff>52667</xdr:rowOff>
    </xdr:to>
    <xdr:sp macro="" textlink="">
      <xdr:nvSpPr>
        <xdr:cNvPr id="130" name="楕円 129">
          <a:extLst>
            <a:ext uri="{FF2B5EF4-FFF2-40B4-BE49-F238E27FC236}">
              <a16:creationId xmlns:a16="http://schemas.microsoft.com/office/drawing/2014/main" id="{CD1E614E-1BC3-4FD5-8E6C-A90567AE9AB0}"/>
            </a:ext>
          </a:extLst>
        </xdr:cNvPr>
        <xdr:cNvSpPr/>
      </xdr:nvSpPr>
      <xdr:spPr>
        <a:xfrm>
          <a:off x="10426700" y="68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100944</xdr:rowOff>
    </xdr:from>
    <xdr:ext cx="534377" cy="259045"/>
    <xdr:sp macro="" textlink="">
      <xdr:nvSpPr>
        <xdr:cNvPr id="131" name="【道路】&#10;一人当たり延長該当値テキスト">
          <a:extLst>
            <a:ext uri="{FF2B5EF4-FFF2-40B4-BE49-F238E27FC236}">
              <a16:creationId xmlns:a16="http://schemas.microsoft.com/office/drawing/2014/main" id="{26B1AE0F-3097-4199-87FB-D804060A5B8D}"/>
            </a:ext>
          </a:extLst>
        </xdr:cNvPr>
        <xdr:cNvSpPr txBox="1"/>
      </xdr:nvSpPr>
      <xdr:spPr>
        <a:xfrm>
          <a:off x="10515600" y="67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127546</xdr:rowOff>
    </xdr:from>
    <xdr:to>
      <xdr:col>50</xdr:col>
      <xdr:colOff>165100</xdr:colOff>
      <xdr:row>40</xdr:row>
      <xdr:rowOff>57696</xdr:rowOff>
    </xdr:to>
    <xdr:sp macro="" textlink="">
      <xdr:nvSpPr>
        <xdr:cNvPr id="132" name="楕円 131">
          <a:extLst>
            <a:ext uri="{FF2B5EF4-FFF2-40B4-BE49-F238E27FC236}">
              <a16:creationId xmlns:a16="http://schemas.microsoft.com/office/drawing/2014/main" id="{8C299A92-1D62-4C22-91D4-5B16C8297CFB}"/>
            </a:ext>
          </a:extLst>
        </xdr:cNvPr>
        <xdr:cNvSpPr/>
      </xdr:nvSpPr>
      <xdr:spPr>
        <a:xfrm>
          <a:off x="9588500" y="68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1867</xdr:rowOff>
    </xdr:from>
    <xdr:to>
      <xdr:col>55</xdr:col>
      <xdr:colOff>0</xdr:colOff>
      <xdr:row>40</xdr:row>
      <xdr:rowOff>6896</xdr:rowOff>
    </xdr:to>
    <xdr:cxnSp macro="">
      <xdr:nvCxnSpPr>
        <xdr:cNvPr id="133" name="直線コネクタ 132">
          <a:extLst>
            <a:ext uri="{FF2B5EF4-FFF2-40B4-BE49-F238E27FC236}">
              <a16:creationId xmlns:a16="http://schemas.microsoft.com/office/drawing/2014/main" id="{76A0E99E-7C61-48D9-AC87-2B46D26FD3D9}"/>
            </a:ext>
          </a:extLst>
        </xdr:cNvPr>
        <xdr:cNvCxnSpPr/>
      </xdr:nvCxnSpPr>
      <xdr:spPr>
        <a:xfrm flipV="1">
          <a:off x="9639300" y="685986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132747</xdr:rowOff>
    </xdr:from>
    <xdr:to>
      <xdr:col>46</xdr:col>
      <xdr:colOff>38100</xdr:colOff>
      <xdr:row>40</xdr:row>
      <xdr:rowOff>62897</xdr:rowOff>
    </xdr:to>
    <xdr:sp macro="" textlink="">
      <xdr:nvSpPr>
        <xdr:cNvPr id="134" name="楕円 133">
          <a:extLst>
            <a:ext uri="{FF2B5EF4-FFF2-40B4-BE49-F238E27FC236}">
              <a16:creationId xmlns:a16="http://schemas.microsoft.com/office/drawing/2014/main" id="{997685BF-0D35-47FE-B5A9-B9E8074AEE2C}"/>
            </a:ext>
          </a:extLst>
        </xdr:cNvPr>
        <xdr:cNvSpPr/>
      </xdr:nvSpPr>
      <xdr:spPr>
        <a:xfrm>
          <a:off x="8699500" y="68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6896</xdr:rowOff>
    </xdr:from>
    <xdr:to>
      <xdr:col>50</xdr:col>
      <xdr:colOff>114300</xdr:colOff>
      <xdr:row>40</xdr:row>
      <xdr:rowOff>12097</xdr:rowOff>
    </xdr:to>
    <xdr:cxnSp macro="">
      <xdr:nvCxnSpPr>
        <xdr:cNvPr id="135" name="直線コネクタ 134">
          <a:extLst>
            <a:ext uri="{FF2B5EF4-FFF2-40B4-BE49-F238E27FC236}">
              <a16:creationId xmlns:a16="http://schemas.microsoft.com/office/drawing/2014/main" id="{9C371E9B-150A-4EF1-AE18-BE9832E0FA03}"/>
            </a:ext>
          </a:extLst>
        </xdr:cNvPr>
        <xdr:cNvCxnSpPr/>
      </xdr:nvCxnSpPr>
      <xdr:spPr>
        <a:xfrm flipV="1">
          <a:off x="8750300" y="6864896"/>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138233</xdr:rowOff>
    </xdr:from>
    <xdr:to>
      <xdr:col>41</xdr:col>
      <xdr:colOff>101600</xdr:colOff>
      <xdr:row>40</xdr:row>
      <xdr:rowOff>68383</xdr:rowOff>
    </xdr:to>
    <xdr:sp macro="" textlink="">
      <xdr:nvSpPr>
        <xdr:cNvPr id="136" name="楕円 135">
          <a:extLst>
            <a:ext uri="{FF2B5EF4-FFF2-40B4-BE49-F238E27FC236}">
              <a16:creationId xmlns:a16="http://schemas.microsoft.com/office/drawing/2014/main" id="{AB0FE777-A75B-44EE-8AAF-3FE331B6EDF2}"/>
            </a:ext>
          </a:extLst>
        </xdr:cNvPr>
        <xdr:cNvSpPr/>
      </xdr:nvSpPr>
      <xdr:spPr>
        <a:xfrm>
          <a:off x="7810500" y="68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12097</xdr:rowOff>
    </xdr:from>
    <xdr:to>
      <xdr:col>45</xdr:col>
      <xdr:colOff>177800</xdr:colOff>
      <xdr:row>40</xdr:row>
      <xdr:rowOff>17583</xdr:rowOff>
    </xdr:to>
    <xdr:cxnSp macro="">
      <xdr:nvCxnSpPr>
        <xdr:cNvPr id="137" name="直線コネクタ 136">
          <a:extLst>
            <a:ext uri="{FF2B5EF4-FFF2-40B4-BE49-F238E27FC236}">
              <a16:creationId xmlns:a16="http://schemas.microsoft.com/office/drawing/2014/main" id="{E0E9162F-0A19-486E-AF08-3980C40FB474}"/>
            </a:ext>
          </a:extLst>
        </xdr:cNvPr>
        <xdr:cNvCxnSpPr/>
      </xdr:nvCxnSpPr>
      <xdr:spPr>
        <a:xfrm flipV="1">
          <a:off x="7861300" y="687009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141891</xdr:rowOff>
    </xdr:from>
    <xdr:to>
      <xdr:col>36</xdr:col>
      <xdr:colOff>165100</xdr:colOff>
      <xdr:row>40</xdr:row>
      <xdr:rowOff>72041</xdr:rowOff>
    </xdr:to>
    <xdr:sp macro="" textlink="">
      <xdr:nvSpPr>
        <xdr:cNvPr id="138" name="楕円 137">
          <a:extLst>
            <a:ext uri="{FF2B5EF4-FFF2-40B4-BE49-F238E27FC236}">
              <a16:creationId xmlns:a16="http://schemas.microsoft.com/office/drawing/2014/main" id="{DC8193F3-A3FF-40AC-9156-CB7E0A251595}"/>
            </a:ext>
          </a:extLst>
        </xdr:cNvPr>
        <xdr:cNvSpPr/>
      </xdr:nvSpPr>
      <xdr:spPr>
        <a:xfrm>
          <a:off x="6921500" y="6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17583</xdr:rowOff>
    </xdr:from>
    <xdr:to>
      <xdr:col>41</xdr:col>
      <xdr:colOff>50800</xdr:colOff>
      <xdr:row>40</xdr:row>
      <xdr:rowOff>21241</xdr:rowOff>
    </xdr:to>
    <xdr:cxnSp macro="">
      <xdr:nvCxnSpPr>
        <xdr:cNvPr id="139" name="直線コネクタ 138">
          <a:extLst>
            <a:ext uri="{FF2B5EF4-FFF2-40B4-BE49-F238E27FC236}">
              <a16:creationId xmlns:a16="http://schemas.microsoft.com/office/drawing/2014/main" id="{71606AFE-4103-48BB-A513-81A8B0A37821}"/>
            </a:ext>
          </a:extLst>
        </xdr:cNvPr>
        <xdr:cNvCxnSpPr/>
      </xdr:nvCxnSpPr>
      <xdr:spPr>
        <a:xfrm flipV="1">
          <a:off x="6972300" y="687558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463B5284-F162-4AEA-B9FD-13B1E01674BC}"/>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8816D22F-4C1C-4498-9768-1708ABEE7A81}"/>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F6048B37-6EE0-4F07-B99F-0D3564B8A6AA}"/>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C800DCEC-B7EB-4B8F-A218-224241E94858}"/>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48823</xdr:rowOff>
    </xdr:from>
    <xdr:ext cx="534377" cy="259045"/>
    <xdr:sp macro="" textlink="">
      <xdr:nvSpPr>
        <xdr:cNvPr id="144" name="n_1mainValue【道路】&#10;一人当たり延長">
          <a:extLst>
            <a:ext uri="{FF2B5EF4-FFF2-40B4-BE49-F238E27FC236}">
              <a16:creationId xmlns:a16="http://schemas.microsoft.com/office/drawing/2014/main" id="{C0C4EAFB-8EC3-45C9-8554-9E536AFAEC11}"/>
            </a:ext>
          </a:extLst>
        </xdr:cNvPr>
        <xdr:cNvSpPr txBox="1"/>
      </xdr:nvSpPr>
      <xdr:spPr>
        <a:xfrm>
          <a:off x="9359411" y="69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54024</xdr:rowOff>
    </xdr:from>
    <xdr:ext cx="534377" cy="259045"/>
    <xdr:sp macro="" textlink="">
      <xdr:nvSpPr>
        <xdr:cNvPr id="145" name="n_2mainValue【道路】&#10;一人当たり延長">
          <a:extLst>
            <a:ext uri="{FF2B5EF4-FFF2-40B4-BE49-F238E27FC236}">
              <a16:creationId xmlns:a16="http://schemas.microsoft.com/office/drawing/2014/main" id="{1CE20DB6-4906-4C0B-B5F3-1C2027613E9E}"/>
            </a:ext>
          </a:extLst>
        </xdr:cNvPr>
        <xdr:cNvSpPr txBox="1"/>
      </xdr:nvSpPr>
      <xdr:spPr>
        <a:xfrm>
          <a:off x="8483111" y="69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59510</xdr:rowOff>
    </xdr:from>
    <xdr:ext cx="534377" cy="259045"/>
    <xdr:sp macro="" textlink="">
      <xdr:nvSpPr>
        <xdr:cNvPr id="146" name="n_3mainValue【道路】&#10;一人当たり延長">
          <a:extLst>
            <a:ext uri="{FF2B5EF4-FFF2-40B4-BE49-F238E27FC236}">
              <a16:creationId xmlns:a16="http://schemas.microsoft.com/office/drawing/2014/main" id="{D4E56B14-CD60-4CF4-B28F-B2028F321D44}"/>
            </a:ext>
          </a:extLst>
        </xdr:cNvPr>
        <xdr:cNvSpPr txBox="1"/>
      </xdr:nvSpPr>
      <xdr:spPr>
        <a:xfrm>
          <a:off x="7594111" y="69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63168</xdr:rowOff>
    </xdr:from>
    <xdr:ext cx="534377" cy="259045"/>
    <xdr:sp macro="" textlink="">
      <xdr:nvSpPr>
        <xdr:cNvPr id="147" name="n_4mainValue【道路】&#10;一人当たり延長">
          <a:extLst>
            <a:ext uri="{FF2B5EF4-FFF2-40B4-BE49-F238E27FC236}">
              <a16:creationId xmlns:a16="http://schemas.microsoft.com/office/drawing/2014/main" id="{3E6AC8C2-C323-4039-A915-E9D4A6C69303}"/>
            </a:ext>
          </a:extLst>
        </xdr:cNvPr>
        <xdr:cNvSpPr txBox="1"/>
      </xdr:nvSpPr>
      <xdr:spPr>
        <a:xfrm>
          <a:off x="6705111" y="69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48739D7-9829-4463-8741-7F459FC906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FEFAC2A-4CD8-4F54-9759-81F3EB7B66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C3812A1-DBD3-43F2-AC53-F30C963AB1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F891759-B2EA-4193-8EB6-461D035B0B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B326CFA-2C06-40F1-8429-4BEAC59CCC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A8A4864-4275-47F0-8CE5-C3DCE75B66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5962AFB-33C0-4201-A247-AAD0A641467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A842507-D401-408C-8D3D-4D4C03D109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1BABA42-2E25-4EAE-94E5-02A821E4AF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A00051B-CE9D-4947-A759-077B8BCD55E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2987218-388C-4F3A-AEA7-F01CCB1942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4F3A882-6274-4A11-A8E1-DBDB1444B0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BBAFA98-436B-431F-88C6-D2B5ACFDA04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64420A6-A682-48DD-8289-3C191D0533E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CBE8AF3-990F-4301-BB44-A25D0B1FB03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207C95A-F8B5-4BA4-A69A-4BF5E9E147A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2ACDC9B-FBE2-4C05-890F-5D4C2986284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8AA80BC-0B33-440C-BD93-6A4DD6D320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FC6BA87-3A20-4B3C-A5C1-05887CD942C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72A2E9A-28E1-4EB2-8F52-E20E226406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6473CAA-DCCD-4CAD-983A-D9D02D78883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8958FEA-569C-444D-B381-100B58EBAF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95FB2A6-4E24-43E6-B9BD-72EACD6F383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AC68500-1586-4E09-B498-E468E99564B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A6E4D34-308A-40B7-BEBC-A76803C95A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9B196118-6BE9-469E-BB8A-D3128452450A}"/>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190A1130-9799-4DE5-9B4A-A0F387DE714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A0D240ED-4F14-47FA-9095-C3F9EA12A8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D7057E1-02EA-4D06-AE74-C14AD6A465F8}"/>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DC58E9E7-32E2-4F6F-BDD4-DCF96FFD09AA}"/>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8C40ABF-B276-4D2B-8EA1-21A4434462D8}"/>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B2C00411-B994-4451-B796-1D3F93B22933}"/>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9D82C78B-883D-4591-9B7B-F07A135B5E36}"/>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6A61627C-EBC0-4FE4-A569-F0199E3D2B6B}"/>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817C9E9E-0E75-47D1-9A86-30B6064336F3}"/>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6D9DA96A-181B-4D21-B982-F4C46743D1A6}"/>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89F8339-57B2-4AB5-B3C2-8C7C301A8E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3C832F-59BB-4749-99A5-D17DF9558C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DE23F16-50AD-4464-B38A-CC7F60347D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499FCD2-69D3-4145-AE55-B69850FF07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AAFD389-3D11-44B8-8A85-00BFBE6E30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104322</xdr:rowOff>
    </xdr:from>
    <xdr:to>
      <xdr:col>24</xdr:col>
      <xdr:colOff>114300</xdr:colOff>
      <xdr:row>59</xdr:row>
      <xdr:rowOff>34472</xdr:rowOff>
    </xdr:to>
    <xdr:sp macro="" textlink="">
      <xdr:nvSpPr>
        <xdr:cNvPr id="189" name="楕円 188">
          <a:extLst>
            <a:ext uri="{FF2B5EF4-FFF2-40B4-BE49-F238E27FC236}">
              <a16:creationId xmlns:a16="http://schemas.microsoft.com/office/drawing/2014/main" id="{759BF1C2-A312-4099-90B6-E1474B8DEFCC}"/>
            </a:ext>
          </a:extLst>
        </xdr:cNvPr>
        <xdr:cNvSpPr/>
      </xdr:nvSpPr>
      <xdr:spPr>
        <a:xfrm>
          <a:off x="45847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127199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0D97B8F-AAB6-4A3B-A83E-AD7A64C850FA}"/>
            </a:ext>
          </a:extLst>
        </xdr:cNvPr>
        <xdr:cNvSpPr txBox="1"/>
      </xdr:nvSpPr>
      <xdr:spPr>
        <a:xfrm>
          <a:off x="4673600" y="989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101056</xdr:rowOff>
    </xdr:from>
    <xdr:to>
      <xdr:col>20</xdr:col>
      <xdr:colOff>38100</xdr:colOff>
      <xdr:row>59</xdr:row>
      <xdr:rowOff>31206</xdr:rowOff>
    </xdr:to>
    <xdr:sp macro="" textlink="">
      <xdr:nvSpPr>
        <xdr:cNvPr id="191" name="楕円 190">
          <a:extLst>
            <a:ext uri="{FF2B5EF4-FFF2-40B4-BE49-F238E27FC236}">
              <a16:creationId xmlns:a16="http://schemas.microsoft.com/office/drawing/2014/main" id="{66C85B26-6252-47F3-BD6B-7D25F5DC8BF0}"/>
            </a:ext>
          </a:extLst>
        </xdr:cNvPr>
        <xdr:cNvSpPr/>
      </xdr:nvSpPr>
      <xdr:spPr>
        <a:xfrm>
          <a:off x="3746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58</xdr:row>
      <xdr:rowOff>155122</xdr:rowOff>
    </xdr:to>
    <xdr:cxnSp macro="">
      <xdr:nvCxnSpPr>
        <xdr:cNvPr id="192" name="直線コネクタ 191">
          <a:extLst>
            <a:ext uri="{FF2B5EF4-FFF2-40B4-BE49-F238E27FC236}">
              <a16:creationId xmlns:a16="http://schemas.microsoft.com/office/drawing/2014/main" id="{58F3A28B-3F4D-4CB1-8ED7-B3603B1279BD}"/>
            </a:ext>
          </a:extLst>
        </xdr:cNvPr>
        <xdr:cNvCxnSpPr/>
      </xdr:nvCxnSpPr>
      <xdr:spPr>
        <a:xfrm>
          <a:off x="3797300" y="100959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71665</xdr:rowOff>
    </xdr:from>
    <xdr:to>
      <xdr:col>15</xdr:col>
      <xdr:colOff>101600</xdr:colOff>
      <xdr:row>59</xdr:row>
      <xdr:rowOff>1815</xdr:rowOff>
    </xdr:to>
    <xdr:sp macro="" textlink="">
      <xdr:nvSpPr>
        <xdr:cNvPr id="193" name="楕円 192">
          <a:extLst>
            <a:ext uri="{FF2B5EF4-FFF2-40B4-BE49-F238E27FC236}">
              <a16:creationId xmlns:a16="http://schemas.microsoft.com/office/drawing/2014/main" id="{F9118D51-CBE2-4004-ACF1-7B90E6FA6B40}"/>
            </a:ext>
          </a:extLst>
        </xdr:cNvPr>
        <xdr:cNvSpPr/>
      </xdr:nvSpPr>
      <xdr:spPr>
        <a:xfrm>
          <a:off x="2857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122465</xdr:rowOff>
    </xdr:from>
    <xdr:to>
      <xdr:col>19</xdr:col>
      <xdr:colOff>177800</xdr:colOff>
      <xdr:row>58</xdr:row>
      <xdr:rowOff>151856</xdr:rowOff>
    </xdr:to>
    <xdr:cxnSp macro="">
      <xdr:nvCxnSpPr>
        <xdr:cNvPr id="194" name="直線コネクタ 193">
          <a:extLst>
            <a:ext uri="{FF2B5EF4-FFF2-40B4-BE49-F238E27FC236}">
              <a16:creationId xmlns:a16="http://schemas.microsoft.com/office/drawing/2014/main" id="{C59DE02D-F88C-477E-B83B-FA9C9AD67C5F}"/>
            </a:ext>
          </a:extLst>
        </xdr:cNvPr>
        <xdr:cNvCxnSpPr/>
      </xdr:nvCxnSpPr>
      <xdr:spPr>
        <a:xfrm>
          <a:off x="2908300" y="100665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45538</xdr:rowOff>
    </xdr:from>
    <xdr:to>
      <xdr:col>10</xdr:col>
      <xdr:colOff>165100</xdr:colOff>
      <xdr:row>58</xdr:row>
      <xdr:rowOff>147138</xdr:rowOff>
    </xdr:to>
    <xdr:sp macro="" textlink="">
      <xdr:nvSpPr>
        <xdr:cNvPr id="195" name="楕円 194">
          <a:extLst>
            <a:ext uri="{FF2B5EF4-FFF2-40B4-BE49-F238E27FC236}">
              <a16:creationId xmlns:a16="http://schemas.microsoft.com/office/drawing/2014/main" id="{79D60F0E-8E60-414F-8CC2-83C1A6D46F82}"/>
            </a:ext>
          </a:extLst>
        </xdr:cNvPr>
        <xdr:cNvSpPr/>
      </xdr:nvSpPr>
      <xdr:spPr>
        <a:xfrm>
          <a:off x="1968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96338</xdr:rowOff>
    </xdr:from>
    <xdr:to>
      <xdr:col>15</xdr:col>
      <xdr:colOff>50800</xdr:colOff>
      <xdr:row>58</xdr:row>
      <xdr:rowOff>122465</xdr:rowOff>
    </xdr:to>
    <xdr:cxnSp macro="">
      <xdr:nvCxnSpPr>
        <xdr:cNvPr id="196" name="直線コネクタ 195">
          <a:extLst>
            <a:ext uri="{FF2B5EF4-FFF2-40B4-BE49-F238E27FC236}">
              <a16:creationId xmlns:a16="http://schemas.microsoft.com/office/drawing/2014/main" id="{37E96702-544D-4496-80C4-91F6030997E0}"/>
            </a:ext>
          </a:extLst>
        </xdr:cNvPr>
        <xdr:cNvCxnSpPr/>
      </xdr:nvCxnSpPr>
      <xdr:spPr>
        <a:xfrm>
          <a:off x="2019300" y="1004043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37374</xdr:rowOff>
    </xdr:from>
    <xdr:to>
      <xdr:col>6</xdr:col>
      <xdr:colOff>38100</xdr:colOff>
      <xdr:row>58</xdr:row>
      <xdr:rowOff>138974</xdr:rowOff>
    </xdr:to>
    <xdr:sp macro="" textlink="">
      <xdr:nvSpPr>
        <xdr:cNvPr id="197" name="楕円 196">
          <a:extLst>
            <a:ext uri="{FF2B5EF4-FFF2-40B4-BE49-F238E27FC236}">
              <a16:creationId xmlns:a16="http://schemas.microsoft.com/office/drawing/2014/main" id="{9CF021EF-1711-4146-9B0B-FEA3ECF80FBD}"/>
            </a:ext>
          </a:extLst>
        </xdr:cNvPr>
        <xdr:cNvSpPr/>
      </xdr:nvSpPr>
      <xdr:spPr>
        <a:xfrm>
          <a:off x="1079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88174</xdr:rowOff>
    </xdr:from>
    <xdr:to>
      <xdr:col>10</xdr:col>
      <xdr:colOff>114300</xdr:colOff>
      <xdr:row>58</xdr:row>
      <xdr:rowOff>96338</xdr:rowOff>
    </xdr:to>
    <xdr:cxnSp macro="">
      <xdr:nvCxnSpPr>
        <xdr:cNvPr id="198" name="直線コネクタ 197">
          <a:extLst>
            <a:ext uri="{FF2B5EF4-FFF2-40B4-BE49-F238E27FC236}">
              <a16:creationId xmlns:a16="http://schemas.microsoft.com/office/drawing/2014/main" id="{3EAB2A61-8AC5-4455-97DD-BDBC613F0788}"/>
            </a:ext>
          </a:extLst>
        </xdr:cNvPr>
        <xdr:cNvCxnSpPr/>
      </xdr:nvCxnSpPr>
      <xdr:spPr>
        <a:xfrm>
          <a:off x="1130300" y="100322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F6CD3E8-7097-42EA-BE20-F7BB7A006FB1}"/>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3B6A24C-A0DB-42BD-B9BC-B6FADD6F0ECE}"/>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65B055D-D4D5-4879-BFFC-D64B3833C505}"/>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41B0C4B-283B-424D-8C60-8B65A3D7CD21}"/>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47733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7CF798FE-137E-4748-BF76-A51F5A765244}"/>
            </a:ext>
          </a:extLst>
        </xdr:cNvPr>
        <xdr:cNvSpPr txBox="1"/>
      </xdr:nvSpPr>
      <xdr:spPr>
        <a:xfrm>
          <a:off x="3582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18342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E578A58-BB42-4CE3-A41B-B72E92B0B570}"/>
            </a:ext>
          </a:extLst>
        </xdr:cNvPr>
        <xdr:cNvSpPr txBox="1"/>
      </xdr:nvSpPr>
      <xdr:spPr>
        <a:xfrm>
          <a:off x="2705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163665</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E9D2538-D7CB-4512-AB7B-19916A7AE2E0}"/>
            </a:ext>
          </a:extLst>
        </xdr:cNvPr>
        <xdr:cNvSpPr txBox="1"/>
      </xdr:nvSpPr>
      <xdr:spPr>
        <a:xfrm>
          <a:off x="1816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155501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294405-1664-4B97-B84A-DFD647A0C575}"/>
            </a:ext>
          </a:extLst>
        </xdr:cNvPr>
        <xdr:cNvSpPr txBox="1"/>
      </xdr:nvSpPr>
      <xdr:spPr>
        <a:xfrm>
          <a:off x="927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0590B72-8A4F-4535-90CE-96C397901E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1CFD2A5-5DC4-4303-B80F-E98448B925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FAF0BA2-AF29-42B0-B489-2A03292B0C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662C080-F5A2-416E-B006-612355F6BA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7E4024A-BCDD-4BD7-BAE8-8C0061CF11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05E6977-9564-402A-AD95-B3423A4EC0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FAB7CCD-0120-4A3F-941D-64680E306AD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AB1F44F-811F-46BC-A410-5AFA8C28F8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8BC3EF4-8DA8-4E21-9027-81C16FA4D4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7DA2F2F-553F-4B47-9015-FE2F424F12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9C6003F-1783-4274-89FF-1CFCEED2F02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221716C-B776-4722-B9CC-2EDCA6752A0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BCFB983-560D-44B1-B5EE-F7A0A9FAA0E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5DA8E31-B590-4E0D-94C0-03DDCEDBDD3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06C5D23-DD34-4724-9765-705BE56C21C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956ABC10-A905-4D2C-A2BD-5237EDC670E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CC84C9B6-AFD9-4D6E-AAB2-4D6EC0207A4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BC5E5E27-D041-49C0-BB50-28F88910088F}"/>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BADEC0D-CF06-4478-94CF-AF524C3CAFE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607086C3-67F4-45DC-8F0A-D8E688EEA5A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0AEA711-6E17-4174-84AB-91AC5C092B5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BB76444C-A8C3-4EF0-8C15-D204A14C857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FED2FCB-0D8E-4293-A7F1-9D2E606A94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1C39D7AE-BD70-4DB1-B2B8-5DEF861BFB5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51AE31ED-4FE7-44EF-A04C-018D5D676F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58AFF0D9-744D-4414-84C4-6799A100133B}"/>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B1B8606F-071F-4292-83D9-D1CE148EE9F7}"/>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9FAB8277-E1D7-46BB-B8BC-DE53C15354AA}"/>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D1E61037-77CF-4397-8B69-79D2A423A1A7}"/>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1711B350-4E64-4AF5-8ECE-1900F41F4EBB}"/>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A3B0FDA4-75AF-4023-A17C-6D860FDF8F18}"/>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F1E604E0-FF6D-4D45-A92D-D1268E804822}"/>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8B5B77A9-5832-43EE-8A31-141BFEEA60AE}"/>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1C16729E-ABF1-46CC-9E10-061EA0F81827}"/>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B5F27EE5-8994-4123-93C5-8AA7A6722490}"/>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435880F2-9E08-41FE-83A4-5899415F381E}"/>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85E16BF-E6E5-45BE-BEC3-4570801025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879A34F-0B7C-4CB0-AC0F-EA8A5BAD36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FD76BA7-5EC3-49DA-B965-3F3B9375FD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0D5684C-D7AC-4AD2-BC4F-17B724AA53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68BEB8F-6D5D-413D-AB29-B1891172DF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129809</xdr:rowOff>
    </xdr:from>
    <xdr:to>
      <xdr:col>55</xdr:col>
      <xdr:colOff>50800</xdr:colOff>
      <xdr:row>64</xdr:row>
      <xdr:rowOff>59959</xdr:rowOff>
    </xdr:to>
    <xdr:sp macro="" textlink="">
      <xdr:nvSpPr>
        <xdr:cNvPr id="248" name="楕円 247">
          <a:extLst>
            <a:ext uri="{FF2B5EF4-FFF2-40B4-BE49-F238E27FC236}">
              <a16:creationId xmlns:a16="http://schemas.microsoft.com/office/drawing/2014/main" id="{B11C4C27-8043-41B8-9D05-E40ED58736AF}"/>
            </a:ext>
          </a:extLst>
        </xdr:cNvPr>
        <xdr:cNvSpPr/>
      </xdr:nvSpPr>
      <xdr:spPr>
        <a:xfrm>
          <a:off x="10426700" y="109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44736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531CCD41-E12D-42F6-BB70-F240FA0059E5}"/>
            </a:ext>
          </a:extLst>
        </xdr:cNvPr>
        <xdr:cNvSpPr txBox="1"/>
      </xdr:nvSpPr>
      <xdr:spPr>
        <a:xfrm>
          <a:off x="10515600" y="108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136087</xdr:rowOff>
    </xdr:from>
    <xdr:to>
      <xdr:col>50</xdr:col>
      <xdr:colOff>165100</xdr:colOff>
      <xdr:row>64</xdr:row>
      <xdr:rowOff>66237</xdr:rowOff>
    </xdr:to>
    <xdr:sp macro="" textlink="">
      <xdr:nvSpPr>
        <xdr:cNvPr id="250" name="楕円 249">
          <a:extLst>
            <a:ext uri="{FF2B5EF4-FFF2-40B4-BE49-F238E27FC236}">
              <a16:creationId xmlns:a16="http://schemas.microsoft.com/office/drawing/2014/main" id="{4724525C-656B-4402-BDDA-4D9DA0A8553A}"/>
            </a:ext>
          </a:extLst>
        </xdr:cNvPr>
        <xdr:cNvSpPr/>
      </xdr:nvSpPr>
      <xdr:spPr>
        <a:xfrm>
          <a:off x="9588500" y="109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9159</xdr:rowOff>
    </xdr:from>
    <xdr:to>
      <xdr:col>55</xdr:col>
      <xdr:colOff>0</xdr:colOff>
      <xdr:row>64</xdr:row>
      <xdr:rowOff>15437</xdr:rowOff>
    </xdr:to>
    <xdr:cxnSp macro="">
      <xdr:nvCxnSpPr>
        <xdr:cNvPr id="251" name="直線コネクタ 250">
          <a:extLst>
            <a:ext uri="{FF2B5EF4-FFF2-40B4-BE49-F238E27FC236}">
              <a16:creationId xmlns:a16="http://schemas.microsoft.com/office/drawing/2014/main" id="{23CDE4FA-B0AA-4F0C-8B1F-AEC42B8231F8}"/>
            </a:ext>
          </a:extLst>
        </xdr:cNvPr>
        <xdr:cNvCxnSpPr/>
      </xdr:nvCxnSpPr>
      <xdr:spPr>
        <a:xfrm flipV="1">
          <a:off x="9639300" y="10981959"/>
          <a:ext cx="8382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137614</xdr:rowOff>
    </xdr:from>
    <xdr:to>
      <xdr:col>46</xdr:col>
      <xdr:colOff>38100</xdr:colOff>
      <xdr:row>64</xdr:row>
      <xdr:rowOff>67764</xdr:rowOff>
    </xdr:to>
    <xdr:sp macro="" textlink="">
      <xdr:nvSpPr>
        <xdr:cNvPr id="252" name="楕円 251">
          <a:extLst>
            <a:ext uri="{FF2B5EF4-FFF2-40B4-BE49-F238E27FC236}">
              <a16:creationId xmlns:a16="http://schemas.microsoft.com/office/drawing/2014/main" id="{89BB1100-DCAA-4906-9633-3495C9FD629B}"/>
            </a:ext>
          </a:extLst>
        </xdr:cNvPr>
        <xdr:cNvSpPr/>
      </xdr:nvSpPr>
      <xdr:spPr>
        <a:xfrm>
          <a:off x="8699500" y="109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15437</xdr:rowOff>
    </xdr:from>
    <xdr:to>
      <xdr:col>50</xdr:col>
      <xdr:colOff>114300</xdr:colOff>
      <xdr:row>64</xdr:row>
      <xdr:rowOff>16964</xdr:rowOff>
    </xdr:to>
    <xdr:cxnSp macro="">
      <xdr:nvCxnSpPr>
        <xdr:cNvPr id="253" name="直線コネクタ 252">
          <a:extLst>
            <a:ext uri="{FF2B5EF4-FFF2-40B4-BE49-F238E27FC236}">
              <a16:creationId xmlns:a16="http://schemas.microsoft.com/office/drawing/2014/main" id="{CC1856C8-1D1D-4518-A633-7B861DEBEC36}"/>
            </a:ext>
          </a:extLst>
        </xdr:cNvPr>
        <xdr:cNvCxnSpPr/>
      </xdr:nvCxnSpPr>
      <xdr:spPr>
        <a:xfrm flipV="1">
          <a:off x="8750300" y="10988237"/>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139558</xdr:rowOff>
    </xdr:from>
    <xdr:to>
      <xdr:col>41</xdr:col>
      <xdr:colOff>101600</xdr:colOff>
      <xdr:row>64</xdr:row>
      <xdr:rowOff>69708</xdr:rowOff>
    </xdr:to>
    <xdr:sp macro="" textlink="">
      <xdr:nvSpPr>
        <xdr:cNvPr id="254" name="楕円 253">
          <a:extLst>
            <a:ext uri="{FF2B5EF4-FFF2-40B4-BE49-F238E27FC236}">
              <a16:creationId xmlns:a16="http://schemas.microsoft.com/office/drawing/2014/main" id="{B664DE93-75D4-4409-9975-AB6D08EF42CC}"/>
            </a:ext>
          </a:extLst>
        </xdr:cNvPr>
        <xdr:cNvSpPr/>
      </xdr:nvSpPr>
      <xdr:spPr>
        <a:xfrm>
          <a:off x="7810500" y="109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16964</xdr:rowOff>
    </xdr:from>
    <xdr:to>
      <xdr:col>45</xdr:col>
      <xdr:colOff>177800</xdr:colOff>
      <xdr:row>64</xdr:row>
      <xdr:rowOff>18908</xdr:rowOff>
    </xdr:to>
    <xdr:cxnSp macro="">
      <xdr:nvCxnSpPr>
        <xdr:cNvPr id="255" name="直線コネクタ 254">
          <a:extLst>
            <a:ext uri="{FF2B5EF4-FFF2-40B4-BE49-F238E27FC236}">
              <a16:creationId xmlns:a16="http://schemas.microsoft.com/office/drawing/2014/main" id="{2E2FCF0A-1252-4640-B498-BB889711D8A0}"/>
            </a:ext>
          </a:extLst>
        </xdr:cNvPr>
        <xdr:cNvCxnSpPr/>
      </xdr:nvCxnSpPr>
      <xdr:spPr>
        <a:xfrm flipV="1">
          <a:off x="7861300" y="10989764"/>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144244</xdr:rowOff>
    </xdr:from>
    <xdr:to>
      <xdr:col>36</xdr:col>
      <xdr:colOff>165100</xdr:colOff>
      <xdr:row>64</xdr:row>
      <xdr:rowOff>74394</xdr:rowOff>
    </xdr:to>
    <xdr:sp macro="" textlink="">
      <xdr:nvSpPr>
        <xdr:cNvPr id="256" name="楕円 255">
          <a:extLst>
            <a:ext uri="{FF2B5EF4-FFF2-40B4-BE49-F238E27FC236}">
              <a16:creationId xmlns:a16="http://schemas.microsoft.com/office/drawing/2014/main" id="{93D04CD5-3F5A-4FFF-9321-5A4F118A9D86}"/>
            </a:ext>
          </a:extLst>
        </xdr:cNvPr>
        <xdr:cNvSpPr/>
      </xdr:nvSpPr>
      <xdr:spPr>
        <a:xfrm>
          <a:off x="6921500" y="109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18908</xdr:rowOff>
    </xdr:from>
    <xdr:to>
      <xdr:col>41</xdr:col>
      <xdr:colOff>50800</xdr:colOff>
      <xdr:row>64</xdr:row>
      <xdr:rowOff>23594</xdr:rowOff>
    </xdr:to>
    <xdr:cxnSp macro="">
      <xdr:nvCxnSpPr>
        <xdr:cNvPr id="257" name="直線コネクタ 256">
          <a:extLst>
            <a:ext uri="{FF2B5EF4-FFF2-40B4-BE49-F238E27FC236}">
              <a16:creationId xmlns:a16="http://schemas.microsoft.com/office/drawing/2014/main" id="{DFA6F238-19A6-4ABF-AF5A-ACB59C3A8A9E}"/>
            </a:ext>
          </a:extLst>
        </xdr:cNvPr>
        <xdr:cNvCxnSpPr/>
      </xdr:nvCxnSpPr>
      <xdr:spPr>
        <a:xfrm flipV="1">
          <a:off x="6972300" y="1099170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8BB6DF84-234E-4068-A77F-D7D92CB2EF8C}"/>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EF2B19F-8B5C-41A8-8B07-175CB2FDEE78}"/>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DC1D80D1-837E-4AF6-9AE8-50A5B4B324F5}"/>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9E04EC65-AB79-47AD-A5C1-5841DAA9807C}"/>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57364</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55CE0BE-D23A-41F8-B940-FB6AB0E52511}"/>
            </a:ext>
          </a:extLst>
        </xdr:cNvPr>
        <xdr:cNvSpPr txBox="1"/>
      </xdr:nvSpPr>
      <xdr:spPr>
        <a:xfrm>
          <a:off x="9327095" y="1103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58891</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BD196F0-A15D-4AB5-A1EB-3CD266AE1622}"/>
            </a:ext>
          </a:extLst>
        </xdr:cNvPr>
        <xdr:cNvSpPr txBox="1"/>
      </xdr:nvSpPr>
      <xdr:spPr>
        <a:xfrm>
          <a:off x="8450795" y="1103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60835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80D1C25F-4F85-427B-A5B8-70CC27A54E1B}"/>
            </a:ext>
          </a:extLst>
        </xdr:cNvPr>
        <xdr:cNvSpPr txBox="1"/>
      </xdr:nvSpPr>
      <xdr:spPr>
        <a:xfrm>
          <a:off x="7561795" y="110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65521</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1684F624-760E-4C7A-BD38-FD2D07231D89}"/>
            </a:ext>
          </a:extLst>
        </xdr:cNvPr>
        <xdr:cNvSpPr txBox="1"/>
      </xdr:nvSpPr>
      <xdr:spPr>
        <a:xfrm>
          <a:off x="6705111" y="1103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9C8B498-B116-4EEC-93EA-5BD81B41EB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57AA4870-6A96-4074-83C8-A3CB42AD88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063A4B4-4CD2-4F89-9AA0-7A5A36342A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7130A56C-0CC3-46C2-9D5E-75BF61A8E6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145F366-853C-46CB-887D-C2BEF5DA4B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36636633-AACF-42E9-941C-A726F2BD73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3FAC1F90-79F4-4F18-A110-EE73673B00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9D685DCD-AB16-4C14-85A8-4412FD3D8C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1EE2226-E13B-4CF1-8A97-E288CB21C8E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18627487-290E-48D1-B705-2D6624AFAC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C7472D5-BEEA-4206-8B99-12EBF5B3D0E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2D6840F-0618-4FE2-925A-A80DE505DB5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AF7F3F58-B3B4-4C2A-8819-353CF261B9A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12738103-28E8-46D0-9014-ED45B2836F1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FCAD04F-05A4-4BCE-9624-D7A6FCFA3F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FB4C2D4D-BBCD-49A5-8DDC-9174B25462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4778D86-9F79-4A8C-8711-7D1BB9DC2E1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9C9E7F86-F225-463F-A19A-42FA8DF015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BF22503-BABD-4C9A-AC88-5FB3AC2B043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5E103D30-8585-4703-8C84-0FBF54A817C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5F208AF-D744-404F-8103-B4E5B8E7455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8AE748D-A2E5-4D49-8E6F-CA25E84763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76C59ED0-9B49-46E3-A855-387741FF11D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4D8D090-D20D-4E5F-B3C6-0EF7292822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3751C55C-BD9F-4D23-80A4-585FC245A128}"/>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AA7C8367-53D9-46BA-9A89-934D9DF6D7F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67C11ADB-D6C5-4DBA-8220-2139E542EB9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C03D040A-D705-49C5-B34A-98CBDA2CE5DB}"/>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E7CB11C7-537B-40ED-9B18-B6F520A098F7}"/>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5C57505-A2C0-4589-9CC8-509DBE5EA46E}"/>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F9B4DB0E-724F-45BA-88B6-D9E14AB33648}"/>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179AED44-ECBE-4221-B73A-B035401B3E55}"/>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59BD4C89-8713-48D8-8EFD-4D60632978FC}"/>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4FC175FD-7D72-4FB5-B9EA-2B15280F3F39}"/>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3455C5BA-EE1C-4195-AD68-BDE8310A0629}"/>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244E23D-6C9C-4DB7-8BC9-B111FB8496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E2AF920-EBEB-4C2D-9576-0A3943581A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7BB6F27-D139-45E7-8208-840582293F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2C3610A-76CD-4345-8A88-6E1260A7701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3335A68-182B-42A8-822F-2566E7123D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306" name="楕円 305">
          <a:extLst>
            <a:ext uri="{FF2B5EF4-FFF2-40B4-BE49-F238E27FC236}">
              <a16:creationId xmlns:a16="http://schemas.microsoft.com/office/drawing/2014/main" id="{9F9DB796-DAD2-4C41-A77B-008A5462255E}"/>
            </a:ext>
          </a:extLst>
        </xdr:cNvPr>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83A654B9-A64A-44D3-A56F-EDAF35359537}"/>
            </a:ext>
          </a:extLst>
        </xdr:cNvPr>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153036</xdr:rowOff>
    </xdr:from>
    <xdr:to>
      <xdr:col>20</xdr:col>
      <xdr:colOff>38100</xdr:colOff>
      <xdr:row>84</xdr:row>
      <xdr:rowOff>83186</xdr:rowOff>
    </xdr:to>
    <xdr:sp macro="" textlink="">
      <xdr:nvSpPr>
        <xdr:cNvPr id="308" name="楕円 307">
          <a:extLst>
            <a:ext uri="{FF2B5EF4-FFF2-40B4-BE49-F238E27FC236}">
              <a16:creationId xmlns:a16="http://schemas.microsoft.com/office/drawing/2014/main" id="{6D7B7904-A2AC-442E-BBBE-C21863D83F5D}"/>
            </a:ext>
          </a:extLst>
        </xdr:cNvPr>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32386</xdr:rowOff>
    </xdr:from>
    <xdr:to>
      <xdr:col>24</xdr:col>
      <xdr:colOff>63500</xdr:colOff>
      <xdr:row>84</xdr:row>
      <xdr:rowOff>81914</xdr:rowOff>
    </xdr:to>
    <xdr:cxnSp macro="">
      <xdr:nvCxnSpPr>
        <xdr:cNvPr id="309" name="直線コネクタ 308">
          <a:extLst>
            <a:ext uri="{FF2B5EF4-FFF2-40B4-BE49-F238E27FC236}">
              <a16:creationId xmlns:a16="http://schemas.microsoft.com/office/drawing/2014/main" id="{8461C83B-F127-4C6E-8451-12E246B2FF47}"/>
            </a:ext>
          </a:extLst>
        </xdr:cNvPr>
        <xdr:cNvCxnSpPr/>
      </xdr:nvCxnSpPr>
      <xdr:spPr>
        <a:xfrm>
          <a:off x="3797300" y="144341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310" name="楕円 309">
          <a:extLst>
            <a:ext uri="{FF2B5EF4-FFF2-40B4-BE49-F238E27FC236}">
              <a16:creationId xmlns:a16="http://schemas.microsoft.com/office/drawing/2014/main" id="{AE0415D2-F860-4A7E-93BE-E957A5D8D0A5}"/>
            </a:ext>
          </a:extLst>
        </xdr:cNvPr>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32386</xdr:rowOff>
    </xdr:to>
    <xdr:cxnSp macro="">
      <xdr:nvCxnSpPr>
        <xdr:cNvPr id="311" name="直線コネクタ 310">
          <a:extLst>
            <a:ext uri="{FF2B5EF4-FFF2-40B4-BE49-F238E27FC236}">
              <a16:creationId xmlns:a16="http://schemas.microsoft.com/office/drawing/2014/main" id="{B0815DDF-6655-4921-A169-846DD4968C69}"/>
            </a:ext>
          </a:extLst>
        </xdr:cNvPr>
        <xdr:cNvCxnSpPr/>
      </xdr:nvCxnSpPr>
      <xdr:spPr>
        <a:xfrm>
          <a:off x="2908300" y="143865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12" name="楕円 311">
          <a:extLst>
            <a:ext uri="{FF2B5EF4-FFF2-40B4-BE49-F238E27FC236}">
              <a16:creationId xmlns:a16="http://schemas.microsoft.com/office/drawing/2014/main" id="{6C13E189-D2D9-4F0D-8150-F532AF703430}"/>
            </a:ext>
          </a:extLst>
        </xdr:cNvPr>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156211</xdr:rowOff>
    </xdr:to>
    <xdr:cxnSp macro="">
      <xdr:nvCxnSpPr>
        <xdr:cNvPr id="313" name="直線コネクタ 312">
          <a:extLst>
            <a:ext uri="{FF2B5EF4-FFF2-40B4-BE49-F238E27FC236}">
              <a16:creationId xmlns:a16="http://schemas.microsoft.com/office/drawing/2014/main" id="{DA171CC4-0720-42BF-82FE-A38047CEB8F7}"/>
            </a:ext>
          </a:extLst>
        </xdr:cNvPr>
        <xdr:cNvCxnSpPr/>
      </xdr:nvCxnSpPr>
      <xdr:spPr>
        <a:xfrm>
          <a:off x="2019300" y="14346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17780</xdr:rowOff>
    </xdr:from>
    <xdr:to>
      <xdr:col>6</xdr:col>
      <xdr:colOff>38100</xdr:colOff>
      <xdr:row>83</xdr:row>
      <xdr:rowOff>119380</xdr:rowOff>
    </xdr:to>
    <xdr:sp macro="" textlink="">
      <xdr:nvSpPr>
        <xdr:cNvPr id="314" name="楕円 313">
          <a:extLst>
            <a:ext uri="{FF2B5EF4-FFF2-40B4-BE49-F238E27FC236}">
              <a16:creationId xmlns:a16="http://schemas.microsoft.com/office/drawing/2014/main" id="{5D7D494E-0D8D-402E-A6CC-20A586FBD806}"/>
            </a:ext>
          </a:extLst>
        </xdr:cNvPr>
        <xdr:cNvSpPr/>
      </xdr:nvSpPr>
      <xdr:spPr>
        <a:xfrm>
          <a:off x="107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68580</xdr:rowOff>
    </xdr:from>
    <xdr:to>
      <xdr:col>10</xdr:col>
      <xdr:colOff>114300</xdr:colOff>
      <xdr:row>83</xdr:row>
      <xdr:rowOff>116205</xdr:rowOff>
    </xdr:to>
    <xdr:cxnSp macro="">
      <xdr:nvCxnSpPr>
        <xdr:cNvPr id="315" name="直線コネクタ 314">
          <a:extLst>
            <a:ext uri="{FF2B5EF4-FFF2-40B4-BE49-F238E27FC236}">
              <a16:creationId xmlns:a16="http://schemas.microsoft.com/office/drawing/2014/main" id="{E83581ED-6686-434D-B985-15387F204788}"/>
            </a:ext>
          </a:extLst>
        </xdr:cNvPr>
        <xdr:cNvCxnSpPr/>
      </xdr:nvCxnSpPr>
      <xdr:spPr>
        <a:xfrm>
          <a:off x="1130300" y="14298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3E8EC07B-4836-4FB7-BAF3-645BC6ECEFA9}"/>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9E932256-B563-4EC9-9C20-BD389635A49A}"/>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17338ABC-9EFC-48D7-818D-0E9F937D885B}"/>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AD263AC3-133B-4AF8-B9C5-9A938C8B6641}"/>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74313</xdr:rowOff>
    </xdr:from>
    <xdr:ext cx="405111" cy="259045"/>
    <xdr:sp macro="" textlink="">
      <xdr:nvSpPr>
        <xdr:cNvPr id="320" name="n_1mainValue【公営住宅】&#10;有形固定資産減価償却率">
          <a:extLst>
            <a:ext uri="{FF2B5EF4-FFF2-40B4-BE49-F238E27FC236}">
              <a16:creationId xmlns:a16="http://schemas.microsoft.com/office/drawing/2014/main" id="{4B73CDEC-C68F-4650-B729-CB8BF0E56857}"/>
            </a:ext>
          </a:extLst>
        </xdr:cNvPr>
        <xdr:cNvSpPr txBox="1"/>
      </xdr:nvSpPr>
      <xdr:spPr>
        <a:xfrm>
          <a:off x="3582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21" name="n_2mainValue【公営住宅】&#10;有形固定資産減価償却率">
          <a:extLst>
            <a:ext uri="{FF2B5EF4-FFF2-40B4-BE49-F238E27FC236}">
              <a16:creationId xmlns:a16="http://schemas.microsoft.com/office/drawing/2014/main" id="{F0CDAB43-A848-49AF-B0C9-7D3CAF1BA200}"/>
            </a:ext>
          </a:extLst>
        </xdr:cNvPr>
        <xdr:cNvSpPr txBox="1"/>
      </xdr:nvSpPr>
      <xdr:spPr>
        <a:xfrm>
          <a:off x="2705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22" name="n_3mainValue【公営住宅】&#10;有形固定資産減価償却率">
          <a:extLst>
            <a:ext uri="{FF2B5EF4-FFF2-40B4-BE49-F238E27FC236}">
              <a16:creationId xmlns:a16="http://schemas.microsoft.com/office/drawing/2014/main" id="{C9C28A81-3199-4CEA-A4A7-BED771BC3969}"/>
            </a:ext>
          </a:extLst>
        </xdr:cNvPr>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23" name="n_4mainValue【公営住宅】&#10;有形固定資産減価償却率">
          <a:extLst>
            <a:ext uri="{FF2B5EF4-FFF2-40B4-BE49-F238E27FC236}">
              <a16:creationId xmlns:a16="http://schemas.microsoft.com/office/drawing/2014/main" id="{044BC5C9-D3F5-4A3E-AAC7-B273DE600BBB}"/>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A9443B3-8C13-42D1-8650-BD16D263754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86A5421-D5B5-4849-85BF-DA72856487C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2CBD400-6C8D-4399-897E-8CCBF9BC81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87EA266-D7A6-443F-8459-AC858D79CF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F31A97E-0D9A-40A1-BEE0-E4DD6899A3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8F9CB65-6C42-4C7B-AAC2-6AA6410A06F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5B4B969D-3CBE-4938-A447-44F739BBE5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1881E80-C1DA-483D-8DD1-74A07D266E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D61F7EA-B1A9-4569-A55E-8FBF7866DB3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9DE4808-346C-48A7-B659-080ABE90E9E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FAA91B4D-D7D2-409E-A0FE-21F6DC90591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E178129A-9136-4B24-9147-B7E57654D21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6C64B399-E82C-43C9-AECD-EDDE5412610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17F9B3F3-A65C-47B7-9DF4-E4076D6DBDE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B54A1629-16F3-4E09-A349-B5D6D8D3B67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257D8DBF-0C7E-4239-8E6C-CB7D3A9C5EB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3E315EFF-C9F5-4067-9FFD-182321FA575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8857AA5-6B21-4807-885E-7926285614D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84732B6-83B5-4F1A-99B7-9713B0CA56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2D19891A-C0AD-464C-9F8A-1EAF2CA10A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AFDC6BA5-D3E2-4AEB-8C45-94A66989F9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370E1CC0-4C80-4C37-AA24-20533F4F7F50}"/>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6B8859EA-DA06-41B0-A4FD-674C65799C43}"/>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FC7A13AD-E89E-4FAF-9A5B-18B7F37AA950}"/>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401C9ED1-153A-4BCD-AFB5-92AF6D615785}"/>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23C1E140-35A8-4864-84C1-0BB12896A679}"/>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D5457B32-17FC-43D8-B519-9E834552BF76}"/>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983B94EE-9610-48C7-9174-54DBAE837D73}"/>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3EF3F550-656E-42B5-99FC-96D12E317B8F}"/>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0A1CAFDB-5514-4993-8FF1-33D9EEC53A56}"/>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21F77B88-796A-4B14-A50F-7CAA3A8E13F2}"/>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87D01797-7721-4A46-890F-5A0DDE28A4B9}"/>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DA29FF8-6B4C-431D-8AC4-47C8F0354B8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3103842-2219-4305-9551-8FBB31F47A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CA0FB3B-652E-459E-A823-5590AA0CA4A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ACB1246-8AD4-4D80-8FD2-CE0A8D2786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0FC991F-D385-4070-8F8F-2005A8E722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67768</xdr:rowOff>
    </xdr:from>
    <xdr:to>
      <xdr:col>55</xdr:col>
      <xdr:colOff>50800</xdr:colOff>
      <xdr:row>85</xdr:row>
      <xdr:rowOff>169368</xdr:rowOff>
    </xdr:to>
    <xdr:sp macro="" textlink="">
      <xdr:nvSpPr>
        <xdr:cNvPr id="361" name="楕円 360">
          <a:extLst>
            <a:ext uri="{FF2B5EF4-FFF2-40B4-BE49-F238E27FC236}">
              <a16:creationId xmlns:a16="http://schemas.microsoft.com/office/drawing/2014/main" id="{757EBD16-4CE6-4F28-A73B-3C2C89AC579A}"/>
            </a:ext>
          </a:extLst>
        </xdr:cNvPr>
        <xdr:cNvSpPr/>
      </xdr:nvSpPr>
      <xdr:spPr>
        <a:xfrm>
          <a:off x="10426700" y="146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154145</xdr:rowOff>
    </xdr:from>
    <xdr:ext cx="469744" cy="259045"/>
    <xdr:sp macro="" textlink="">
      <xdr:nvSpPr>
        <xdr:cNvPr id="362" name="【公営住宅】&#10;一人当たり面積該当値テキスト">
          <a:extLst>
            <a:ext uri="{FF2B5EF4-FFF2-40B4-BE49-F238E27FC236}">
              <a16:creationId xmlns:a16="http://schemas.microsoft.com/office/drawing/2014/main" id="{C3B10D9D-D570-49DB-BF83-C7B081AA2A12}"/>
            </a:ext>
          </a:extLst>
        </xdr:cNvPr>
        <xdr:cNvSpPr txBox="1"/>
      </xdr:nvSpPr>
      <xdr:spPr>
        <a:xfrm>
          <a:off x="10515600" y="145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69138</xdr:rowOff>
    </xdr:from>
    <xdr:to>
      <xdr:col>50</xdr:col>
      <xdr:colOff>165100</xdr:colOff>
      <xdr:row>85</xdr:row>
      <xdr:rowOff>170738</xdr:rowOff>
    </xdr:to>
    <xdr:sp macro="" textlink="">
      <xdr:nvSpPr>
        <xdr:cNvPr id="363" name="楕円 362">
          <a:extLst>
            <a:ext uri="{FF2B5EF4-FFF2-40B4-BE49-F238E27FC236}">
              <a16:creationId xmlns:a16="http://schemas.microsoft.com/office/drawing/2014/main" id="{AC5027FD-2C15-426D-A4F2-9BDE67BDA58C}"/>
            </a:ext>
          </a:extLst>
        </xdr:cNvPr>
        <xdr:cNvSpPr/>
      </xdr:nvSpPr>
      <xdr:spPr>
        <a:xfrm>
          <a:off x="9588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118568</xdr:rowOff>
    </xdr:from>
    <xdr:to>
      <xdr:col>55</xdr:col>
      <xdr:colOff>0</xdr:colOff>
      <xdr:row>85</xdr:row>
      <xdr:rowOff>119938</xdr:rowOff>
    </xdr:to>
    <xdr:cxnSp macro="">
      <xdr:nvCxnSpPr>
        <xdr:cNvPr id="364" name="直線コネクタ 363">
          <a:extLst>
            <a:ext uri="{FF2B5EF4-FFF2-40B4-BE49-F238E27FC236}">
              <a16:creationId xmlns:a16="http://schemas.microsoft.com/office/drawing/2014/main" id="{3B67BA54-7866-41F2-A7FC-D951AFBFF43A}"/>
            </a:ext>
          </a:extLst>
        </xdr:cNvPr>
        <xdr:cNvCxnSpPr/>
      </xdr:nvCxnSpPr>
      <xdr:spPr>
        <a:xfrm flipV="1">
          <a:off x="9639300" y="14691818"/>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70053</xdr:rowOff>
    </xdr:from>
    <xdr:to>
      <xdr:col>46</xdr:col>
      <xdr:colOff>38100</xdr:colOff>
      <xdr:row>86</xdr:row>
      <xdr:rowOff>203</xdr:rowOff>
    </xdr:to>
    <xdr:sp macro="" textlink="">
      <xdr:nvSpPr>
        <xdr:cNvPr id="365" name="楕円 364">
          <a:extLst>
            <a:ext uri="{FF2B5EF4-FFF2-40B4-BE49-F238E27FC236}">
              <a16:creationId xmlns:a16="http://schemas.microsoft.com/office/drawing/2014/main" id="{F4486B3F-109C-4837-9041-CC5DBBA92378}"/>
            </a:ext>
          </a:extLst>
        </xdr:cNvPr>
        <xdr:cNvSpPr/>
      </xdr:nvSpPr>
      <xdr:spPr>
        <a:xfrm>
          <a:off x="8699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119938</xdr:rowOff>
    </xdr:from>
    <xdr:to>
      <xdr:col>50</xdr:col>
      <xdr:colOff>114300</xdr:colOff>
      <xdr:row>85</xdr:row>
      <xdr:rowOff>120853</xdr:rowOff>
    </xdr:to>
    <xdr:cxnSp macro="">
      <xdr:nvCxnSpPr>
        <xdr:cNvPr id="366" name="直線コネクタ 365">
          <a:extLst>
            <a:ext uri="{FF2B5EF4-FFF2-40B4-BE49-F238E27FC236}">
              <a16:creationId xmlns:a16="http://schemas.microsoft.com/office/drawing/2014/main" id="{D798A38A-72BB-4E5C-A6F6-9188163A1A55}"/>
            </a:ext>
          </a:extLst>
        </xdr:cNvPr>
        <xdr:cNvCxnSpPr/>
      </xdr:nvCxnSpPr>
      <xdr:spPr>
        <a:xfrm flipV="1">
          <a:off x="8750300" y="146931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71425</xdr:rowOff>
    </xdr:from>
    <xdr:to>
      <xdr:col>41</xdr:col>
      <xdr:colOff>101600</xdr:colOff>
      <xdr:row>86</xdr:row>
      <xdr:rowOff>1575</xdr:rowOff>
    </xdr:to>
    <xdr:sp macro="" textlink="">
      <xdr:nvSpPr>
        <xdr:cNvPr id="367" name="楕円 366">
          <a:extLst>
            <a:ext uri="{FF2B5EF4-FFF2-40B4-BE49-F238E27FC236}">
              <a16:creationId xmlns:a16="http://schemas.microsoft.com/office/drawing/2014/main" id="{AAD5C731-1A62-4F29-A178-BDB4B24A218F}"/>
            </a:ext>
          </a:extLst>
        </xdr:cNvPr>
        <xdr:cNvSpPr/>
      </xdr:nvSpPr>
      <xdr:spPr>
        <a:xfrm>
          <a:off x="7810500" y="146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120853</xdr:rowOff>
    </xdr:from>
    <xdr:to>
      <xdr:col>45</xdr:col>
      <xdr:colOff>177800</xdr:colOff>
      <xdr:row>85</xdr:row>
      <xdr:rowOff>122225</xdr:rowOff>
    </xdr:to>
    <xdr:cxnSp macro="">
      <xdr:nvCxnSpPr>
        <xdr:cNvPr id="368" name="直線コネクタ 367">
          <a:extLst>
            <a:ext uri="{FF2B5EF4-FFF2-40B4-BE49-F238E27FC236}">
              <a16:creationId xmlns:a16="http://schemas.microsoft.com/office/drawing/2014/main" id="{2E1C4B13-C3FA-4B0E-8226-3697C17BF986}"/>
            </a:ext>
          </a:extLst>
        </xdr:cNvPr>
        <xdr:cNvCxnSpPr/>
      </xdr:nvCxnSpPr>
      <xdr:spPr>
        <a:xfrm flipV="1">
          <a:off x="7861300" y="1469410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72340</xdr:rowOff>
    </xdr:from>
    <xdr:to>
      <xdr:col>36</xdr:col>
      <xdr:colOff>165100</xdr:colOff>
      <xdr:row>86</xdr:row>
      <xdr:rowOff>2490</xdr:rowOff>
    </xdr:to>
    <xdr:sp macro="" textlink="">
      <xdr:nvSpPr>
        <xdr:cNvPr id="369" name="楕円 368">
          <a:extLst>
            <a:ext uri="{FF2B5EF4-FFF2-40B4-BE49-F238E27FC236}">
              <a16:creationId xmlns:a16="http://schemas.microsoft.com/office/drawing/2014/main" id="{8128DE13-6EE7-4CFE-A8D9-E05EE31123E7}"/>
            </a:ext>
          </a:extLst>
        </xdr:cNvPr>
        <xdr:cNvSpPr/>
      </xdr:nvSpPr>
      <xdr:spPr>
        <a:xfrm>
          <a:off x="6921500" y="146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122225</xdr:rowOff>
    </xdr:from>
    <xdr:to>
      <xdr:col>41</xdr:col>
      <xdr:colOff>50800</xdr:colOff>
      <xdr:row>85</xdr:row>
      <xdr:rowOff>123140</xdr:rowOff>
    </xdr:to>
    <xdr:cxnSp macro="">
      <xdr:nvCxnSpPr>
        <xdr:cNvPr id="370" name="直線コネクタ 369">
          <a:extLst>
            <a:ext uri="{FF2B5EF4-FFF2-40B4-BE49-F238E27FC236}">
              <a16:creationId xmlns:a16="http://schemas.microsoft.com/office/drawing/2014/main" id="{141E823B-6282-4D57-ADBE-49DE606685F3}"/>
            </a:ext>
          </a:extLst>
        </xdr:cNvPr>
        <xdr:cNvCxnSpPr/>
      </xdr:nvCxnSpPr>
      <xdr:spPr>
        <a:xfrm flipV="1">
          <a:off x="6972300" y="1469547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D4AC8CB3-FDBA-4AB5-BDF6-84ACAB8C053E}"/>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FAFC393B-2FD5-42A7-82BA-8DE1E4B34C05}"/>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DFF5BD86-B12C-4C4C-BD04-82A54398DC48}"/>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7450C886-D7A1-4895-988C-894346B33034}"/>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161865</xdr:rowOff>
    </xdr:from>
    <xdr:ext cx="469744" cy="259045"/>
    <xdr:sp macro="" textlink="">
      <xdr:nvSpPr>
        <xdr:cNvPr id="375" name="n_1mainValue【公営住宅】&#10;一人当たり面積">
          <a:extLst>
            <a:ext uri="{FF2B5EF4-FFF2-40B4-BE49-F238E27FC236}">
              <a16:creationId xmlns:a16="http://schemas.microsoft.com/office/drawing/2014/main" id="{F2073F55-A4C4-4192-87D9-D6FBA13EDD56}"/>
            </a:ext>
          </a:extLst>
        </xdr:cNvPr>
        <xdr:cNvSpPr txBox="1"/>
      </xdr:nvSpPr>
      <xdr:spPr>
        <a:xfrm>
          <a:off x="93917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162780</xdr:rowOff>
    </xdr:from>
    <xdr:ext cx="469744" cy="259045"/>
    <xdr:sp macro="" textlink="">
      <xdr:nvSpPr>
        <xdr:cNvPr id="376" name="n_2mainValue【公営住宅】&#10;一人当たり面積">
          <a:extLst>
            <a:ext uri="{FF2B5EF4-FFF2-40B4-BE49-F238E27FC236}">
              <a16:creationId xmlns:a16="http://schemas.microsoft.com/office/drawing/2014/main" id="{E350349F-A99F-4C4D-95FD-EF559AD57C91}"/>
            </a:ext>
          </a:extLst>
        </xdr:cNvPr>
        <xdr:cNvSpPr txBox="1"/>
      </xdr:nvSpPr>
      <xdr:spPr>
        <a:xfrm>
          <a:off x="85154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164152</xdr:rowOff>
    </xdr:from>
    <xdr:ext cx="469744" cy="259045"/>
    <xdr:sp macro="" textlink="">
      <xdr:nvSpPr>
        <xdr:cNvPr id="377" name="n_3mainValue【公営住宅】&#10;一人当たり面積">
          <a:extLst>
            <a:ext uri="{FF2B5EF4-FFF2-40B4-BE49-F238E27FC236}">
              <a16:creationId xmlns:a16="http://schemas.microsoft.com/office/drawing/2014/main" id="{A26FBB70-E0AE-46C1-846A-955288BA96CE}"/>
            </a:ext>
          </a:extLst>
        </xdr:cNvPr>
        <xdr:cNvSpPr txBox="1"/>
      </xdr:nvSpPr>
      <xdr:spPr>
        <a:xfrm>
          <a:off x="7626427" y="147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165067</xdr:rowOff>
    </xdr:from>
    <xdr:ext cx="469744" cy="259045"/>
    <xdr:sp macro="" textlink="">
      <xdr:nvSpPr>
        <xdr:cNvPr id="378" name="n_4mainValue【公営住宅】&#10;一人当たり面積">
          <a:extLst>
            <a:ext uri="{FF2B5EF4-FFF2-40B4-BE49-F238E27FC236}">
              <a16:creationId xmlns:a16="http://schemas.microsoft.com/office/drawing/2014/main" id="{753F414D-E38B-4B07-B406-F9E289577012}"/>
            </a:ext>
          </a:extLst>
        </xdr:cNvPr>
        <xdr:cNvSpPr txBox="1"/>
      </xdr:nvSpPr>
      <xdr:spPr>
        <a:xfrm>
          <a:off x="6737427" y="147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6CCF1AC-2A10-4438-9107-180F159681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1FDBDB9-C804-4253-8F48-54C5F764F3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39E14D2B-6022-4A5D-BF36-FF62191F64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F568BE1-72B3-4A97-97D8-951EC410D4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729D37C-51A6-4ECC-B64A-0B60518AB6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64C791F-333D-4A0F-B3F5-1A16072901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C62A6D5-B6E2-43BF-9E04-707D96AFB5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2D918B3-0773-41B8-A023-CE633451A6B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EB797E7-6A98-44DF-BAD0-54A62B03360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3758B83-3135-435D-8D34-1573D23CDF2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E8B281A4-2629-485E-AEDA-7F2F12304F9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C7E2B4EF-5361-4656-9A9E-33B03B78AE4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CB6886C9-ACDF-460D-ADD2-4EB00867324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4B854553-93F2-41D8-810E-DBC7ACC6197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CB2F3DF5-3121-4EEE-B51B-F71B8A800E2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B89F5CBE-9640-45B8-8F4C-AE72B4C4077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4F1275C8-8276-4B28-BF19-E7FA4373362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BBDA4DAB-A12A-4B95-9999-161C25CDB7E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B66631D1-88A1-42BF-BBA1-E44D276CAED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A49556BF-4FC4-4271-9BD8-F423F41DCF6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3838F681-EFD8-4A00-94E6-90B98B86C25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E32EFEAA-169D-4ED2-B101-B3C0F716F56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0903D358-69C8-4FB4-B2F7-FDB6B64CF3F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F0C6D7AD-1EE7-44C4-AF27-D739B623A29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121920</xdr:rowOff>
    </xdr:from>
    <xdr:to>
      <xdr:col>24</xdr:col>
      <xdr:colOff>62865</xdr:colOff>
      <xdr:row>108</xdr:row>
      <xdr:rowOff>125730</xdr:rowOff>
    </xdr:to>
    <xdr:cxnSp macro="">
      <xdr:nvCxnSpPr>
        <xdr:cNvPr id="403" name="直線コネクタ 402">
          <a:extLst>
            <a:ext uri="{FF2B5EF4-FFF2-40B4-BE49-F238E27FC236}">
              <a16:creationId xmlns:a16="http://schemas.microsoft.com/office/drawing/2014/main" id="{E6E1BF41-18D8-45AA-8071-41788EC7F878}"/>
            </a:ext>
          </a:extLst>
        </xdr:cNvPr>
        <xdr:cNvCxnSpPr/>
      </xdr:nvCxnSpPr>
      <xdr:spPr>
        <a:xfrm flipV="1">
          <a:off x="4634865" y="172669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F141EAEE-8420-41FC-97A4-40A00DB7CF6E}"/>
            </a:ext>
          </a:extLst>
        </xdr:cNvPr>
        <xdr:cNvSpPr txBox="1"/>
      </xdr:nvSpPr>
      <xdr:spPr>
        <a:xfrm>
          <a:off x="46736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405" name="直線コネクタ 404">
          <a:extLst>
            <a:ext uri="{FF2B5EF4-FFF2-40B4-BE49-F238E27FC236}">
              <a16:creationId xmlns:a16="http://schemas.microsoft.com/office/drawing/2014/main" id="{2669CAD7-3E3B-48E1-AA98-F979FE45161F}"/>
            </a:ext>
          </a:extLst>
        </xdr:cNvPr>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68597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7796DBBD-8692-4051-8626-774AD5F6BFD8}"/>
            </a:ext>
          </a:extLst>
        </xdr:cNvPr>
        <xdr:cNvSpPr txBox="1"/>
      </xdr:nvSpPr>
      <xdr:spPr>
        <a:xfrm>
          <a:off x="4673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121920</xdr:rowOff>
    </xdr:from>
    <xdr:to>
      <xdr:col>24</xdr:col>
      <xdr:colOff>152400</xdr:colOff>
      <xdr:row>100</xdr:row>
      <xdr:rowOff>121920</xdr:rowOff>
    </xdr:to>
    <xdr:cxnSp macro="">
      <xdr:nvCxnSpPr>
        <xdr:cNvPr id="407" name="直線コネクタ 406">
          <a:extLst>
            <a:ext uri="{FF2B5EF4-FFF2-40B4-BE49-F238E27FC236}">
              <a16:creationId xmlns:a16="http://schemas.microsoft.com/office/drawing/2014/main" id="{4DD77C1B-9CA2-4A97-B00D-4DF5D4D912D5}"/>
            </a:ext>
          </a:extLst>
        </xdr:cNvPr>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91457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397DA6C7-F5EB-48FB-A709-91BFF4245D6B}"/>
            </a:ext>
          </a:extLst>
        </xdr:cNvPr>
        <xdr:cNvSpPr txBox="1"/>
      </xdr:nvSpPr>
      <xdr:spPr>
        <a:xfrm>
          <a:off x="4673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09" name="フローチャート: 判断 408">
          <a:extLst>
            <a:ext uri="{FF2B5EF4-FFF2-40B4-BE49-F238E27FC236}">
              <a16:creationId xmlns:a16="http://schemas.microsoft.com/office/drawing/2014/main" id="{FA2ADFA6-EA1D-46C4-BCA7-89FD7943629D}"/>
            </a:ext>
          </a:extLst>
        </xdr:cNvPr>
        <xdr:cNvSpPr/>
      </xdr:nvSpPr>
      <xdr:spPr>
        <a:xfrm>
          <a:off x="4584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410" name="フローチャート: 判断 409">
          <a:extLst>
            <a:ext uri="{FF2B5EF4-FFF2-40B4-BE49-F238E27FC236}">
              <a16:creationId xmlns:a16="http://schemas.microsoft.com/office/drawing/2014/main" id="{06A4416F-9FEB-4E92-8A47-D3ECFCA920B6}"/>
            </a:ext>
          </a:extLst>
        </xdr:cNvPr>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38736</xdr:rowOff>
    </xdr:from>
    <xdr:to>
      <xdr:col>15</xdr:col>
      <xdr:colOff>101600</xdr:colOff>
      <xdr:row>104</xdr:row>
      <xdr:rowOff>140336</xdr:rowOff>
    </xdr:to>
    <xdr:sp macro="" textlink="">
      <xdr:nvSpPr>
        <xdr:cNvPr id="411" name="フローチャート: 判断 410">
          <a:extLst>
            <a:ext uri="{FF2B5EF4-FFF2-40B4-BE49-F238E27FC236}">
              <a16:creationId xmlns:a16="http://schemas.microsoft.com/office/drawing/2014/main" id="{C881B600-E704-4E1F-8871-CA645F0D9040}"/>
            </a:ext>
          </a:extLst>
        </xdr:cNvPr>
        <xdr:cNvSpPr/>
      </xdr:nvSpPr>
      <xdr:spPr>
        <a:xfrm>
          <a:off x="2857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12" name="フローチャート: 判断 411">
          <a:extLst>
            <a:ext uri="{FF2B5EF4-FFF2-40B4-BE49-F238E27FC236}">
              <a16:creationId xmlns:a16="http://schemas.microsoft.com/office/drawing/2014/main" id="{1B1742BF-7EA5-40CA-832F-7BF15349B86D}"/>
            </a:ext>
          </a:extLst>
        </xdr:cNvPr>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95886</xdr:rowOff>
    </xdr:from>
    <xdr:to>
      <xdr:col>6</xdr:col>
      <xdr:colOff>38100</xdr:colOff>
      <xdr:row>104</xdr:row>
      <xdr:rowOff>26036</xdr:rowOff>
    </xdr:to>
    <xdr:sp macro="" textlink="">
      <xdr:nvSpPr>
        <xdr:cNvPr id="413" name="フローチャート: 判断 412">
          <a:extLst>
            <a:ext uri="{FF2B5EF4-FFF2-40B4-BE49-F238E27FC236}">
              <a16:creationId xmlns:a16="http://schemas.microsoft.com/office/drawing/2014/main" id="{FDD4933D-30F4-47EC-8786-2B6FBC7D01E0}"/>
            </a:ext>
          </a:extLst>
        </xdr:cNvPr>
        <xdr:cNvSpPr/>
      </xdr:nvSpPr>
      <xdr:spPr>
        <a:xfrm>
          <a:off x="1079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55FD320-503E-4643-948E-A104DB2F3B8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F4B02B7-AB94-43D9-93F0-7F6E9B50BA1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F433960-E9D1-4D53-8642-AFD625C8FA7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E70A5ED-6761-4D9B-9444-90206E5740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59F8489-1830-4633-847A-B15117B33AD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19" name="楕円 418">
          <a:extLst>
            <a:ext uri="{FF2B5EF4-FFF2-40B4-BE49-F238E27FC236}">
              <a16:creationId xmlns:a16="http://schemas.microsoft.com/office/drawing/2014/main" id="{99CC885F-5B53-44D2-B505-DFF07848BCF0}"/>
            </a:ext>
          </a:extLst>
        </xdr:cNvPr>
        <xdr:cNvSpPr/>
      </xdr:nvSpPr>
      <xdr:spPr>
        <a:xfrm>
          <a:off x="4584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63516</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AAA37A09-3095-45AD-B7E9-923203B09471}"/>
            </a:ext>
          </a:extLst>
        </xdr:cNvPr>
        <xdr:cNvSpPr txBox="1"/>
      </xdr:nvSpPr>
      <xdr:spPr>
        <a:xfrm>
          <a:off x="4673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421" name="楕円 420">
          <a:extLst>
            <a:ext uri="{FF2B5EF4-FFF2-40B4-BE49-F238E27FC236}">
              <a16:creationId xmlns:a16="http://schemas.microsoft.com/office/drawing/2014/main" id="{E762AB21-A91D-450B-AE09-E739198A4879}"/>
            </a:ext>
          </a:extLst>
        </xdr:cNvPr>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99061</xdr:rowOff>
    </xdr:to>
    <xdr:cxnSp macro="">
      <xdr:nvCxnSpPr>
        <xdr:cNvPr id="422" name="直線コネクタ 421">
          <a:extLst>
            <a:ext uri="{FF2B5EF4-FFF2-40B4-BE49-F238E27FC236}">
              <a16:creationId xmlns:a16="http://schemas.microsoft.com/office/drawing/2014/main" id="{4E986DC6-624D-4F89-BCA6-EEAD65A9B2B1}"/>
            </a:ext>
          </a:extLst>
        </xdr:cNvPr>
        <xdr:cNvCxnSpPr/>
      </xdr:nvCxnSpPr>
      <xdr:spPr>
        <a:xfrm flipV="1">
          <a:off x="3797300" y="17922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10161</xdr:rowOff>
    </xdr:from>
    <xdr:to>
      <xdr:col>15</xdr:col>
      <xdr:colOff>101600</xdr:colOff>
      <xdr:row>104</xdr:row>
      <xdr:rowOff>111761</xdr:rowOff>
    </xdr:to>
    <xdr:sp macro="" textlink="">
      <xdr:nvSpPr>
        <xdr:cNvPr id="423" name="楕円 422">
          <a:extLst>
            <a:ext uri="{FF2B5EF4-FFF2-40B4-BE49-F238E27FC236}">
              <a16:creationId xmlns:a16="http://schemas.microsoft.com/office/drawing/2014/main" id="{7F29EEB6-1788-4C94-8157-BA44EA7C9660}"/>
            </a:ext>
          </a:extLst>
        </xdr:cNvPr>
        <xdr:cNvSpPr/>
      </xdr:nvSpPr>
      <xdr:spPr>
        <a:xfrm>
          <a:off x="2857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60961</xdr:rowOff>
    </xdr:from>
    <xdr:to>
      <xdr:col>19</xdr:col>
      <xdr:colOff>177800</xdr:colOff>
      <xdr:row>104</xdr:row>
      <xdr:rowOff>99061</xdr:rowOff>
    </xdr:to>
    <xdr:cxnSp macro="">
      <xdr:nvCxnSpPr>
        <xdr:cNvPr id="424" name="直線コネクタ 423">
          <a:extLst>
            <a:ext uri="{FF2B5EF4-FFF2-40B4-BE49-F238E27FC236}">
              <a16:creationId xmlns:a16="http://schemas.microsoft.com/office/drawing/2014/main" id="{1DAEE00E-D0C7-4F46-8F55-227176E78077}"/>
            </a:ext>
          </a:extLst>
        </xdr:cNvPr>
        <xdr:cNvCxnSpPr/>
      </xdr:nvCxnSpPr>
      <xdr:spPr>
        <a:xfrm>
          <a:off x="2908300" y="1789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143511</xdr:rowOff>
    </xdr:from>
    <xdr:to>
      <xdr:col>10</xdr:col>
      <xdr:colOff>165100</xdr:colOff>
      <xdr:row>104</xdr:row>
      <xdr:rowOff>73661</xdr:rowOff>
    </xdr:to>
    <xdr:sp macro="" textlink="">
      <xdr:nvSpPr>
        <xdr:cNvPr id="425" name="楕円 424">
          <a:extLst>
            <a:ext uri="{FF2B5EF4-FFF2-40B4-BE49-F238E27FC236}">
              <a16:creationId xmlns:a16="http://schemas.microsoft.com/office/drawing/2014/main" id="{C2B08F31-59A9-40B2-8B5F-B6934D4E4E83}"/>
            </a:ext>
          </a:extLst>
        </xdr:cNvPr>
        <xdr:cNvSpPr/>
      </xdr:nvSpPr>
      <xdr:spPr>
        <a:xfrm>
          <a:off x="1968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22861</xdr:rowOff>
    </xdr:from>
    <xdr:to>
      <xdr:col>15</xdr:col>
      <xdr:colOff>50800</xdr:colOff>
      <xdr:row>104</xdr:row>
      <xdr:rowOff>60961</xdr:rowOff>
    </xdr:to>
    <xdr:cxnSp macro="">
      <xdr:nvCxnSpPr>
        <xdr:cNvPr id="426" name="直線コネクタ 425">
          <a:extLst>
            <a:ext uri="{FF2B5EF4-FFF2-40B4-BE49-F238E27FC236}">
              <a16:creationId xmlns:a16="http://schemas.microsoft.com/office/drawing/2014/main" id="{91A0654E-F207-4F37-8D35-59461E053DA2}"/>
            </a:ext>
          </a:extLst>
        </xdr:cNvPr>
        <xdr:cNvCxnSpPr/>
      </xdr:nvCxnSpPr>
      <xdr:spPr>
        <a:xfrm>
          <a:off x="2019300" y="17853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109220</xdr:rowOff>
    </xdr:from>
    <xdr:to>
      <xdr:col>6</xdr:col>
      <xdr:colOff>38100</xdr:colOff>
      <xdr:row>104</xdr:row>
      <xdr:rowOff>39370</xdr:rowOff>
    </xdr:to>
    <xdr:sp macro="" textlink="">
      <xdr:nvSpPr>
        <xdr:cNvPr id="427" name="楕円 426">
          <a:extLst>
            <a:ext uri="{FF2B5EF4-FFF2-40B4-BE49-F238E27FC236}">
              <a16:creationId xmlns:a16="http://schemas.microsoft.com/office/drawing/2014/main" id="{62B640AA-8AEE-4DAF-8580-A32F81A100CC}"/>
            </a:ext>
          </a:extLst>
        </xdr:cNvPr>
        <xdr:cNvSpPr/>
      </xdr:nvSpPr>
      <xdr:spPr>
        <a:xfrm>
          <a:off x="1079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160020</xdr:rowOff>
    </xdr:from>
    <xdr:to>
      <xdr:col>10</xdr:col>
      <xdr:colOff>114300</xdr:colOff>
      <xdr:row>104</xdr:row>
      <xdr:rowOff>22861</xdr:rowOff>
    </xdr:to>
    <xdr:cxnSp macro="">
      <xdr:nvCxnSpPr>
        <xdr:cNvPr id="428" name="直線コネクタ 427">
          <a:extLst>
            <a:ext uri="{FF2B5EF4-FFF2-40B4-BE49-F238E27FC236}">
              <a16:creationId xmlns:a16="http://schemas.microsoft.com/office/drawing/2014/main" id="{7CEFA857-2423-4A14-9BA3-EA17223629EF}"/>
            </a:ext>
          </a:extLst>
        </xdr:cNvPr>
        <xdr:cNvCxnSpPr/>
      </xdr:nvCxnSpPr>
      <xdr:spPr>
        <a:xfrm>
          <a:off x="1130300" y="1781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3827</xdr:rowOff>
    </xdr:from>
    <xdr:ext cx="405111" cy="259045"/>
    <xdr:sp macro="" textlink="">
      <xdr:nvSpPr>
        <xdr:cNvPr id="429" name="n_1aveValue【港湾・漁港】&#10;有形固定資産減価償却率">
          <a:extLst>
            <a:ext uri="{FF2B5EF4-FFF2-40B4-BE49-F238E27FC236}">
              <a16:creationId xmlns:a16="http://schemas.microsoft.com/office/drawing/2014/main" id="{4CECF555-F346-4118-AA31-1AC1E970C748}"/>
            </a:ext>
          </a:extLst>
        </xdr:cNvPr>
        <xdr:cNvSpPr txBox="1"/>
      </xdr:nvSpPr>
      <xdr:spPr>
        <a:xfrm>
          <a:off x="3582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131463</xdr:rowOff>
    </xdr:from>
    <xdr:ext cx="405111" cy="259045"/>
    <xdr:sp macro="" textlink="">
      <xdr:nvSpPr>
        <xdr:cNvPr id="430" name="n_2aveValue【港湾・漁港】&#10;有形固定資産減価償却率">
          <a:extLst>
            <a:ext uri="{FF2B5EF4-FFF2-40B4-BE49-F238E27FC236}">
              <a16:creationId xmlns:a16="http://schemas.microsoft.com/office/drawing/2014/main" id="{7D18DB1C-A925-4376-9AB5-F4351FF4EF75}"/>
            </a:ext>
          </a:extLst>
        </xdr:cNvPr>
        <xdr:cNvSpPr txBox="1"/>
      </xdr:nvSpPr>
      <xdr:spPr>
        <a:xfrm>
          <a:off x="2705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68597</xdr:rowOff>
    </xdr:from>
    <xdr:ext cx="405111" cy="259045"/>
    <xdr:sp macro="" textlink="">
      <xdr:nvSpPr>
        <xdr:cNvPr id="431" name="n_3aveValue【港湾・漁港】&#10;有形固定資産減価償却率">
          <a:extLst>
            <a:ext uri="{FF2B5EF4-FFF2-40B4-BE49-F238E27FC236}">
              <a16:creationId xmlns:a16="http://schemas.microsoft.com/office/drawing/2014/main" id="{6343A13C-F1B6-47DE-949D-A10E09B41B89}"/>
            </a:ext>
          </a:extLst>
        </xdr:cNvPr>
        <xdr:cNvSpPr txBox="1"/>
      </xdr:nvSpPr>
      <xdr:spPr>
        <a:xfrm>
          <a:off x="1816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42563</xdr:rowOff>
    </xdr:from>
    <xdr:ext cx="405111" cy="259045"/>
    <xdr:sp macro="" textlink="">
      <xdr:nvSpPr>
        <xdr:cNvPr id="432" name="n_4aveValue【港湾・漁港】&#10;有形固定資産減価償却率">
          <a:extLst>
            <a:ext uri="{FF2B5EF4-FFF2-40B4-BE49-F238E27FC236}">
              <a16:creationId xmlns:a16="http://schemas.microsoft.com/office/drawing/2014/main" id="{AEA215F7-6220-493F-8B7C-519886FD9855}"/>
            </a:ext>
          </a:extLst>
        </xdr:cNvPr>
        <xdr:cNvSpPr txBox="1"/>
      </xdr:nvSpPr>
      <xdr:spPr>
        <a:xfrm>
          <a:off x="927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433" name="n_1mainValue【港湾・漁港】&#10;有形固定資産減価償却率">
          <a:extLst>
            <a:ext uri="{FF2B5EF4-FFF2-40B4-BE49-F238E27FC236}">
              <a16:creationId xmlns:a16="http://schemas.microsoft.com/office/drawing/2014/main" id="{277EB499-C09F-4B38-B123-9C874EE3A2B2}"/>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34" name="n_2mainValue【港湾・漁港】&#10;有形固定資産減価償却率">
          <a:extLst>
            <a:ext uri="{FF2B5EF4-FFF2-40B4-BE49-F238E27FC236}">
              <a16:creationId xmlns:a16="http://schemas.microsoft.com/office/drawing/2014/main" id="{C3309ADB-AB21-4404-9892-E8083E455D51}"/>
            </a:ext>
          </a:extLst>
        </xdr:cNvPr>
        <xdr:cNvSpPr txBox="1"/>
      </xdr:nvSpPr>
      <xdr:spPr>
        <a:xfrm>
          <a:off x="2705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90188</xdr:rowOff>
    </xdr:from>
    <xdr:ext cx="405111" cy="259045"/>
    <xdr:sp macro="" textlink="">
      <xdr:nvSpPr>
        <xdr:cNvPr id="435" name="n_3mainValue【港湾・漁港】&#10;有形固定資産減価償却率">
          <a:extLst>
            <a:ext uri="{FF2B5EF4-FFF2-40B4-BE49-F238E27FC236}">
              <a16:creationId xmlns:a16="http://schemas.microsoft.com/office/drawing/2014/main" id="{0A3CF3A6-FD4D-430B-94B3-42D6E9F158B8}"/>
            </a:ext>
          </a:extLst>
        </xdr:cNvPr>
        <xdr:cNvSpPr txBox="1"/>
      </xdr:nvSpPr>
      <xdr:spPr>
        <a:xfrm>
          <a:off x="1816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30497</xdr:rowOff>
    </xdr:from>
    <xdr:ext cx="405111" cy="259045"/>
    <xdr:sp macro="" textlink="">
      <xdr:nvSpPr>
        <xdr:cNvPr id="436" name="n_4mainValue【港湾・漁港】&#10;有形固定資産減価償却率">
          <a:extLst>
            <a:ext uri="{FF2B5EF4-FFF2-40B4-BE49-F238E27FC236}">
              <a16:creationId xmlns:a16="http://schemas.microsoft.com/office/drawing/2014/main" id="{8F69996C-6F4D-4857-8047-17CB1AD806C7}"/>
            </a:ext>
          </a:extLst>
        </xdr:cNvPr>
        <xdr:cNvSpPr txBox="1"/>
      </xdr:nvSpPr>
      <xdr:spPr>
        <a:xfrm>
          <a:off x="927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22CF5A8F-9C42-470E-A28B-BC1933AA81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1D5F98CC-7D0D-4542-A2EE-219215C2F5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3EF8B7B8-8CE3-4B99-9BAD-46D1E1A095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A6DDDEF6-E898-43C2-B4B7-E812BB1F245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C8AFAC21-F719-4A8C-906D-8BA7D990CC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9D4912AC-A9CC-4029-B8A2-FC75937DED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134DF568-752E-41F9-831B-BAD4E174B2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8CAED0CD-F66B-44EE-A449-DA3F54A42C4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114F3852-AC44-408E-B34E-7B7AD2296E3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D465339D-80EC-47B6-9A03-648BFE2EBE8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2307867D-F88E-42E4-AD0A-AF38695B5ED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0636B8B4-F386-4528-82AC-556D293E466D}"/>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EF8FBE25-4A80-4B76-9D83-89CD0E9D308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07C3EF62-7C36-47B7-A323-5A6CEE20A6C1}"/>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B7F0FBF0-B66C-4038-A3D7-D33FF324304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5FF5D352-568A-43CB-B900-D3CB0B8FF068}"/>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62035756-19BE-4B80-A22B-79973A8D398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CD734891-B383-4822-A4CE-7FD365BDFC5C}"/>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F6970C1A-2C6A-4EE2-8752-AAC99CC4A59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6" name="テキスト ボックス 455">
          <a:extLst>
            <a:ext uri="{FF2B5EF4-FFF2-40B4-BE49-F238E27FC236}">
              <a16:creationId xmlns:a16="http://schemas.microsoft.com/office/drawing/2014/main" id="{75C6F183-78E2-4C76-BD34-59F90621BDB8}"/>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CB8E1DB2-B76D-469F-8517-BD8A7A06B26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8" name="テキスト ボックス 457">
          <a:extLst>
            <a:ext uri="{FF2B5EF4-FFF2-40B4-BE49-F238E27FC236}">
              <a16:creationId xmlns:a16="http://schemas.microsoft.com/office/drawing/2014/main" id="{BFD56FCB-CE94-4AE9-AF49-E1BFBE4E5C83}"/>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D3C2084-76EB-401D-9338-27550641221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141705E5-BA45-4233-A18A-5F8C3DA5978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1E5DAF99-F936-4FCD-96C2-F9B9CC6E50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31511</xdr:rowOff>
    </xdr:from>
    <xdr:to>
      <xdr:col>54</xdr:col>
      <xdr:colOff>189865</xdr:colOff>
      <xdr:row>109</xdr:row>
      <xdr:rowOff>28809</xdr:rowOff>
    </xdr:to>
    <xdr:cxnSp macro="">
      <xdr:nvCxnSpPr>
        <xdr:cNvPr id="462" name="直線コネクタ 461">
          <a:extLst>
            <a:ext uri="{FF2B5EF4-FFF2-40B4-BE49-F238E27FC236}">
              <a16:creationId xmlns:a16="http://schemas.microsoft.com/office/drawing/2014/main" id="{81C1845C-7CEC-4318-A797-0C7BBB58E048}"/>
            </a:ext>
          </a:extLst>
        </xdr:cNvPr>
        <xdr:cNvCxnSpPr/>
      </xdr:nvCxnSpPr>
      <xdr:spPr>
        <a:xfrm flipV="1">
          <a:off x="10476865" y="17176511"/>
          <a:ext cx="0" cy="1540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32636</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8C541220-52D9-4944-B43A-DFC6E5617D38}"/>
            </a:ext>
          </a:extLst>
        </xdr:cNvPr>
        <xdr:cNvSpPr txBox="1"/>
      </xdr:nvSpPr>
      <xdr:spPr>
        <a:xfrm>
          <a:off x="10515600" y="187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28809</xdr:rowOff>
    </xdr:from>
    <xdr:to>
      <xdr:col>55</xdr:col>
      <xdr:colOff>88900</xdr:colOff>
      <xdr:row>109</xdr:row>
      <xdr:rowOff>28809</xdr:rowOff>
    </xdr:to>
    <xdr:cxnSp macro="">
      <xdr:nvCxnSpPr>
        <xdr:cNvPr id="464" name="直線コネクタ 463">
          <a:extLst>
            <a:ext uri="{FF2B5EF4-FFF2-40B4-BE49-F238E27FC236}">
              <a16:creationId xmlns:a16="http://schemas.microsoft.com/office/drawing/2014/main" id="{CC5C657C-4F8A-48F8-B2CA-14C04ADAA5CA}"/>
            </a:ext>
          </a:extLst>
        </xdr:cNvPr>
        <xdr:cNvCxnSpPr/>
      </xdr:nvCxnSpPr>
      <xdr:spPr>
        <a:xfrm>
          <a:off x="10388600" y="1871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149638</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9342A2EF-A3EE-4AB9-AB5D-58340C1B6240}"/>
            </a:ext>
          </a:extLst>
        </xdr:cNvPr>
        <xdr:cNvSpPr txBox="1"/>
      </xdr:nvSpPr>
      <xdr:spPr>
        <a:xfrm>
          <a:off x="10515600" y="16951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31511</xdr:rowOff>
    </xdr:from>
    <xdr:to>
      <xdr:col>55</xdr:col>
      <xdr:colOff>88900</xdr:colOff>
      <xdr:row>100</xdr:row>
      <xdr:rowOff>31511</xdr:rowOff>
    </xdr:to>
    <xdr:cxnSp macro="">
      <xdr:nvCxnSpPr>
        <xdr:cNvPr id="466" name="直線コネクタ 465">
          <a:extLst>
            <a:ext uri="{FF2B5EF4-FFF2-40B4-BE49-F238E27FC236}">
              <a16:creationId xmlns:a16="http://schemas.microsoft.com/office/drawing/2014/main" id="{7DC53C76-1F8C-449D-BF72-D49875187FFF}"/>
            </a:ext>
          </a:extLst>
        </xdr:cNvPr>
        <xdr:cNvCxnSpPr/>
      </xdr:nvCxnSpPr>
      <xdr:spPr>
        <a:xfrm>
          <a:off x="10388600" y="1717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97903</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6EE340D0-62D1-4B40-B1F4-D613F70771BC}"/>
            </a:ext>
          </a:extLst>
        </xdr:cNvPr>
        <xdr:cNvSpPr txBox="1"/>
      </xdr:nvSpPr>
      <xdr:spPr>
        <a:xfrm>
          <a:off x="10515600" y="181001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75026</xdr:rowOff>
    </xdr:from>
    <xdr:to>
      <xdr:col>55</xdr:col>
      <xdr:colOff>50800</xdr:colOff>
      <xdr:row>107</xdr:row>
      <xdr:rowOff>5176</xdr:rowOff>
    </xdr:to>
    <xdr:sp macro="" textlink="">
      <xdr:nvSpPr>
        <xdr:cNvPr id="468" name="フローチャート: 判断 467">
          <a:extLst>
            <a:ext uri="{FF2B5EF4-FFF2-40B4-BE49-F238E27FC236}">
              <a16:creationId xmlns:a16="http://schemas.microsoft.com/office/drawing/2014/main" id="{3DB1408C-3A83-4228-AC5F-D5194AF3C1A3}"/>
            </a:ext>
          </a:extLst>
        </xdr:cNvPr>
        <xdr:cNvSpPr/>
      </xdr:nvSpPr>
      <xdr:spPr>
        <a:xfrm>
          <a:off x="10426700" y="1824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135184</xdr:rowOff>
    </xdr:from>
    <xdr:to>
      <xdr:col>50</xdr:col>
      <xdr:colOff>165100</xdr:colOff>
      <xdr:row>107</xdr:row>
      <xdr:rowOff>65334</xdr:rowOff>
    </xdr:to>
    <xdr:sp macro="" textlink="">
      <xdr:nvSpPr>
        <xdr:cNvPr id="469" name="フローチャート: 判断 468">
          <a:extLst>
            <a:ext uri="{FF2B5EF4-FFF2-40B4-BE49-F238E27FC236}">
              <a16:creationId xmlns:a16="http://schemas.microsoft.com/office/drawing/2014/main" id="{674D1193-CFF2-4F4E-8D57-B3EB52542A05}"/>
            </a:ext>
          </a:extLst>
        </xdr:cNvPr>
        <xdr:cNvSpPr/>
      </xdr:nvSpPr>
      <xdr:spPr>
        <a:xfrm>
          <a:off x="9588500" y="1830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100840</xdr:rowOff>
    </xdr:from>
    <xdr:to>
      <xdr:col>46</xdr:col>
      <xdr:colOff>38100</xdr:colOff>
      <xdr:row>107</xdr:row>
      <xdr:rowOff>30990</xdr:rowOff>
    </xdr:to>
    <xdr:sp macro="" textlink="">
      <xdr:nvSpPr>
        <xdr:cNvPr id="470" name="フローチャート: 判断 469">
          <a:extLst>
            <a:ext uri="{FF2B5EF4-FFF2-40B4-BE49-F238E27FC236}">
              <a16:creationId xmlns:a16="http://schemas.microsoft.com/office/drawing/2014/main" id="{8C2058EE-FB2E-413F-8AD5-0DC635819CEB}"/>
            </a:ext>
          </a:extLst>
        </xdr:cNvPr>
        <xdr:cNvSpPr/>
      </xdr:nvSpPr>
      <xdr:spPr>
        <a:xfrm>
          <a:off x="8699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22484</xdr:rowOff>
    </xdr:from>
    <xdr:to>
      <xdr:col>41</xdr:col>
      <xdr:colOff>101600</xdr:colOff>
      <xdr:row>106</xdr:row>
      <xdr:rowOff>124084</xdr:rowOff>
    </xdr:to>
    <xdr:sp macro="" textlink="">
      <xdr:nvSpPr>
        <xdr:cNvPr id="471" name="フローチャート: 判断 470">
          <a:extLst>
            <a:ext uri="{FF2B5EF4-FFF2-40B4-BE49-F238E27FC236}">
              <a16:creationId xmlns:a16="http://schemas.microsoft.com/office/drawing/2014/main" id="{3A987A2F-D4EB-42AE-90CF-2414D712278C}"/>
            </a:ext>
          </a:extLst>
        </xdr:cNvPr>
        <xdr:cNvSpPr/>
      </xdr:nvSpPr>
      <xdr:spPr>
        <a:xfrm>
          <a:off x="7810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28817</xdr:rowOff>
    </xdr:from>
    <xdr:to>
      <xdr:col>36</xdr:col>
      <xdr:colOff>165100</xdr:colOff>
      <xdr:row>106</xdr:row>
      <xdr:rowOff>130417</xdr:rowOff>
    </xdr:to>
    <xdr:sp macro="" textlink="">
      <xdr:nvSpPr>
        <xdr:cNvPr id="472" name="フローチャート: 判断 471">
          <a:extLst>
            <a:ext uri="{FF2B5EF4-FFF2-40B4-BE49-F238E27FC236}">
              <a16:creationId xmlns:a16="http://schemas.microsoft.com/office/drawing/2014/main" id="{3B273764-2124-4CDC-ADEA-108DB8C5D8DF}"/>
            </a:ext>
          </a:extLst>
        </xdr:cNvPr>
        <xdr:cNvSpPr/>
      </xdr:nvSpPr>
      <xdr:spPr>
        <a:xfrm>
          <a:off x="6921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03BF2B6-3E81-4EAD-ADF8-CC592A92904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0B5748D-4147-4EEF-97E7-6264A4DD355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F6942D0-BD56-421A-BD4E-0B1A926E17D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19E39D5-5348-45DF-8674-18898AAF07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E65368E-DD54-418A-8283-C2A2FEC488B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22884</xdr:rowOff>
    </xdr:from>
    <xdr:to>
      <xdr:col>55</xdr:col>
      <xdr:colOff>50800</xdr:colOff>
      <xdr:row>107</xdr:row>
      <xdr:rowOff>124484</xdr:rowOff>
    </xdr:to>
    <xdr:sp macro="" textlink="">
      <xdr:nvSpPr>
        <xdr:cNvPr id="478" name="楕円 477">
          <a:extLst>
            <a:ext uri="{FF2B5EF4-FFF2-40B4-BE49-F238E27FC236}">
              <a16:creationId xmlns:a16="http://schemas.microsoft.com/office/drawing/2014/main" id="{CC8622C4-A7B1-4AEA-BE35-21339B67F3D5}"/>
            </a:ext>
          </a:extLst>
        </xdr:cNvPr>
        <xdr:cNvSpPr/>
      </xdr:nvSpPr>
      <xdr:spPr>
        <a:xfrm>
          <a:off x="10426700" y="183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1311</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4B29C1D9-7711-41F1-AC52-537F2C0B9338}"/>
            </a:ext>
          </a:extLst>
        </xdr:cNvPr>
        <xdr:cNvSpPr txBox="1"/>
      </xdr:nvSpPr>
      <xdr:spPr>
        <a:xfrm>
          <a:off x="10515600" y="1834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38278</xdr:rowOff>
    </xdr:from>
    <xdr:to>
      <xdr:col>50</xdr:col>
      <xdr:colOff>165100</xdr:colOff>
      <xdr:row>107</xdr:row>
      <xdr:rowOff>139878</xdr:rowOff>
    </xdr:to>
    <xdr:sp macro="" textlink="">
      <xdr:nvSpPr>
        <xdr:cNvPr id="480" name="楕円 479">
          <a:extLst>
            <a:ext uri="{FF2B5EF4-FFF2-40B4-BE49-F238E27FC236}">
              <a16:creationId xmlns:a16="http://schemas.microsoft.com/office/drawing/2014/main" id="{2A487819-C038-446C-A62C-567E0C740891}"/>
            </a:ext>
          </a:extLst>
        </xdr:cNvPr>
        <xdr:cNvSpPr/>
      </xdr:nvSpPr>
      <xdr:spPr>
        <a:xfrm>
          <a:off x="9588500" y="183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73684</xdr:rowOff>
    </xdr:from>
    <xdr:to>
      <xdr:col>55</xdr:col>
      <xdr:colOff>0</xdr:colOff>
      <xdr:row>107</xdr:row>
      <xdr:rowOff>89078</xdr:rowOff>
    </xdr:to>
    <xdr:cxnSp macro="">
      <xdr:nvCxnSpPr>
        <xdr:cNvPr id="481" name="直線コネクタ 480">
          <a:extLst>
            <a:ext uri="{FF2B5EF4-FFF2-40B4-BE49-F238E27FC236}">
              <a16:creationId xmlns:a16="http://schemas.microsoft.com/office/drawing/2014/main" id="{D8869A6D-E077-4773-A296-62B579DE902B}"/>
            </a:ext>
          </a:extLst>
        </xdr:cNvPr>
        <xdr:cNvCxnSpPr/>
      </xdr:nvCxnSpPr>
      <xdr:spPr>
        <a:xfrm flipV="1">
          <a:off x="9639300" y="18418834"/>
          <a:ext cx="838200" cy="1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42050</xdr:rowOff>
    </xdr:from>
    <xdr:to>
      <xdr:col>46</xdr:col>
      <xdr:colOff>38100</xdr:colOff>
      <xdr:row>107</xdr:row>
      <xdr:rowOff>143650</xdr:rowOff>
    </xdr:to>
    <xdr:sp macro="" textlink="">
      <xdr:nvSpPr>
        <xdr:cNvPr id="482" name="楕円 481">
          <a:extLst>
            <a:ext uri="{FF2B5EF4-FFF2-40B4-BE49-F238E27FC236}">
              <a16:creationId xmlns:a16="http://schemas.microsoft.com/office/drawing/2014/main" id="{AB380C5C-D5D2-4B38-8224-D16F17FA3830}"/>
            </a:ext>
          </a:extLst>
        </xdr:cNvPr>
        <xdr:cNvSpPr/>
      </xdr:nvSpPr>
      <xdr:spPr>
        <a:xfrm>
          <a:off x="8699500" y="183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89078</xdr:rowOff>
    </xdr:from>
    <xdr:to>
      <xdr:col>50</xdr:col>
      <xdr:colOff>114300</xdr:colOff>
      <xdr:row>107</xdr:row>
      <xdr:rowOff>92850</xdr:rowOff>
    </xdr:to>
    <xdr:cxnSp macro="">
      <xdr:nvCxnSpPr>
        <xdr:cNvPr id="483" name="直線コネクタ 482">
          <a:extLst>
            <a:ext uri="{FF2B5EF4-FFF2-40B4-BE49-F238E27FC236}">
              <a16:creationId xmlns:a16="http://schemas.microsoft.com/office/drawing/2014/main" id="{B5BA90C9-1426-4607-8221-976FF8A06607}"/>
            </a:ext>
          </a:extLst>
        </xdr:cNvPr>
        <xdr:cNvCxnSpPr/>
      </xdr:nvCxnSpPr>
      <xdr:spPr>
        <a:xfrm flipV="1">
          <a:off x="8750300" y="18434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45999</xdr:rowOff>
    </xdr:from>
    <xdr:to>
      <xdr:col>41</xdr:col>
      <xdr:colOff>101600</xdr:colOff>
      <xdr:row>107</xdr:row>
      <xdr:rowOff>147599</xdr:rowOff>
    </xdr:to>
    <xdr:sp macro="" textlink="">
      <xdr:nvSpPr>
        <xdr:cNvPr id="484" name="楕円 483">
          <a:extLst>
            <a:ext uri="{FF2B5EF4-FFF2-40B4-BE49-F238E27FC236}">
              <a16:creationId xmlns:a16="http://schemas.microsoft.com/office/drawing/2014/main" id="{565FC370-8B28-4F0E-8FE1-5BBC784F658E}"/>
            </a:ext>
          </a:extLst>
        </xdr:cNvPr>
        <xdr:cNvSpPr/>
      </xdr:nvSpPr>
      <xdr:spPr>
        <a:xfrm>
          <a:off x="7810500" y="183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92850</xdr:rowOff>
    </xdr:from>
    <xdr:to>
      <xdr:col>45</xdr:col>
      <xdr:colOff>177800</xdr:colOff>
      <xdr:row>107</xdr:row>
      <xdr:rowOff>96799</xdr:rowOff>
    </xdr:to>
    <xdr:cxnSp macro="">
      <xdr:nvCxnSpPr>
        <xdr:cNvPr id="485" name="直線コネクタ 484">
          <a:extLst>
            <a:ext uri="{FF2B5EF4-FFF2-40B4-BE49-F238E27FC236}">
              <a16:creationId xmlns:a16="http://schemas.microsoft.com/office/drawing/2014/main" id="{225B7E7A-21C1-457E-9690-5B7AB69525C4}"/>
            </a:ext>
          </a:extLst>
        </xdr:cNvPr>
        <xdr:cNvCxnSpPr/>
      </xdr:nvCxnSpPr>
      <xdr:spPr>
        <a:xfrm flipV="1">
          <a:off x="7861300" y="18438000"/>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49292</xdr:rowOff>
    </xdr:from>
    <xdr:to>
      <xdr:col>36</xdr:col>
      <xdr:colOff>165100</xdr:colOff>
      <xdr:row>107</xdr:row>
      <xdr:rowOff>150892</xdr:rowOff>
    </xdr:to>
    <xdr:sp macro="" textlink="">
      <xdr:nvSpPr>
        <xdr:cNvPr id="486" name="楕円 485">
          <a:extLst>
            <a:ext uri="{FF2B5EF4-FFF2-40B4-BE49-F238E27FC236}">
              <a16:creationId xmlns:a16="http://schemas.microsoft.com/office/drawing/2014/main" id="{817A6E0A-615D-45B8-9CC5-CD251E3A1AEA}"/>
            </a:ext>
          </a:extLst>
        </xdr:cNvPr>
        <xdr:cNvSpPr/>
      </xdr:nvSpPr>
      <xdr:spPr>
        <a:xfrm>
          <a:off x="6921500" y="183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96799</xdr:rowOff>
    </xdr:from>
    <xdr:to>
      <xdr:col>41</xdr:col>
      <xdr:colOff>50800</xdr:colOff>
      <xdr:row>107</xdr:row>
      <xdr:rowOff>100092</xdr:rowOff>
    </xdr:to>
    <xdr:cxnSp macro="">
      <xdr:nvCxnSpPr>
        <xdr:cNvPr id="487" name="直線コネクタ 486">
          <a:extLst>
            <a:ext uri="{FF2B5EF4-FFF2-40B4-BE49-F238E27FC236}">
              <a16:creationId xmlns:a16="http://schemas.microsoft.com/office/drawing/2014/main" id="{2F52FDC7-F158-4D80-9219-4B06D01D3170}"/>
            </a:ext>
          </a:extLst>
        </xdr:cNvPr>
        <xdr:cNvCxnSpPr/>
      </xdr:nvCxnSpPr>
      <xdr:spPr>
        <a:xfrm flipV="1">
          <a:off x="6972300" y="18441949"/>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81861</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D2EF426A-D467-4393-A464-A6C1513C969D}"/>
            </a:ext>
          </a:extLst>
        </xdr:cNvPr>
        <xdr:cNvSpPr txBox="1"/>
      </xdr:nvSpPr>
      <xdr:spPr>
        <a:xfrm>
          <a:off x="9327095" y="180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47517</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EB311352-2D25-4DE0-91C0-E51B43042237}"/>
            </a:ext>
          </a:extLst>
        </xdr:cNvPr>
        <xdr:cNvSpPr txBox="1"/>
      </xdr:nvSpPr>
      <xdr:spPr>
        <a:xfrm>
          <a:off x="84507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140611</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0DA2284F-549E-4051-955A-D2FD5EB9A462}"/>
            </a:ext>
          </a:extLst>
        </xdr:cNvPr>
        <xdr:cNvSpPr txBox="1"/>
      </xdr:nvSpPr>
      <xdr:spPr>
        <a:xfrm>
          <a:off x="7561795" y="179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146944</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FFC7BCA0-8447-49ED-8978-8D7DF46A9F6E}"/>
            </a:ext>
          </a:extLst>
        </xdr:cNvPr>
        <xdr:cNvSpPr txBox="1"/>
      </xdr:nvSpPr>
      <xdr:spPr>
        <a:xfrm>
          <a:off x="6672795" y="179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131005</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22DF4084-4434-45CD-91C2-6F49B93EF530}"/>
            </a:ext>
          </a:extLst>
        </xdr:cNvPr>
        <xdr:cNvSpPr txBox="1"/>
      </xdr:nvSpPr>
      <xdr:spPr>
        <a:xfrm>
          <a:off x="9327095" y="1847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134777</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0687D0E7-9B93-4E15-96A7-AE14A7AB937D}"/>
            </a:ext>
          </a:extLst>
        </xdr:cNvPr>
        <xdr:cNvSpPr txBox="1"/>
      </xdr:nvSpPr>
      <xdr:spPr>
        <a:xfrm>
          <a:off x="8450795" y="184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138726</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F57BA402-1145-4875-838B-A67DA9AD6A12}"/>
            </a:ext>
          </a:extLst>
        </xdr:cNvPr>
        <xdr:cNvSpPr txBox="1"/>
      </xdr:nvSpPr>
      <xdr:spPr>
        <a:xfrm>
          <a:off x="7561795" y="1848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142019</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900DF35B-BE47-4485-9D01-E957D84EE41B}"/>
            </a:ext>
          </a:extLst>
        </xdr:cNvPr>
        <xdr:cNvSpPr txBox="1"/>
      </xdr:nvSpPr>
      <xdr:spPr>
        <a:xfrm>
          <a:off x="6672795" y="1848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70DAA1C-2E8E-4B55-A048-5F08AE6768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8280C44B-3A98-47D0-A1D2-D512921AC8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C9C59D3F-3114-43A3-B5B1-17CEB66794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C91E255C-E4F7-40D1-94DD-8DC5DCB17C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3918DCC-47D9-4834-9F55-30A8B85BB8A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3F3C4414-A8E7-4D17-A21A-3D99FA1751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7737A917-46CD-4368-A171-683F92A806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92065C14-0101-48B9-8CF8-5F70C189DFC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565864BA-6BE2-4591-B7E9-D6442DC2B4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A990A4A1-2092-4C55-9B8B-82C12ECBBE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C99E7638-0358-4ED0-83B7-5AE59E2181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C0B42C6F-0450-446B-9C03-DBC5FB7261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5BC81300-C450-49AA-9F83-28CD56719B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C1619819-3CFC-4FC5-A3D2-64DBFC419B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499492E3-D05B-4EDA-B292-C62B85FA84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E80FC67C-FCA3-46DD-A028-00614B6A407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2E7D1B95-02E3-4B54-875E-9B0B3B8538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67E3884-4F5B-4997-902F-C6937C43D34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15FC9BDF-3667-437E-8ED6-981FE1A432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23A4D1C5-289A-4AC7-9917-6BBC7F89C4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F7AC09D4-2D2A-4DB1-B4D3-AB61591F68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8ADE814D-8F2B-40A8-B7E2-E51D07D570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4E4EE611-04E0-48E0-B999-2A2285F7BFE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DA994AD3-C7F7-48D1-8DEF-1243729B0A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B0C952AB-657C-4212-9B63-63841FE8E65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BCF11630-085D-4D89-AC13-1E2DDA2AF26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3EAB3C7-0B0C-4F75-85F8-3097BBC86A8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EBD211F0-F61B-415E-80A4-B429D0AE896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D7F86884-4223-4EDB-AA3B-427FA1A262D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634A4C93-D8DC-408A-B366-818C9C26634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2EEC86E-5C20-441D-8A8C-8DFE5181CD9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2BC63C0C-7D49-48CA-BAAF-4DF7706560F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9E3E755-685C-4A46-8CAE-F61C24D6BEF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11A910A9-0242-4A0F-8AEF-3ADBDF16D4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C045FD0D-6960-4EEE-8321-E849A0E9ED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C3160384-7019-4041-AEAE-B08BFDE44D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8B75AC98-0D0E-415F-BDF6-F1C63D94D7C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B0101EF5-D746-44C6-90BE-0808016C1A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8007806D-87B9-4D6C-8640-F36466B414E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490B2E01-0982-44F4-8F93-2FF1980D53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6" name="直線コネクタ 535">
          <a:extLst>
            <a:ext uri="{FF2B5EF4-FFF2-40B4-BE49-F238E27FC236}">
              <a16:creationId xmlns:a16="http://schemas.microsoft.com/office/drawing/2014/main" id="{F5F07CC6-0D9F-48D2-B2AE-9051FFFACBC4}"/>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371E8CEA-926D-4018-9198-E623585E2419}"/>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8" name="直線コネクタ 537">
          <a:extLst>
            <a:ext uri="{FF2B5EF4-FFF2-40B4-BE49-F238E27FC236}">
              <a16:creationId xmlns:a16="http://schemas.microsoft.com/office/drawing/2014/main" id="{5376C8B3-F738-4501-9476-4FD17FD01121}"/>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8CDB7C63-D097-47DC-8473-D2EEFC734703}"/>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0" name="直線コネクタ 539">
          <a:extLst>
            <a:ext uri="{FF2B5EF4-FFF2-40B4-BE49-F238E27FC236}">
              <a16:creationId xmlns:a16="http://schemas.microsoft.com/office/drawing/2014/main" id="{E1E238B2-9B04-4F09-ADD2-BC09E500E0AE}"/>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48A22D0-5F0F-4ABC-BD53-B636811D6614}"/>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2" name="フローチャート: 判断 541">
          <a:extLst>
            <a:ext uri="{FF2B5EF4-FFF2-40B4-BE49-F238E27FC236}">
              <a16:creationId xmlns:a16="http://schemas.microsoft.com/office/drawing/2014/main" id="{DFA8CF5C-4C65-45B6-95B6-F4DCD34E5A2D}"/>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3" name="フローチャート: 判断 542">
          <a:extLst>
            <a:ext uri="{FF2B5EF4-FFF2-40B4-BE49-F238E27FC236}">
              <a16:creationId xmlns:a16="http://schemas.microsoft.com/office/drawing/2014/main" id="{9AF97991-B2A3-4EFB-95B1-D293C66B009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4" name="フローチャート: 判断 543">
          <a:extLst>
            <a:ext uri="{FF2B5EF4-FFF2-40B4-BE49-F238E27FC236}">
              <a16:creationId xmlns:a16="http://schemas.microsoft.com/office/drawing/2014/main" id="{E997E8DC-59A4-4DE6-B76E-516D04EADFC2}"/>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5" name="フローチャート: 判断 544">
          <a:extLst>
            <a:ext uri="{FF2B5EF4-FFF2-40B4-BE49-F238E27FC236}">
              <a16:creationId xmlns:a16="http://schemas.microsoft.com/office/drawing/2014/main" id="{1191D203-9A09-4B25-93B1-642CED159436}"/>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6" name="フローチャート: 判断 545">
          <a:extLst>
            <a:ext uri="{FF2B5EF4-FFF2-40B4-BE49-F238E27FC236}">
              <a16:creationId xmlns:a16="http://schemas.microsoft.com/office/drawing/2014/main" id="{E9230728-1C9B-41F8-9BCC-A47D8F6664F7}"/>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E35E2C0-12AF-4D91-B175-9BA52B69BC0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89E6924-8241-4237-86CE-8FE9E56B1F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DC91A28-8256-4784-8100-4DA5DB288E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5C5ACC3-6898-41F9-9630-3B79693448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3B25863-8AFA-468A-A298-850AE98B985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130175</xdr:rowOff>
    </xdr:from>
    <xdr:to>
      <xdr:col>85</xdr:col>
      <xdr:colOff>177800</xdr:colOff>
      <xdr:row>62</xdr:row>
      <xdr:rowOff>60325</xdr:rowOff>
    </xdr:to>
    <xdr:sp macro="" textlink="">
      <xdr:nvSpPr>
        <xdr:cNvPr id="552" name="楕円 551">
          <a:extLst>
            <a:ext uri="{FF2B5EF4-FFF2-40B4-BE49-F238E27FC236}">
              <a16:creationId xmlns:a16="http://schemas.microsoft.com/office/drawing/2014/main" id="{71A3751A-5B71-4724-9FE9-740931A1EF9B}"/>
            </a:ext>
          </a:extLst>
        </xdr:cNvPr>
        <xdr:cNvSpPr/>
      </xdr:nvSpPr>
      <xdr:spPr>
        <a:xfrm>
          <a:off x="16268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108602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DA4718DF-2B6C-4E55-A14C-F552567363DE}"/>
            </a:ext>
          </a:extLst>
        </xdr:cNvPr>
        <xdr:cNvSpPr txBox="1"/>
      </xdr:nvSpPr>
      <xdr:spPr>
        <a:xfrm>
          <a:off x="16357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99695</xdr:rowOff>
    </xdr:from>
    <xdr:to>
      <xdr:col>81</xdr:col>
      <xdr:colOff>101600</xdr:colOff>
      <xdr:row>62</xdr:row>
      <xdr:rowOff>29845</xdr:rowOff>
    </xdr:to>
    <xdr:sp macro="" textlink="">
      <xdr:nvSpPr>
        <xdr:cNvPr id="554" name="楕円 553">
          <a:extLst>
            <a:ext uri="{FF2B5EF4-FFF2-40B4-BE49-F238E27FC236}">
              <a16:creationId xmlns:a16="http://schemas.microsoft.com/office/drawing/2014/main" id="{EC6ECFC0-3D12-421D-9927-1A8BAF0A1F44}"/>
            </a:ext>
          </a:extLst>
        </xdr:cNvPr>
        <xdr:cNvSpPr/>
      </xdr:nvSpPr>
      <xdr:spPr>
        <a:xfrm>
          <a:off x="1543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150495</xdr:rowOff>
    </xdr:from>
    <xdr:to>
      <xdr:col>85</xdr:col>
      <xdr:colOff>127000</xdr:colOff>
      <xdr:row>62</xdr:row>
      <xdr:rowOff>9525</xdr:rowOff>
    </xdr:to>
    <xdr:cxnSp macro="">
      <xdr:nvCxnSpPr>
        <xdr:cNvPr id="555" name="直線コネクタ 554">
          <a:extLst>
            <a:ext uri="{FF2B5EF4-FFF2-40B4-BE49-F238E27FC236}">
              <a16:creationId xmlns:a16="http://schemas.microsoft.com/office/drawing/2014/main" id="{EC7AC106-7D47-49E6-A38A-FA4AFC2C464A}"/>
            </a:ext>
          </a:extLst>
        </xdr:cNvPr>
        <xdr:cNvCxnSpPr/>
      </xdr:nvCxnSpPr>
      <xdr:spPr>
        <a:xfrm>
          <a:off x="15481300" y="106089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111125</xdr:rowOff>
    </xdr:from>
    <xdr:to>
      <xdr:col>76</xdr:col>
      <xdr:colOff>165100</xdr:colOff>
      <xdr:row>62</xdr:row>
      <xdr:rowOff>41275</xdr:rowOff>
    </xdr:to>
    <xdr:sp macro="" textlink="">
      <xdr:nvSpPr>
        <xdr:cNvPr id="556" name="楕円 555">
          <a:extLst>
            <a:ext uri="{FF2B5EF4-FFF2-40B4-BE49-F238E27FC236}">
              <a16:creationId xmlns:a16="http://schemas.microsoft.com/office/drawing/2014/main" id="{D031F3C1-738E-4C5A-BCA1-7E334E4C530A}"/>
            </a:ext>
          </a:extLst>
        </xdr:cNvPr>
        <xdr:cNvSpPr/>
      </xdr:nvSpPr>
      <xdr:spPr>
        <a:xfrm>
          <a:off x="14541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61</xdr:row>
      <xdr:rowOff>161925</xdr:rowOff>
    </xdr:to>
    <xdr:cxnSp macro="">
      <xdr:nvCxnSpPr>
        <xdr:cNvPr id="557" name="直線コネクタ 556">
          <a:extLst>
            <a:ext uri="{FF2B5EF4-FFF2-40B4-BE49-F238E27FC236}">
              <a16:creationId xmlns:a16="http://schemas.microsoft.com/office/drawing/2014/main" id="{3F17F3ED-F81D-4305-9C65-FDA38B548B87}"/>
            </a:ext>
          </a:extLst>
        </xdr:cNvPr>
        <xdr:cNvCxnSpPr/>
      </xdr:nvCxnSpPr>
      <xdr:spPr>
        <a:xfrm flipV="1">
          <a:off x="14592300" y="106089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88265</xdr:rowOff>
    </xdr:from>
    <xdr:to>
      <xdr:col>72</xdr:col>
      <xdr:colOff>38100</xdr:colOff>
      <xdr:row>62</xdr:row>
      <xdr:rowOff>18415</xdr:rowOff>
    </xdr:to>
    <xdr:sp macro="" textlink="">
      <xdr:nvSpPr>
        <xdr:cNvPr id="558" name="楕円 557">
          <a:extLst>
            <a:ext uri="{FF2B5EF4-FFF2-40B4-BE49-F238E27FC236}">
              <a16:creationId xmlns:a16="http://schemas.microsoft.com/office/drawing/2014/main" id="{06D112A9-8541-401C-9CA0-81189DBDDD6F}"/>
            </a:ext>
          </a:extLst>
        </xdr:cNvPr>
        <xdr:cNvSpPr/>
      </xdr:nvSpPr>
      <xdr:spPr>
        <a:xfrm>
          <a:off x="13652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139065</xdr:rowOff>
    </xdr:from>
    <xdr:to>
      <xdr:col>76</xdr:col>
      <xdr:colOff>114300</xdr:colOff>
      <xdr:row>61</xdr:row>
      <xdr:rowOff>161925</xdr:rowOff>
    </xdr:to>
    <xdr:cxnSp macro="">
      <xdr:nvCxnSpPr>
        <xdr:cNvPr id="559" name="直線コネクタ 558">
          <a:extLst>
            <a:ext uri="{FF2B5EF4-FFF2-40B4-BE49-F238E27FC236}">
              <a16:creationId xmlns:a16="http://schemas.microsoft.com/office/drawing/2014/main" id="{3C983BBB-6C0A-4968-A8AA-1DEFF59C0EE1}"/>
            </a:ext>
          </a:extLst>
        </xdr:cNvPr>
        <xdr:cNvCxnSpPr/>
      </xdr:nvCxnSpPr>
      <xdr:spPr>
        <a:xfrm>
          <a:off x="13703300" y="10597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60" name="楕円 559">
          <a:extLst>
            <a:ext uri="{FF2B5EF4-FFF2-40B4-BE49-F238E27FC236}">
              <a16:creationId xmlns:a16="http://schemas.microsoft.com/office/drawing/2014/main" id="{A7B0B264-8E14-4662-A5E8-36E4451A06C8}"/>
            </a:ext>
          </a:extLst>
        </xdr:cNvPr>
        <xdr:cNvSpPr/>
      </xdr:nvSpPr>
      <xdr:spPr>
        <a:xfrm>
          <a:off x="1276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61</xdr:row>
      <xdr:rowOff>139065</xdr:rowOff>
    </xdr:to>
    <xdr:cxnSp macro="">
      <xdr:nvCxnSpPr>
        <xdr:cNvPr id="561" name="直線コネクタ 560">
          <a:extLst>
            <a:ext uri="{FF2B5EF4-FFF2-40B4-BE49-F238E27FC236}">
              <a16:creationId xmlns:a16="http://schemas.microsoft.com/office/drawing/2014/main" id="{D8746DE7-D228-46E8-A4FF-22C903E98FD3}"/>
            </a:ext>
          </a:extLst>
        </xdr:cNvPr>
        <xdr:cNvCxnSpPr/>
      </xdr:nvCxnSpPr>
      <xdr:spPr>
        <a:xfrm>
          <a:off x="12814300" y="105575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2" name="n_1aveValue【学校施設】&#10;有形固定資産減価償却率">
          <a:extLst>
            <a:ext uri="{FF2B5EF4-FFF2-40B4-BE49-F238E27FC236}">
              <a16:creationId xmlns:a16="http://schemas.microsoft.com/office/drawing/2014/main" id="{A2DB5323-C4F8-4871-AA59-555F8BAEE7AD}"/>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3" name="n_2aveValue【学校施設】&#10;有形固定資産減価償却率">
          <a:extLst>
            <a:ext uri="{FF2B5EF4-FFF2-40B4-BE49-F238E27FC236}">
              <a16:creationId xmlns:a16="http://schemas.microsoft.com/office/drawing/2014/main" id="{B3F9C0D7-70BD-4849-B6A6-89801EB2C075}"/>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4" name="n_3aveValue【学校施設】&#10;有形固定資産減価償却率">
          <a:extLst>
            <a:ext uri="{FF2B5EF4-FFF2-40B4-BE49-F238E27FC236}">
              <a16:creationId xmlns:a16="http://schemas.microsoft.com/office/drawing/2014/main" id="{D30C71C1-D2F6-44E9-960D-8AC4BDC4E2AF}"/>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5" name="n_4aveValue【学校施設】&#10;有形固定資産減価償却率">
          <a:extLst>
            <a:ext uri="{FF2B5EF4-FFF2-40B4-BE49-F238E27FC236}">
              <a16:creationId xmlns:a16="http://schemas.microsoft.com/office/drawing/2014/main" id="{33C20819-55DD-4C1F-A62B-677C54379DF0}"/>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20972</xdr:rowOff>
    </xdr:from>
    <xdr:ext cx="405111" cy="259045"/>
    <xdr:sp macro="" textlink="">
      <xdr:nvSpPr>
        <xdr:cNvPr id="566" name="n_1mainValue【学校施設】&#10;有形固定資産減価償却率">
          <a:extLst>
            <a:ext uri="{FF2B5EF4-FFF2-40B4-BE49-F238E27FC236}">
              <a16:creationId xmlns:a16="http://schemas.microsoft.com/office/drawing/2014/main" id="{989C54E2-99A1-4633-98F9-449833033FDF}"/>
            </a:ext>
          </a:extLst>
        </xdr:cNvPr>
        <xdr:cNvSpPr txBox="1"/>
      </xdr:nvSpPr>
      <xdr:spPr>
        <a:xfrm>
          <a:off x="15266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32402</xdr:rowOff>
    </xdr:from>
    <xdr:ext cx="405111" cy="259045"/>
    <xdr:sp macro="" textlink="">
      <xdr:nvSpPr>
        <xdr:cNvPr id="567" name="n_2mainValue【学校施設】&#10;有形固定資産減価償却率">
          <a:extLst>
            <a:ext uri="{FF2B5EF4-FFF2-40B4-BE49-F238E27FC236}">
              <a16:creationId xmlns:a16="http://schemas.microsoft.com/office/drawing/2014/main" id="{6A678324-54C7-4471-AD96-5C281AF3DCA1}"/>
            </a:ext>
          </a:extLst>
        </xdr:cNvPr>
        <xdr:cNvSpPr txBox="1"/>
      </xdr:nvSpPr>
      <xdr:spPr>
        <a:xfrm>
          <a:off x="14389744"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9542</xdr:rowOff>
    </xdr:from>
    <xdr:ext cx="405111" cy="259045"/>
    <xdr:sp macro="" textlink="">
      <xdr:nvSpPr>
        <xdr:cNvPr id="568" name="n_3mainValue【学校施設】&#10;有形固定資産減価償却率">
          <a:extLst>
            <a:ext uri="{FF2B5EF4-FFF2-40B4-BE49-F238E27FC236}">
              <a16:creationId xmlns:a16="http://schemas.microsoft.com/office/drawing/2014/main" id="{C84A5CE6-2D52-489B-8A24-215193966C38}"/>
            </a:ext>
          </a:extLst>
        </xdr:cNvPr>
        <xdr:cNvSpPr txBox="1"/>
      </xdr:nvSpPr>
      <xdr:spPr>
        <a:xfrm>
          <a:off x="13500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69" name="n_4mainValue【学校施設】&#10;有形固定資産減価償却率">
          <a:extLst>
            <a:ext uri="{FF2B5EF4-FFF2-40B4-BE49-F238E27FC236}">
              <a16:creationId xmlns:a16="http://schemas.microsoft.com/office/drawing/2014/main" id="{997C2108-8CF3-49FC-91EB-D62BF4832D9A}"/>
            </a:ext>
          </a:extLst>
        </xdr:cNvPr>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5364014-05C7-4538-A986-ED90CE89CE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821DB1B-8DC9-4BEA-BB9B-6674F3779A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4278525-6633-46C7-A486-66AE7CCB7FF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9B8FCF46-A4AA-4F25-BA8B-03591C39E8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8124C1A0-C92D-4B71-BA0F-F2CB295639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91A9329-74E9-4B5E-8571-456ACBC292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649E3DFE-B828-4860-8BAD-15C18854CB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C2164052-B415-4A8E-9D9A-D27D846A79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B73B9251-FB27-4CB9-831F-F5B122D4C4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FC49BB88-0BD1-4D32-B5FA-A76F8E3963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D0CF937D-6408-4F53-8DB9-821057C2349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E856BA8B-ABC2-40AA-A495-6EF8964AA97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9A6FD3E6-A2DE-4141-B1DC-FAAF09D3F06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FFE0D6B5-EB5C-4334-B854-5BFCF0E26AB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27031BC5-54E0-4CEC-A9F0-298ABB837B6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83577790-80B1-4822-A077-22B0E1F8026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682068DA-BED3-492F-812D-9AE2ACF6D52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3689C872-41E8-4EED-BC79-9B444A0EA92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B4AF5A61-0817-4CB1-8629-FF6B6FCF88A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2A30D155-E406-4900-A0A8-F6429258B19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D9278416-25FC-4821-BBCA-3214E59D1E8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1" name="テキスト ボックス 590">
          <a:extLst>
            <a:ext uri="{FF2B5EF4-FFF2-40B4-BE49-F238E27FC236}">
              <a16:creationId xmlns:a16="http://schemas.microsoft.com/office/drawing/2014/main" id="{361EA014-07EA-4509-82CE-684E344A3EB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82E15786-631E-495E-8EB9-B38381B3B8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3" name="テキスト ボックス 592">
          <a:extLst>
            <a:ext uri="{FF2B5EF4-FFF2-40B4-BE49-F238E27FC236}">
              <a16:creationId xmlns:a16="http://schemas.microsoft.com/office/drawing/2014/main" id="{2E9E8AB5-FD16-4C6A-8C17-BA08A01A856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BE8D922C-01C4-4A91-90F3-18A88DEB9A2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5" name="直線コネクタ 594">
          <a:extLst>
            <a:ext uri="{FF2B5EF4-FFF2-40B4-BE49-F238E27FC236}">
              <a16:creationId xmlns:a16="http://schemas.microsoft.com/office/drawing/2014/main" id="{F1BF0A30-A771-4956-B895-58B7625CAB81}"/>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6" name="【学校施設】&#10;一人当たり面積最小値テキスト">
          <a:extLst>
            <a:ext uri="{FF2B5EF4-FFF2-40B4-BE49-F238E27FC236}">
              <a16:creationId xmlns:a16="http://schemas.microsoft.com/office/drawing/2014/main" id="{D4C9B4AC-F3A0-45E1-98E5-2D74997DD94A}"/>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7" name="直線コネクタ 596">
          <a:extLst>
            <a:ext uri="{FF2B5EF4-FFF2-40B4-BE49-F238E27FC236}">
              <a16:creationId xmlns:a16="http://schemas.microsoft.com/office/drawing/2014/main" id="{219D5790-1112-4E45-B1ED-ABB90107760A}"/>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8" name="【学校施設】&#10;一人当たり面積最大値テキスト">
          <a:extLst>
            <a:ext uri="{FF2B5EF4-FFF2-40B4-BE49-F238E27FC236}">
              <a16:creationId xmlns:a16="http://schemas.microsoft.com/office/drawing/2014/main" id="{CA1ACD99-0E4B-4081-9867-C167201A7823}"/>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9" name="直線コネクタ 598">
          <a:extLst>
            <a:ext uri="{FF2B5EF4-FFF2-40B4-BE49-F238E27FC236}">
              <a16:creationId xmlns:a16="http://schemas.microsoft.com/office/drawing/2014/main" id="{7CCE1675-36B9-4DD7-AFB7-E3EEFA6EC2FD}"/>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600" name="【学校施設】&#10;一人当たり面積平均値テキスト">
          <a:extLst>
            <a:ext uri="{FF2B5EF4-FFF2-40B4-BE49-F238E27FC236}">
              <a16:creationId xmlns:a16="http://schemas.microsoft.com/office/drawing/2014/main" id="{2C6E3A6D-F336-4CA2-A2E1-EE4F1675D153}"/>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1" name="フローチャート: 判断 600">
          <a:extLst>
            <a:ext uri="{FF2B5EF4-FFF2-40B4-BE49-F238E27FC236}">
              <a16:creationId xmlns:a16="http://schemas.microsoft.com/office/drawing/2014/main" id="{996B5502-1385-4B11-9B1B-96C38617EAEA}"/>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2" name="フローチャート: 判断 601">
          <a:extLst>
            <a:ext uri="{FF2B5EF4-FFF2-40B4-BE49-F238E27FC236}">
              <a16:creationId xmlns:a16="http://schemas.microsoft.com/office/drawing/2014/main" id="{3EE05CE5-88D9-4981-97EA-A87A2CDA11C6}"/>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3" name="フローチャート: 判断 602">
          <a:extLst>
            <a:ext uri="{FF2B5EF4-FFF2-40B4-BE49-F238E27FC236}">
              <a16:creationId xmlns:a16="http://schemas.microsoft.com/office/drawing/2014/main" id="{ECB63E56-1F16-453E-81B9-974969BD2690}"/>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4" name="フローチャート: 判断 603">
          <a:extLst>
            <a:ext uri="{FF2B5EF4-FFF2-40B4-BE49-F238E27FC236}">
              <a16:creationId xmlns:a16="http://schemas.microsoft.com/office/drawing/2014/main" id="{071ECF5D-3E7B-412B-A2BE-CF59CD69BDCD}"/>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5" name="フローチャート: 判断 604">
          <a:extLst>
            <a:ext uri="{FF2B5EF4-FFF2-40B4-BE49-F238E27FC236}">
              <a16:creationId xmlns:a16="http://schemas.microsoft.com/office/drawing/2014/main" id="{C2D20250-C71D-4BA4-9D76-A127C0175D44}"/>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2FE9423-E084-4929-8F00-D6F3E48290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50D3CA7-C330-4060-B779-9784DBB300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18CACC5-07DC-4506-9F10-8A30D58302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0627D5A-8A03-4277-962E-0CFD315EA4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303685F-9BCA-4BE8-BA4B-EF2DAD69C9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30516</xdr:rowOff>
    </xdr:from>
    <xdr:to>
      <xdr:col>116</xdr:col>
      <xdr:colOff>114300</xdr:colOff>
      <xdr:row>62</xdr:row>
      <xdr:rowOff>132116</xdr:rowOff>
    </xdr:to>
    <xdr:sp macro="" textlink="">
      <xdr:nvSpPr>
        <xdr:cNvPr id="611" name="楕円 610">
          <a:extLst>
            <a:ext uri="{FF2B5EF4-FFF2-40B4-BE49-F238E27FC236}">
              <a16:creationId xmlns:a16="http://schemas.microsoft.com/office/drawing/2014/main" id="{95F9927D-9311-493A-9B79-7071FACD8DB3}"/>
            </a:ext>
          </a:extLst>
        </xdr:cNvPr>
        <xdr:cNvSpPr/>
      </xdr:nvSpPr>
      <xdr:spPr>
        <a:xfrm>
          <a:off x="22110700" y="106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53393</xdr:rowOff>
    </xdr:from>
    <xdr:ext cx="469744" cy="259045"/>
    <xdr:sp macro="" textlink="">
      <xdr:nvSpPr>
        <xdr:cNvPr id="612" name="【学校施設】&#10;一人当たり面積該当値テキスト">
          <a:extLst>
            <a:ext uri="{FF2B5EF4-FFF2-40B4-BE49-F238E27FC236}">
              <a16:creationId xmlns:a16="http://schemas.microsoft.com/office/drawing/2014/main" id="{1C8ED700-ACAB-46A5-870E-3C9AA6AD7DA5}"/>
            </a:ext>
          </a:extLst>
        </xdr:cNvPr>
        <xdr:cNvSpPr txBox="1"/>
      </xdr:nvSpPr>
      <xdr:spPr>
        <a:xfrm>
          <a:off x="22199600" y="1051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35578</xdr:rowOff>
    </xdr:from>
    <xdr:to>
      <xdr:col>112</xdr:col>
      <xdr:colOff>38100</xdr:colOff>
      <xdr:row>62</xdr:row>
      <xdr:rowOff>137178</xdr:rowOff>
    </xdr:to>
    <xdr:sp macro="" textlink="">
      <xdr:nvSpPr>
        <xdr:cNvPr id="613" name="楕円 612">
          <a:extLst>
            <a:ext uri="{FF2B5EF4-FFF2-40B4-BE49-F238E27FC236}">
              <a16:creationId xmlns:a16="http://schemas.microsoft.com/office/drawing/2014/main" id="{7A8D48D8-FB24-46F5-A041-E7E90DCC533F}"/>
            </a:ext>
          </a:extLst>
        </xdr:cNvPr>
        <xdr:cNvSpPr/>
      </xdr:nvSpPr>
      <xdr:spPr>
        <a:xfrm>
          <a:off x="21272500" y="106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81316</xdr:rowOff>
    </xdr:from>
    <xdr:to>
      <xdr:col>116</xdr:col>
      <xdr:colOff>63500</xdr:colOff>
      <xdr:row>62</xdr:row>
      <xdr:rowOff>86378</xdr:rowOff>
    </xdr:to>
    <xdr:cxnSp macro="">
      <xdr:nvCxnSpPr>
        <xdr:cNvPr id="614" name="直線コネクタ 613">
          <a:extLst>
            <a:ext uri="{FF2B5EF4-FFF2-40B4-BE49-F238E27FC236}">
              <a16:creationId xmlns:a16="http://schemas.microsoft.com/office/drawing/2014/main" id="{3FA7E7D1-9D47-414E-A0D0-D08A308AD0BD}"/>
            </a:ext>
          </a:extLst>
        </xdr:cNvPr>
        <xdr:cNvCxnSpPr/>
      </xdr:nvCxnSpPr>
      <xdr:spPr>
        <a:xfrm flipV="1">
          <a:off x="21323300" y="10711216"/>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40477</xdr:rowOff>
    </xdr:from>
    <xdr:to>
      <xdr:col>107</xdr:col>
      <xdr:colOff>101600</xdr:colOff>
      <xdr:row>62</xdr:row>
      <xdr:rowOff>142077</xdr:rowOff>
    </xdr:to>
    <xdr:sp macro="" textlink="">
      <xdr:nvSpPr>
        <xdr:cNvPr id="615" name="楕円 614">
          <a:extLst>
            <a:ext uri="{FF2B5EF4-FFF2-40B4-BE49-F238E27FC236}">
              <a16:creationId xmlns:a16="http://schemas.microsoft.com/office/drawing/2014/main" id="{14640215-FE6D-48E7-A2CE-D6E5E9D05D6A}"/>
            </a:ext>
          </a:extLst>
        </xdr:cNvPr>
        <xdr:cNvSpPr/>
      </xdr:nvSpPr>
      <xdr:spPr>
        <a:xfrm>
          <a:off x="20383500" y="106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86378</xdr:rowOff>
    </xdr:from>
    <xdr:to>
      <xdr:col>111</xdr:col>
      <xdr:colOff>177800</xdr:colOff>
      <xdr:row>62</xdr:row>
      <xdr:rowOff>91277</xdr:rowOff>
    </xdr:to>
    <xdr:cxnSp macro="">
      <xdr:nvCxnSpPr>
        <xdr:cNvPr id="616" name="直線コネクタ 615">
          <a:extLst>
            <a:ext uri="{FF2B5EF4-FFF2-40B4-BE49-F238E27FC236}">
              <a16:creationId xmlns:a16="http://schemas.microsoft.com/office/drawing/2014/main" id="{25EAD906-87BE-4586-B38D-3FFE07D849DE}"/>
            </a:ext>
          </a:extLst>
        </xdr:cNvPr>
        <xdr:cNvCxnSpPr/>
      </xdr:nvCxnSpPr>
      <xdr:spPr>
        <a:xfrm flipV="1">
          <a:off x="20434300" y="107162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45865</xdr:rowOff>
    </xdr:from>
    <xdr:to>
      <xdr:col>102</xdr:col>
      <xdr:colOff>165100</xdr:colOff>
      <xdr:row>62</xdr:row>
      <xdr:rowOff>147465</xdr:rowOff>
    </xdr:to>
    <xdr:sp macro="" textlink="">
      <xdr:nvSpPr>
        <xdr:cNvPr id="617" name="楕円 616">
          <a:extLst>
            <a:ext uri="{FF2B5EF4-FFF2-40B4-BE49-F238E27FC236}">
              <a16:creationId xmlns:a16="http://schemas.microsoft.com/office/drawing/2014/main" id="{6405E9FF-9C32-4DD6-B564-046A84007561}"/>
            </a:ext>
          </a:extLst>
        </xdr:cNvPr>
        <xdr:cNvSpPr/>
      </xdr:nvSpPr>
      <xdr:spPr>
        <a:xfrm>
          <a:off x="19494500" y="10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91277</xdr:rowOff>
    </xdr:from>
    <xdr:to>
      <xdr:col>107</xdr:col>
      <xdr:colOff>50800</xdr:colOff>
      <xdr:row>62</xdr:row>
      <xdr:rowOff>96665</xdr:rowOff>
    </xdr:to>
    <xdr:cxnSp macro="">
      <xdr:nvCxnSpPr>
        <xdr:cNvPr id="618" name="直線コネクタ 617">
          <a:extLst>
            <a:ext uri="{FF2B5EF4-FFF2-40B4-BE49-F238E27FC236}">
              <a16:creationId xmlns:a16="http://schemas.microsoft.com/office/drawing/2014/main" id="{FD0E03FE-B956-47D4-9379-33529D1E1289}"/>
            </a:ext>
          </a:extLst>
        </xdr:cNvPr>
        <xdr:cNvCxnSpPr/>
      </xdr:nvCxnSpPr>
      <xdr:spPr>
        <a:xfrm flipV="1">
          <a:off x="19545300" y="1072117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49294</xdr:rowOff>
    </xdr:from>
    <xdr:to>
      <xdr:col>98</xdr:col>
      <xdr:colOff>38100</xdr:colOff>
      <xdr:row>62</xdr:row>
      <xdr:rowOff>150894</xdr:rowOff>
    </xdr:to>
    <xdr:sp macro="" textlink="">
      <xdr:nvSpPr>
        <xdr:cNvPr id="619" name="楕円 618">
          <a:extLst>
            <a:ext uri="{FF2B5EF4-FFF2-40B4-BE49-F238E27FC236}">
              <a16:creationId xmlns:a16="http://schemas.microsoft.com/office/drawing/2014/main" id="{AEC93B6B-BB81-4AEC-9E3E-045E1C79F012}"/>
            </a:ext>
          </a:extLst>
        </xdr:cNvPr>
        <xdr:cNvSpPr/>
      </xdr:nvSpPr>
      <xdr:spPr>
        <a:xfrm>
          <a:off x="18605500" y="10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96665</xdr:rowOff>
    </xdr:from>
    <xdr:to>
      <xdr:col>102</xdr:col>
      <xdr:colOff>114300</xdr:colOff>
      <xdr:row>62</xdr:row>
      <xdr:rowOff>100094</xdr:rowOff>
    </xdr:to>
    <xdr:cxnSp macro="">
      <xdr:nvCxnSpPr>
        <xdr:cNvPr id="620" name="直線コネクタ 619">
          <a:extLst>
            <a:ext uri="{FF2B5EF4-FFF2-40B4-BE49-F238E27FC236}">
              <a16:creationId xmlns:a16="http://schemas.microsoft.com/office/drawing/2014/main" id="{13940E71-10A7-4B65-B313-172414A6EE7F}"/>
            </a:ext>
          </a:extLst>
        </xdr:cNvPr>
        <xdr:cNvCxnSpPr/>
      </xdr:nvCxnSpPr>
      <xdr:spPr>
        <a:xfrm flipV="1">
          <a:off x="18656300" y="1072656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1" name="n_1aveValue【学校施設】&#10;一人当たり面積">
          <a:extLst>
            <a:ext uri="{FF2B5EF4-FFF2-40B4-BE49-F238E27FC236}">
              <a16:creationId xmlns:a16="http://schemas.microsoft.com/office/drawing/2014/main" id="{6C61B340-A7FC-497E-B79D-5041B64296D9}"/>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2" name="n_2aveValue【学校施設】&#10;一人当たり面積">
          <a:extLst>
            <a:ext uri="{FF2B5EF4-FFF2-40B4-BE49-F238E27FC236}">
              <a16:creationId xmlns:a16="http://schemas.microsoft.com/office/drawing/2014/main" id="{664B169B-9D9C-4EBF-BCE6-D9A6D38BEB69}"/>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3" name="n_3aveValue【学校施設】&#10;一人当たり面積">
          <a:extLst>
            <a:ext uri="{FF2B5EF4-FFF2-40B4-BE49-F238E27FC236}">
              <a16:creationId xmlns:a16="http://schemas.microsoft.com/office/drawing/2014/main" id="{B9293F45-A836-4A70-ABB5-37C2B3D1C685}"/>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4" name="n_4aveValue【学校施設】&#10;一人当たり面積">
          <a:extLst>
            <a:ext uri="{FF2B5EF4-FFF2-40B4-BE49-F238E27FC236}">
              <a16:creationId xmlns:a16="http://schemas.microsoft.com/office/drawing/2014/main" id="{B678ADF3-06BA-452E-9CA6-3703906F003A}"/>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153705</xdr:rowOff>
    </xdr:from>
    <xdr:ext cx="469744" cy="259045"/>
    <xdr:sp macro="" textlink="">
      <xdr:nvSpPr>
        <xdr:cNvPr id="625" name="n_1mainValue【学校施設】&#10;一人当たり面積">
          <a:extLst>
            <a:ext uri="{FF2B5EF4-FFF2-40B4-BE49-F238E27FC236}">
              <a16:creationId xmlns:a16="http://schemas.microsoft.com/office/drawing/2014/main" id="{64822C77-8437-45F8-AF19-7ED1C0E2F73A}"/>
            </a:ext>
          </a:extLst>
        </xdr:cNvPr>
        <xdr:cNvSpPr txBox="1"/>
      </xdr:nvSpPr>
      <xdr:spPr>
        <a:xfrm>
          <a:off x="21075727" y="104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158604</xdr:rowOff>
    </xdr:from>
    <xdr:ext cx="469744" cy="259045"/>
    <xdr:sp macro="" textlink="">
      <xdr:nvSpPr>
        <xdr:cNvPr id="626" name="n_2mainValue【学校施設】&#10;一人当たり面積">
          <a:extLst>
            <a:ext uri="{FF2B5EF4-FFF2-40B4-BE49-F238E27FC236}">
              <a16:creationId xmlns:a16="http://schemas.microsoft.com/office/drawing/2014/main" id="{4E498EC4-2BD2-4EF6-8125-388112B5B9D1}"/>
            </a:ext>
          </a:extLst>
        </xdr:cNvPr>
        <xdr:cNvSpPr txBox="1"/>
      </xdr:nvSpPr>
      <xdr:spPr>
        <a:xfrm>
          <a:off x="20199427" y="1044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163992</xdr:rowOff>
    </xdr:from>
    <xdr:ext cx="469744" cy="259045"/>
    <xdr:sp macro="" textlink="">
      <xdr:nvSpPr>
        <xdr:cNvPr id="627" name="n_3mainValue【学校施設】&#10;一人当たり面積">
          <a:extLst>
            <a:ext uri="{FF2B5EF4-FFF2-40B4-BE49-F238E27FC236}">
              <a16:creationId xmlns:a16="http://schemas.microsoft.com/office/drawing/2014/main" id="{E4C9A83E-9DB9-4FD4-B94A-94CCF30B0AD3}"/>
            </a:ext>
          </a:extLst>
        </xdr:cNvPr>
        <xdr:cNvSpPr txBox="1"/>
      </xdr:nvSpPr>
      <xdr:spPr>
        <a:xfrm>
          <a:off x="19310427" y="104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167421</xdr:rowOff>
    </xdr:from>
    <xdr:ext cx="469744" cy="259045"/>
    <xdr:sp macro="" textlink="">
      <xdr:nvSpPr>
        <xdr:cNvPr id="628" name="n_4mainValue【学校施設】&#10;一人当たり面積">
          <a:extLst>
            <a:ext uri="{FF2B5EF4-FFF2-40B4-BE49-F238E27FC236}">
              <a16:creationId xmlns:a16="http://schemas.microsoft.com/office/drawing/2014/main" id="{A22B5A96-42C5-4CAF-8759-5AC2EDDED8E8}"/>
            </a:ext>
          </a:extLst>
        </xdr:cNvPr>
        <xdr:cNvSpPr txBox="1"/>
      </xdr:nvSpPr>
      <xdr:spPr>
        <a:xfrm>
          <a:off x="18421427" y="1045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550084CC-2B50-43FC-89CE-D8554B12EF4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4588E15C-919C-464F-99C8-322DE7D6E8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3615E95C-3016-4C2F-AD73-A376720190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B5082DC3-3FF6-4B3E-9A91-C704294C44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9A6DA2FB-232C-4565-B4F1-07913D409B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2A60129B-BAEC-4C1F-A66F-33D360C269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951DFFF5-3688-418D-AE0D-D9BCE3C45C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DCEF1FC3-A183-410F-8FD9-784070C50CD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3EF9ED97-46C2-48D8-9298-89C351527F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E8684403-DC24-47A3-99F0-EC83D00990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918A191F-87E4-4EB2-B0CA-1042C66135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4F3E51AB-FA99-4D83-A68A-DF5A89101C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04C9D4C8-A763-45DE-A2F7-8FF6BFAAA3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78CD6AE9-D2BB-49B7-8C78-8ECDCEFFEC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E09BF560-2026-47C4-8DD2-20CB7436A3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2DB4931B-5406-4DCB-AE32-CEE31DCDAB5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AF1D2B92-54DF-4518-BD7B-2C5746F438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21EF713E-4606-4FE0-823F-AAFED7B9BAE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AB089AF0-57F6-4723-97C8-2559E185B8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2A97D5E7-FB2C-4F8F-978A-D7C08D8916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192A2BD-2659-4746-91DD-D177059777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412F7370-FA11-4180-8268-E04795D06E3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E33D059-2A99-4050-8874-39507E61DEB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57134CF2-B2CB-4546-896A-D0F6D8764D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968150F8-38CF-4678-AAB2-9AFEFBBE150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ADAFF508-A82E-4AC7-90FC-ACD6A3CFB3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9F2226FC-D948-41CA-A3CD-F733D75486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a:extLst>
            <a:ext uri="{FF2B5EF4-FFF2-40B4-BE49-F238E27FC236}">
              <a16:creationId xmlns:a16="http://schemas.microsoft.com/office/drawing/2014/main" id="{20C29557-933C-462D-B0B5-C9A2DC79360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87D373A6-BFCA-4F5C-B82C-4BF34FBA12E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a:extLst>
            <a:ext uri="{FF2B5EF4-FFF2-40B4-BE49-F238E27FC236}">
              <a16:creationId xmlns:a16="http://schemas.microsoft.com/office/drawing/2014/main" id="{8CFF2DDC-E3FB-40D5-B664-0551FE71A4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a:extLst>
            <a:ext uri="{FF2B5EF4-FFF2-40B4-BE49-F238E27FC236}">
              <a16:creationId xmlns:a16="http://schemas.microsoft.com/office/drawing/2014/main" id="{7A8DD252-09AE-4EA7-8975-6B2A63EA349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a:extLst>
            <a:ext uri="{FF2B5EF4-FFF2-40B4-BE49-F238E27FC236}">
              <a16:creationId xmlns:a16="http://schemas.microsoft.com/office/drawing/2014/main" id="{EBE4A481-B037-41A1-9295-BBD2D1F0705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a:extLst>
            <a:ext uri="{FF2B5EF4-FFF2-40B4-BE49-F238E27FC236}">
              <a16:creationId xmlns:a16="http://schemas.microsoft.com/office/drawing/2014/main" id="{A2A1CCF8-9868-46F6-92F8-AFE36A0CF7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a:extLst>
            <a:ext uri="{FF2B5EF4-FFF2-40B4-BE49-F238E27FC236}">
              <a16:creationId xmlns:a16="http://schemas.microsoft.com/office/drawing/2014/main" id="{E1760C17-43D9-432D-BFDA-61D8421A1B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a:extLst>
            <a:ext uri="{FF2B5EF4-FFF2-40B4-BE49-F238E27FC236}">
              <a16:creationId xmlns:a16="http://schemas.microsoft.com/office/drawing/2014/main" id="{CE58E610-14D2-423E-A329-FEB509DC26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a:extLst>
            <a:ext uri="{FF2B5EF4-FFF2-40B4-BE49-F238E27FC236}">
              <a16:creationId xmlns:a16="http://schemas.microsoft.com/office/drawing/2014/main" id="{2F20A8FF-3E3B-4E27-B1E5-2740DB9AC6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a:extLst>
            <a:ext uri="{FF2B5EF4-FFF2-40B4-BE49-F238E27FC236}">
              <a16:creationId xmlns:a16="http://schemas.microsoft.com/office/drawing/2014/main" id="{91B8E2FF-A03B-4A72-94E0-2CE1B45E3E1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a:extLst>
            <a:ext uri="{FF2B5EF4-FFF2-40B4-BE49-F238E27FC236}">
              <a16:creationId xmlns:a16="http://schemas.microsoft.com/office/drawing/2014/main" id="{86A73117-6C79-436B-9A92-267D07E2E5D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a:extLst>
            <a:ext uri="{FF2B5EF4-FFF2-40B4-BE49-F238E27FC236}">
              <a16:creationId xmlns:a16="http://schemas.microsoft.com/office/drawing/2014/main" id="{E11036D5-03C8-4B0B-9529-7AE5C20014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573F42EB-E83B-484A-A259-58DD2B2A89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a:extLst>
            <a:ext uri="{FF2B5EF4-FFF2-40B4-BE49-F238E27FC236}">
              <a16:creationId xmlns:a16="http://schemas.microsoft.com/office/drawing/2014/main" id="{93AB9837-B444-4B05-B39C-8DEBFCB59A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70" name="直線コネクタ 669">
          <a:extLst>
            <a:ext uri="{FF2B5EF4-FFF2-40B4-BE49-F238E27FC236}">
              <a16:creationId xmlns:a16="http://schemas.microsoft.com/office/drawing/2014/main" id="{28A70B19-69CB-4FAE-84F4-924EFB7E2276}"/>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1" name="【公民館】&#10;有形固定資産減価償却率最小値テキスト">
          <a:extLst>
            <a:ext uri="{FF2B5EF4-FFF2-40B4-BE49-F238E27FC236}">
              <a16:creationId xmlns:a16="http://schemas.microsoft.com/office/drawing/2014/main" id="{D2F75B2C-2EF7-41F0-BB96-927710537C3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2" name="直線コネクタ 671">
          <a:extLst>
            <a:ext uri="{FF2B5EF4-FFF2-40B4-BE49-F238E27FC236}">
              <a16:creationId xmlns:a16="http://schemas.microsoft.com/office/drawing/2014/main" id="{274E2C34-4F8E-40FD-8AA5-9342C5B8D6A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3" name="【公民館】&#10;有形固定資産減価償却率最大値テキスト">
          <a:extLst>
            <a:ext uri="{FF2B5EF4-FFF2-40B4-BE49-F238E27FC236}">
              <a16:creationId xmlns:a16="http://schemas.microsoft.com/office/drawing/2014/main" id="{B2D4BE25-D0C5-4B70-8B74-D88E818E8C0B}"/>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4" name="直線コネクタ 673">
          <a:extLst>
            <a:ext uri="{FF2B5EF4-FFF2-40B4-BE49-F238E27FC236}">
              <a16:creationId xmlns:a16="http://schemas.microsoft.com/office/drawing/2014/main" id="{4D0EE5C2-52AC-471D-9F52-CCF04A7C15A5}"/>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675" name="【公民館】&#10;有形固定資産減価償却率平均値テキスト">
          <a:extLst>
            <a:ext uri="{FF2B5EF4-FFF2-40B4-BE49-F238E27FC236}">
              <a16:creationId xmlns:a16="http://schemas.microsoft.com/office/drawing/2014/main" id="{B53316B5-DF13-4AEC-8015-5E466BD504CA}"/>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6" name="フローチャート: 判断 675">
          <a:extLst>
            <a:ext uri="{FF2B5EF4-FFF2-40B4-BE49-F238E27FC236}">
              <a16:creationId xmlns:a16="http://schemas.microsoft.com/office/drawing/2014/main" id="{62352090-EA50-4803-9973-897F8F338E38}"/>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7" name="フローチャート: 判断 676">
          <a:extLst>
            <a:ext uri="{FF2B5EF4-FFF2-40B4-BE49-F238E27FC236}">
              <a16:creationId xmlns:a16="http://schemas.microsoft.com/office/drawing/2014/main" id="{C18FAF0E-6842-4023-ACC7-CA753F776FFB}"/>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8" name="フローチャート: 判断 677">
          <a:extLst>
            <a:ext uri="{FF2B5EF4-FFF2-40B4-BE49-F238E27FC236}">
              <a16:creationId xmlns:a16="http://schemas.microsoft.com/office/drawing/2014/main" id="{821173BE-E622-4609-8BA6-BDEF84BF975D}"/>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9" name="フローチャート: 判断 678">
          <a:extLst>
            <a:ext uri="{FF2B5EF4-FFF2-40B4-BE49-F238E27FC236}">
              <a16:creationId xmlns:a16="http://schemas.microsoft.com/office/drawing/2014/main" id="{4C3B9D64-CB8D-4FD8-9FBF-5AD6468940E2}"/>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80" name="フローチャート: 判断 679">
          <a:extLst>
            <a:ext uri="{FF2B5EF4-FFF2-40B4-BE49-F238E27FC236}">
              <a16:creationId xmlns:a16="http://schemas.microsoft.com/office/drawing/2014/main" id="{97C18524-BA4D-48D8-8FBD-3F0EC18E1CE7}"/>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86BF195-F125-4F3A-B3FF-140550ED27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E907E86-AE56-4E86-B5A9-16493D1112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C9D0A8A-4C27-47E2-9036-8690819528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AE606D9-C763-4F96-AEF2-0CFD2C1086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8C7126F2-DD13-4068-A0CA-835ED000FB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686" name="楕円 685">
          <a:extLst>
            <a:ext uri="{FF2B5EF4-FFF2-40B4-BE49-F238E27FC236}">
              <a16:creationId xmlns:a16="http://schemas.microsoft.com/office/drawing/2014/main" id="{A871D777-47A2-43B8-8460-284E04CE74D0}"/>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687" name="【公民館】&#10;有形固定資産減価償却率該当値テキスト">
          <a:extLst>
            <a:ext uri="{FF2B5EF4-FFF2-40B4-BE49-F238E27FC236}">
              <a16:creationId xmlns:a16="http://schemas.microsoft.com/office/drawing/2014/main" id="{9A5DC5B9-80B2-4BFB-86FC-7A338644EA2C}"/>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88" name="楕円 687">
          <a:extLst>
            <a:ext uri="{FF2B5EF4-FFF2-40B4-BE49-F238E27FC236}">
              <a16:creationId xmlns:a16="http://schemas.microsoft.com/office/drawing/2014/main" id="{601EF7A2-E9C2-4150-8D18-BB5BA4CAF9D7}"/>
            </a:ext>
          </a:extLst>
        </xdr:cNvPr>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167639</xdr:rowOff>
    </xdr:to>
    <xdr:cxnSp macro="">
      <xdr:nvCxnSpPr>
        <xdr:cNvPr id="689" name="直線コネクタ 688">
          <a:extLst>
            <a:ext uri="{FF2B5EF4-FFF2-40B4-BE49-F238E27FC236}">
              <a16:creationId xmlns:a16="http://schemas.microsoft.com/office/drawing/2014/main" id="{39EFA78E-E569-4A42-A0F8-880A31491B9E}"/>
            </a:ext>
          </a:extLst>
        </xdr:cNvPr>
        <xdr:cNvCxnSpPr/>
      </xdr:nvCxnSpPr>
      <xdr:spPr>
        <a:xfrm>
          <a:off x="15481300" y="183086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690" name="楕円 689">
          <a:extLst>
            <a:ext uri="{FF2B5EF4-FFF2-40B4-BE49-F238E27FC236}">
              <a16:creationId xmlns:a16="http://schemas.microsoft.com/office/drawing/2014/main" id="{C6B94028-2706-4BC6-8032-7BA404705971}"/>
            </a:ext>
          </a:extLst>
        </xdr:cNvPr>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134982</xdr:rowOff>
    </xdr:to>
    <xdr:cxnSp macro="">
      <xdr:nvCxnSpPr>
        <xdr:cNvPr id="691" name="直線コネクタ 690">
          <a:extLst>
            <a:ext uri="{FF2B5EF4-FFF2-40B4-BE49-F238E27FC236}">
              <a16:creationId xmlns:a16="http://schemas.microsoft.com/office/drawing/2014/main" id="{3893DE01-0628-404D-8B83-007F90BE9267}"/>
            </a:ext>
          </a:extLst>
        </xdr:cNvPr>
        <xdr:cNvCxnSpPr/>
      </xdr:nvCxnSpPr>
      <xdr:spPr>
        <a:xfrm>
          <a:off x="14592300" y="182760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18869</xdr:rowOff>
    </xdr:from>
    <xdr:to>
      <xdr:col>72</xdr:col>
      <xdr:colOff>38100</xdr:colOff>
      <xdr:row>106</xdr:row>
      <xdr:rowOff>120469</xdr:rowOff>
    </xdr:to>
    <xdr:sp macro="" textlink="">
      <xdr:nvSpPr>
        <xdr:cNvPr id="692" name="楕円 691">
          <a:extLst>
            <a:ext uri="{FF2B5EF4-FFF2-40B4-BE49-F238E27FC236}">
              <a16:creationId xmlns:a16="http://schemas.microsoft.com/office/drawing/2014/main" id="{61B3BE35-39F8-4C1E-8A31-48979075F0F3}"/>
            </a:ext>
          </a:extLst>
        </xdr:cNvPr>
        <xdr:cNvSpPr/>
      </xdr:nvSpPr>
      <xdr:spPr>
        <a:xfrm>
          <a:off x="1365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69669</xdr:rowOff>
    </xdr:from>
    <xdr:to>
      <xdr:col>76</xdr:col>
      <xdr:colOff>114300</xdr:colOff>
      <xdr:row>106</xdr:row>
      <xdr:rowOff>102326</xdr:rowOff>
    </xdr:to>
    <xdr:cxnSp macro="">
      <xdr:nvCxnSpPr>
        <xdr:cNvPr id="693" name="直線コネクタ 692">
          <a:extLst>
            <a:ext uri="{FF2B5EF4-FFF2-40B4-BE49-F238E27FC236}">
              <a16:creationId xmlns:a16="http://schemas.microsoft.com/office/drawing/2014/main" id="{F3874BF9-8DBA-4BBF-B7E9-B240599AF614}"/>
            </a:ext>
          </a:extLst>
        </xdr:cNvPr>
        <xdr:cNvCxnSpPr/>
      </xdr:nvCxnSpPr>
      <xdr:spPr>
        <a:xfrm>
          <a:off x="13703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694" name="楕円 693">
          <a:extLst>
            <a:ext uri="{FF2B5EF4-FFF2-40B4-BE49-F238E27FC236}">
              <a16:creationId xmlns:a16="http://schemas.microsoft.com/office/drawing/2014/main" id="{4C2511F2-8322-40D8-97A6-115D5B919407}"/>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69669</xdr:rowOff>
    </xdr:to>
    <xdr:cxnSp macro="">
      <xdr:nvCxnSpPr>
        <xdr:cNvPr id="695" name="直線コネクタ 694">
          <a:extLst>
            <a:ext uri="{FF2B5EF4-FFF2-40B4-BE49-F238E27FC236}">
              <a16:creationId xmlns:a16="http://schemas.microsoft.com/office/drawing/2014/main" id="{0380AD7F-8A40-496A-B64C-90FB13E230A6}"/>
            </a:ext>
          </a:extLst>
        </xdr:cNvPr>
        <xdr:cNvCxnSpPr/>
      </xdr:nvCxnSpPr>
      <xdr:spPr>
        <a:xfrm>
          <a:off x="12814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696" name="n_1aveValue【公民館】&#10;有形固定資産減価償却率">
          <a:extLst>
            <a:ext uri="{FF2B5EF4-FFF2-40B4-BE49-F238E27FC236}">
              <a16:creationId xmlns:a16="http://schemas.microsoft.com/office/drawing/2014/main" id="{7B046FAF-8FC8-4CFE-ACFD-C4CB4121C7C7}"/>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97" name="n_2aveValue【公民館】&#10;有形固定資産減価償却率">
          <a:extLst>
            <a:ext uri="{FF2B5EF4-FFF2-40B4-BE49-F238E27FC236}">
              <a16:creationId xmlns:a16="http://schemas.microsoft.com/office/drawing/2014/main" id="{EAD942CB-AF9B-4846-89E0-B6FC653E4A27}"/>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98" name="n_3aveValue【公民館】&#10;有形固定資産減価償却率">
          <a:extLst>
            <a:ext uri="{FF2B5EF4-FFF2-40B4-BE49-F238E27FC236}">
              <a16:creationId xmlns:a16="http://schemas.microsoft.com/office/drawing/2014/main" id="{717500A8-166E-4E27-89B2-FA9AFC76527A}"/>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699" name="n_4aveValue【公民館】&#10;有形固定資産減価償却率">
          <a:extLst>
            <a:ext uri="{FF2B5EF4-FFF2-40B4-BE49-F238E27FC236}">
              <a16:creationId xmlns:a16="http://schemas.microsoft.com/office/drawing/2014/main" id="{AB70257D-7582-43E6-9367-A3230F8E930D}"/>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700" name="n_1mainValue【公民館】&#10;有形固定資産減価償却率">
          <a:extLst>
            <a:ext uri="{FF2B5EF4-FFF2-40B4-BE49-F238E27FC236}">
              <a16:creationId xmlns:a16="http://schemas.microsoft.com/office/drawing/2014/main" id="{3B96506D-96E2-4F62-B452-C5CB20730FFE}"/>
            </a:ext>
          </a:extLst>
        </xdr:cNvPr>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701" name="n_2mainValue【公民館】&#10;有形固定資産減価償却率">
          <a:extLst>
            <a:ext uri="{FF2B5EF4-FFF2-40B4-BE49-F238E27FC236}">
              <a16:creationId xmlns:a16="http://schemas.microsoft.com/office/drawing/2014/main" id="{996936EB-2CA2-4A87-B70A-D99952E625D7}"/>
            </a:ext>
          </a:extLst>
        </xdr:cNvPr>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111596</xdr:rowOff>
    </xdr:from>
    <xdr:ext cx="405111" cy="259045"/>
    <xdr:sp macro="" textlink="">
      <xdr:nvSpPr>
        <xdr:cNvPr id="702" name="n_3mainValue【公民館】&#10;有形固定資産減価償却率">
          <a:extLst>
            <a:ext uri="{FF2B5EF4-FFF2-40B4-BE49-F238E27FC236}">
              <a16:creationId xmlns:a16="http://schemas.microsoft.com/office/drawing/2014/main" id="{3D731BF9-EBC1-4588-BD16-953AD64B27A9}"/>
            </a:ext>
          </a:extLst>
        </xdr:cNvPr>
        <xdr:cNvSpPr txBox="1"/>
      </xdr:nvSpPr>
      <xdr:spPr>
        <a:xfrm>
          <a:off x="13500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703" name="n_4mainValue【公民館】&#10;有形固定資産減価償却率">
          <a:extLst>
            <a:ext uri="{FF2B5EF4-FFF2-40B4-BE49-F238E27FC236}">
              <a16:creationId xmlns:a16="http://schemas.microsoft.com/office/drawing/2014/main" id="{BB879B5F-368F-44C8-ADC6-FBD954ED4A67}"/>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C1FAD3C1-E3FD-40F0-AEF8-647E8B3AE1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4B2711C1-18DB-4315-AB97-88913FFA9F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3CCEE921-17EB-4A32-8C45-09A42ABCBE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CDF4C979-0D7E-4005-930D-CD86E7092C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082F0DBB-6EA2-40E7-BD1C-43259FE2B6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A67E793D-9AC3-4313-A3C4-4A1B34373E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A4AD26B3-FE14-4259-A034-5DAD91600F9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BD7488A1-B783-4819-B574-9AEBC98CD5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9A237F69-CCCC-4264-B762-C78851796B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6BCA088D-D01C-4EB1-8624-1329745603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a:extLst>
            <a:ext uri="{FF2B5EF4-FFF2-40B4-BE49-F238E27FC236}">
              <a16:creationId xmlns:a16="http://schemas.microsoft.com/office/drawing/2014/main" id="{D3C90AF5-E71A-4776-9423-1FB4132075D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a:extLst>
            <a:ext uri="{FF2B5EF4-FFF2-40B4-BE49-F238E27FC236}">
              <a16:creationId xmlns:a16="http://schemas.microsoft.com/office/drawing/2014/main" id="{2E9664D7-6142-405F-8215-5026AB5F507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a:extLst>
            <a:ext uri="{FF2B5EF4-FFF2-40B4-BE49-F238E27FC236}">
              <a16:creationId xmlns:a16="http://schemas.microsoft.com/office/drawing/2014/main" id="{0ED3AEEC-1356-4E6B-8987-6ED565F73AD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a:extLst>
            <a:ext uri="{FF2B5EF4-FFF2-40B4-BE49-F238E27FC236}">
              <a16:creationId xmlns:a16="http://schemas.microsoft.com/office/drawing/2014/main" id="{2023F495-8E4D-4E7D-BCBA-E72B7C80B88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a:extLst>
            <a:ext uri="{FF2B5EF4-FFF2-40B4-BE49-F238E27FC236}">
              <a16:creationId xmlns:a16="http://schemas.microsoft.com/office/drawing/2014/main" id="{16358AEA-0381-408E-8D22-2AC123BFFC4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a:extLst>
            <a:ext uri="{FF2B5EF4-FFF2-40B4-BE49-F238E27FC236}">
              <a16:creationId xmlns:a16="http://schemas.microsoft.com/office/drawing/2014/main" id="{373BDD78-875A-46F4-B6BF-2E7CC22CFB5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a:extLst>
            <a:ext uri="{FF2B5EF4-FFF2-40B4-BE49-F238E27FC236}">
              <a16:creationId xmlns:a16="http://schemas.microsoft.com/office/drawing/2014/main" id="{8FBDCED8-B188-4348-870A-F162F8B768C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a:extLst>
            <a:ext uri="{FF2B5EF4-FFF2-40B4-BE49-F238E27FC236}">
              <a16:creationId xmlns:a16="http://schemas.microsoft.com/office/drawing/2014/main" id="{8DCAE4F6-6378-4074-A471-DFFBBE0595D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a:extLst>
            <a:ext uri="{FF2B5EF4-FFF2-40B4-BE49-F238E27FC236}">
              <a16:creationId xmlns:a16="http://schemas.microsoft.com/office/drawing/2014/main" id="{9AEE196B-A9D9-4C79-968E-3C073BFE8C6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a:extLst>
            <a:ext uri="{FF2B5EF4-FFF2-40B4-BE49-F238E27FC236}">
              <a16:creationId xmlns:a16="http://schemas.microsoft.com/office/drawing/2014/main" id="{2C4201DD-8636-48C4-A265-C8E5A0AA268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a:extLst>
            <a:ext uri="{FF2B5EF4-FFF2-40B4-BE49-F238E27FC236}">
              <a16:creationId xmlns:a16="http://schemas.microsoft.com/office/drawing/2014/main" id="{760A5603-02A7-4AA0-974F-0224F4D9165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a:extLst>
            <a:ext uri="{FF2B5EF4-FFF2-40B4-BE49-F238E27FC236}">
              <a16:creationId xmlns:a16="http://schemas.microsoft.com/office/drawing/2014/main" id="{CF38419A-93BA-4F69-B635-0B8D7FA4DB8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0DD237EB-1B3D-4D3D-A2AA-0DD9D09797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80AD4294-5AF0-4F79-A885-6A09F44CDA7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834D7C07-BA3D-454B-9C53-B47DCE457C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9" name="直線コネクタ 728">
          <a:extLst>
            <a:ext uri="{FF2B5EF4-FFF2-40B4-BE49-F238E27FC236}">
              <a16:creationId xmlns:a16="http://schemas.microsoft.com/office/drawing/2014/main" id="{00EEE85D-5048-4C54-9E98-BE43357B5A0E}"/>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30" name="【公民館】&#10;一人当たり面積最小値テキスト">
          <a:extLst>
            <a:ext uri="{FF2B5EF4-FFF2-40B4-BE49-F238E27FC236}">
              <a16:creationId xmlns:a16="http://schemas.microsoft.com/office/drawing/2014/main" id="{567C4B9B-D85E-4AE4-8F12-D80F95FECCC4}"/>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1" name="直線コネクタ 730">
          <a:extLst>
            <a:ext uri="{FF2B5EF4-FFF2-40B4-BE49-F238E27FC236}">
              <a16:creationId xmlns:a16="http://schemas.microsoft.com/office/drawing/2014/main" id="{4FC7AB56-D1BB-4E73-BCCE-52FBE582165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2" name="【公民館】&#10;一人当たり面積最大値テキスト">
          <a:extLst>
            <a:ext uri="{FF2B5EF4-FFF2-40B4-BE49-F238E27FC236}">
              <a16:creationId xmlns:a16="http://schemas.microsoft.com/office/drawing/2014/main" id="{6FECF35A-9B59-44FF-A19B-770654E57056}"/>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3" name="直線コネクタ 732">
          <a:extLst>
            <a:ext uri="{FF2B5EF4-FFF2-40B4-BE49-F238E27FC236}">
              <a16:creationId xmlns:a16="http://schemas.microsoft.com/office/drawing/2014/main" id="{A570D8A8-514A-4928-BAB8-E34B4F037ABD}"/>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4" name="【公民館】&#10;一人当たり面積平均値テキスト">
          <a:extLst>
            <a:ext uri="{FF2B5EF4-FFF2-40B4-BE49-F238E27FC236}">
              <a16:creationId xmlns:a16="http://schemas.microsoft.com/office/drawing/2014/main" id="{DCDEC2B2-D860-441A-B0F3-017015C6BE38}"/>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5" name="フローチャート: 判断 734">
          <a:extLst>
            <a:ext uri="{FF2B5EF4-FFF2-40B4-BE49-F238E27FC236}">
              <a16:creationId xmlns:a16="http://schemas.microsoft.com/office/drawing/2014/main" id="{97142DED-DCE5-4896-A191-2AC538BE8DC3}"/>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6" name="フローチャート: 判断 735">
          <a:extLst>
            <a:ext uri="{FF2B5EF4-FFF2-40B4-BE49-F238E27FC236}">
              <a16:creationId xmlns:a16="http://schemas.microsoft.com/office/drawing/2014/main" id="{08473683-C8CD-4116-866D-C07F81A242DC}"/>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7" name="フローチャート: 判断 736">
          <a:extLst>
            <a:ext uri="{FF2B5EF4-FFF2-40B4-BE49-F238E27FC236}">
              <a16:creationId xmlns:a16="http://schemas.microsoft.com/office/drawing/2014/main" id="{C0EE4EE2-FEEE-41F5-8D91-62B7BE0F5627}"/>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8" name="フローチャート: 判断 737">
          <a:extLst>
            <a:ext uri="{FF2B5EF4-FFF2-40B4-BE49-F238E27FC236}">
              <a16:creationId xmlns:a16="http://schemas.microsoft.com/office/drawing/2014/main" id="{17962D7F-03C6-4CCF-A3D2-C018D7586A31}"/>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9" name="フローチャート: 判断 738">
          <a:extLst>
            <a:ext uri="{FF2B5EF4-FFF2-40B4-BE49-F238E27FC236}">
              <a16:creationId xmlns:a16="http://schemas.microsoft.com/office/drawing/2014/main" id="{9AA3FC15-6FF8-46CA-AC56-BF15142C4EEF}"/>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0804381-B116-4884-A8E7-6875198A42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8FA50FC-3F15-417F-9540-D832DB3E29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4E284CA7-5536-4CCB-B984-8B6350970A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7E8C1655-E3A2-40BA-9876-4746F3E9AC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7BC1C9E-0F61-4D09-8DC6-41B878C461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96157</xdr:rowOff>
    </xdr:from>
    <xdr:to>
      <xdr:col>116</xdr:col>
      <xdr:colOff>114300</xdr:colOff>
      <xdr:row>109</xdr:row>
      <xdr:rowOff>26307</xdr:rowOff>
    </xdr:to>
    <xdr:sp macro="" textlink="">
      <xdr:nvSpPr>
        <xdr:cNvPr id="745" name="楕円 744">
          <a:extLst>
            <a:ext uri="{FF2B5EF4-FFF2-40B4-BE49-F238E27FC236}">
              <a16:creationId xmlns:a16="http://schemas.microsoft.com/office/drawing/2014/main" id="{25B9619A-E01E-4DEF-A7BA-70D95B9B33D8}"/>
            </a:ext>
          </a:extLst>
        </xdr:cNvPr>
        <xdr:cNvSpPr/>
      </xdr:nvSpPr>
      <xdr:spPr>
        <a:xfrm>
          <a:off x="221107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11084</xdr:rowOff>
    </xdr:from>
    <xdr:ext cx="469744" cy="259045"/>
    <xdr:sp macro="" textlink="">
      <xdr:nvSpPr>
        <xdr:cNvPr id="746" name="【公民館】&#10;一人当たり面積該当値テキスト">
          <a:extLst>
            <a:ext uri="{FF2B5EF4-FFF2-40B4-BE49-F238E27FC236}">
              <a16:creationId xmlns:a16="http://schemas.microsoft.com/office/drawing/2014/main" id="{A50FD3EA-37FC-440D-A502-22D5AF6ACE11}"/>
            </a:ext>
          </a:extLst>
        </xdr:cNvPr>
        <xdr:cNvSpPr txBox="1"/>
      </xdr:nvSpPr>
      <xdr:spPr>
        <a:xfrm>
          <a:off x="22199600" y="1852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96157</xdr:rowOff>
    </xdr:from>
    <xdr:to>
      <xdr:col>112</xdr:col>
      <xdr:colOff>38100</xdr:colOff>
      <xdr:row>109</xdr:row>
      <xdr:rowOff>26307</xdr:rowOff>
    </xdr:to>
    <xdr:sp macro="" textlink="">
      <xdr:nvSpPr>
        <xdr:cNvPr id="747" name="楕円 746">
          <a:extLst>
            <a:ext uri="{FF2B5EF4-FFF2-40B4-BE49-F238E27FC236}">
              <a16:creationId xmlns:a16="http://schemas.microsoft.com/office/drawing/2014/main" id="{1868BEA8-CFA5-44D3-B418-957ADB7CCA3A}"/>
            </a:ext>
          </a:extLst>
        </xdr:cNvPr>
        <xdr:cNvSpPr/>
      </xdr:nvSpPr>
      <xdr:spPr>
        <a:xfrm>
          <a:off x="212725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146957</xdr:rowOff>
    </xdr:from>
    <xdr:to>
      <xdr:col>116</xdr:col>
      <xdr:colOff>63500</xdr:colOff>
      <xdr:row>108</xdr:row>
      <xdr:rowOff>146957</xdr:rowOff>
    </xdr:to>
    <xdr:cxnSp macro="">
      <xdr:nvCxnSpPr>
        <xdr:cNvPr id="748" name="直線コネクタ 747">
          <a:extLst>
            <a:ext uri="{FF2B5EF4-FFF2-40B4-BE49-F238E27FC236}">
              <a16:creationId xmlns:a16="http://schemas.microsoft.com/office/drawing/2014/main" id="{31EA0E7F-1547-4678-B204-2AD15B549CD1}"/>
            </a:ext>
          </a:extLst>
        </xdr:cNvPr>
        <xdr:cNvCxnSpPr/>
      </xdr:nvCxnSpPr>
      <xdr:spPr>
        <a:xfrm>
          <a:off x="21323300" y="18663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97245</xdr:rowOff>
    </xdr:from>
    <xdr:to>
      <xdr:col>107</xdr:col>
      <xdr:colOff>101600</xdr:colOff>
      <xdr:row>109</xdr:row>
      <xdr:rowOff>27395</xdr:rowOff>
    </xdr:to>
    <xdr:sp macro="" textlink="">
      <xdr:nvSpPr>
        <xdr:cNvPr id="749" name="楕円 748">
          <a:extLst>
            <a:ext uri="{FF2B5EF4-FFF2-40B4-BE49-F238E27FC236}">
              <a16:creationId xmlns:a16="http://schemas.microsoft.com/office/drawing/2014/main" id="{5774F947-CF23-4DEC-9E63-4C7B3575DAA1}"/>
            </a:ext>
          </a:extLst>
        </xdr:cNvPr>
        <xdr:cNvSpPr/>
      </xdr:nvSpPr>
      <xdr:spPr>
        <a:xfrm>
          <a:off x="20383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146957</xdr:rowOff>
    </xdr:from>
    <xdr:to>
      <xdr:col>111</xdr:col>
      <xdr:colOff>177800</xdr:colOff>
      <xdr:row>108</xdr:row>
      <xdr:rowOff>148045</xdr:rowOff>
    </xdr:to>
    <xdr:cxnSp macro="">
      <xdr:nvCxnSpPr>
        <xdr:cNvPr id="750" name="直線コネクタ 749">
          <a:extLst>
            <a:ext uri="{FF2B5EF4-FFF2-40B4-BE49-F238E27FC236}">
              <a16:creationId xmlns:a16="http://schemas.microsoft.com/office/drawing/2014/main" id="{18D84C4B-637D-4B58-95B5-32FF904ABDA2}"/>
            </a:ext>
          </a:extLst>
        </xdr:cNvPr>
        <xdr:cNvCxnSpPr/>
      </xdr:nvCxnSpPr>
      <xdr:spPr>
        <a:xfrm flipV="1">
          <a:off x="20434300" y="186635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98334</xdr:rowOff>
    </xdr:from>
    <xdr:to>
      <xdr:col>102</xdr:col>
      <xdr:colOff>165100</xdr:colOff>
      <xdr:row>109</xdr:row>
      <xdr:rowOff>28484</xdr:rowOff>
    </xdr:to>
    <xdr:sp macro="" textlink="">
      <xdr:nvSpPr>
        <xdr:cNvPr id="751" name="楕円 750">
          <a:extLst>
            <a:ext uri="{FF2B5EF4-FFF2-40B4-BE49-F238E27FC236}">
              <a16:creationId xmlns:a16="http://schemas.microsoft.com/office/drawing/2014/main" id="{7A7CE27A-DE00-4FA2-B4E5-C21C6DDE7B4F}"/>
            </a:ext>
          </a:extLst>
        </xdr:cNvPr>
        <xdr:cNvSpPr/>
      </xdr:nvSpPr>
      <xdr:spPr>
        <a:xfrm>
          <a:off x="19494500" y="186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148045</xdr:rowOff>
    </xdr:from>
    <xdr:to>
      <xdr:col>107</xdr:col>
      <xdr:colOff>50800</xdr:colOff>
      <xdr:row>108</xdr:row>
      <xdr:rowOff>149134</xdr:rowOff>
    </xdr:to>
    <xdr:cxnSp macro="">
      <xdr:nvCxnSpPr>
        <xdr:cNvPr id="752" name="直線コネクタ 751">
          <a:extLst>
            <a:ext uri="{FF2B5EF4-FFF2-40B4-BE49-F238E27FC236}">
              <a16:creationId xmlns:a16="http://schemas.microsoft.com/office/drawing/2014/main" id="{EFFE9941-C167-4DF0-82F4-AD99EB6B74F2}"/>
            </a:ext>
          </a:extLst>
        </xdr:cNvPr>
        <xdr:cNvCxnSpPr/>
      </xdr:nvCxnSpPr>
      <xdr:spPr>
        <a:xfrm flipV="1">
          <a:off x="19545300" y="1866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98334</xdr:rowOff>
    </xdr:from>
    <xdr:to>
      <xdr:col>98</xdr:col>
      <xdr:colOff>38100</xdr:colOff>
      <xdr:row>109</xdr:row>
      <xdr:rowOff>28484</xdr:rowOff>
    </xdr:to>
    <xdr:sp macro="" textlink="">
      <xdr:nvSpPr>
        <xdr:cNvPr id="753" name="楕円 752">
          <a:extLst>
            <a:ext uri="{FF2B5EF4-FFF2-40B4-BE49-F238E27FC236}">
              <a16:creationId xmlns:a16="http://schemas.microsoft.com/office/drawing/2014/main" id="{E85764B7-7397-4637-AA7C-3A9A386406E3}"/>
            </a:ext>
          </a:extLst>
        </xdr:cNvPr>
        <xdr:cNvSpPr/>
      </xdr:nvSpPr>
      <xdr:spPr>
        <a:xfrm>
          <a:off x="18605500" y="186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149134</xdr:rowOff>
    </xdr:from>
    <xdr:to>
      <xdr:col>102</xdr:col>
      <xdr:colOff>114300</xdr:colOff>
      <xdr:row>108</xdr:row>
      <xdr:rowOff>149134</xdr:rowOff>
    </xdr:to>
    <xdr:cxnSp macro="">
      <xdr:nvCxnSpPr>
        <xdr:cNvPr id="754" name="直線コネクタ 753">
          <a:extLst>
            <a:ext uri="{FF2B5EF4-FFF2-40B4-BE49-F238E27FC236}">
              <a16:creationId xmlns:a16="http://schemas.microsoft.com/office/drawing/2014/main" id="{77C57684-D739-44DC-9A10-C85C9184D723}"/>
            </a:ext>
          </a:extLst>
        </xdr:cNvPr>
        <xdr:cNvCxnSpPr/>
      </xdr:nvCxnSpPr>
      <xdr:spPr>
        <a:xfrm>
          <a:off x="18656300" y="18665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5" name="n_1aveValue【公民館】&#10;一人当たり面積">
          <a:extLst>
            <a:ext uri="{FF2B5EF4-FFF2-40B4-BE49-F238E27FC236}">
              <a16:creationId xmlns:a16="http://schemas.microsoft.com/office/drawing/2014/main" id="{8FF6C4B5-C671-48EB-B1B7-B2991FCC02E7}"/>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756" name="n_2aveValue【公民館】&#10;一人当たり面積">
          <a:extLst>
            <a:ext uri="{FF2B5EF4-FFF2-40B4-BE49-F238E27FC236}">
              <a16:creationId xmlns:a16="http://schemas.microsoft.com/office/drawing/2014/main" id="{5D686B87-EA54-43DA-962C-D9E3D8C0D03B}"/>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7" name="n_3aveValue【公民館】&#10;一人当たり面積">
          <a:extLst>
            <a:ext uri="{FF2B5EF4-FFF2-40B4-BE49-F238E27FC236}">
              <a16:creationId xmlns:a16="http://schemas.microsoft.com/office/drawing/2014/main" id="{5946A24F-0F09-456D-928A-8958330752A4}"/>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758" name="n_4aveValue【公民館】&#10;一人当たり面積">
          <a:extLst>
            <a:ext uri="{FF2B5EF4-FFF2-40B4-BE49-F238E27FC236}">
              <a16:creationId xmlns:a16="http://schemas.microsoft.com/office/drawing/2014/main" id="{00E04202-561C-490B-A26A-CD8EF301D043}"/>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17434</xdr:rowOff>
    </xdr:from>
    <xdr:ext cx="469744" cy="259045"/>
    <xdr:sp macro="" textlink="">
      <xdr:nvSpPr>
        <xdr:cNvPr id="759" name="n_1mainValue【公民館】&#10;一人当たり面積">
          <a:extLst>
            <a:ext uri="{FF2B5EF4-FFF2-40B4-BE49-F238E27FC236}">
              <a16:creationId xmlns:a16="http://schemas.microsoft.com/office/drawing/2014/main" id="{1D746572-C56E-4691-8E34-5E2263B8D719}"/>
            </a:ext>
          </a:extLst>
        </xdr:cNvPr>
        <xdr:cNvSpPr txBox="1"/>
      </xdr:nvSpPr>
      <xdr:spPr>
        <a:xfrm>
          <a:off x="21075727" y="18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18522</xdr:rowOff>
    </xdr:from>
    <xdr:ext cx="469744" cy="259045"/>
    <xdr:sp macro="" textlink="">
      <xdr:nvSpPr>
        <xdr:cNvPr id="760" name="n_2mainValue【公民館】&#10;一人当たり面積">
          <a:extLst>
            <a:ext uri="{FF2B5EF4-FFF2-40B4-BE49-F238E27FC236}">
              <a16:creationId xmlns:a16="http://schemas.microsoft.com/office/drawing/2014/main" id="{F307B6F4-EA6D-437D-A7DC-2608647C5E6A}"/>
            </a:ext>
          </a:extLst>
        </xdr:cNvPr>
        <xdr:cNvSpPr txBox="1"/>
      </xdr:nvSpPr>
      <xdr:spPr>
        <a:xfrm>
          <a:off x="20199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19611</xdr:rowOff>
    </xdr:from>
    <xdr:ext cx="469744" cy="259045"/>
    <xdr:sp macro="" textlink="">
      <xdr:nvSpPr>
        <xdr:cNvPr id="761" name="n_3mainValue【公民館】&#10;一人当たり面積">
          <a:extLst>
            <a:ext uri="{FF2B5EF4-FFF2-40B4-BE49-F238E27FC236}">
              <a16:creationId xmlns:a16="http://schemas.microsoft.com/office/drawing/2014/main" id="{2292775C-0946-4C7A-A41B-3A5EF3E29DA8}"/>
            </a:ext>
          </a:extLst>
        </xdr:cNvPr>
        <xdr:cNvSpPr txBox="1"/>
      </xdr:nvSpPr>
      <xdr:spPr>
        <a:xfrm>
          <a:off x="19310427" y="187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19611</xdr:rowOff>
    </xdr:from>
    <xdr:ext cx="469744" cy="259045"/>
    <xdr:sp macro="" textlink="">
      <xdr:nvSpPr>
        <xdr:cNvPr id="762" name="n_4mainValue【公民館】&#10;一人当たり面積">
          <a:extLst>
            <a:ext uri="{FF2B5EF4-FFF2-40B4-BE49-F238E27FC236}">
              <a16:creationId xmlns:a16="http://schemas.microsoft.com/office/drawing/2014/main" id="{0F946CE5-F2A0-4B71-B47E-10984AEAC4F2}"/>
            </a:ext>
          </a:extLst>
        </xdr:cNvPr>
        <xdr:cNvSpPr txBox="1"/>
      </xdr:nvSpPr>
      <xdr:spPr>
        <a:xfrm>
          <a:off x="18421427" y="187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FC729462-B393-4208-966C-A985A69053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428CC706-E315-42CD-BF10-E6D7F0CBCC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C5AF3683-D56E-417C-8847-01D38D62C3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きく上回っている。少子化に伴い児童数及び生徒数は減少傾向にあること及び学校施設の老朽化が進んでいることから、今後策定予定である公共施設等個別施設計画（学校系施設）で、学校施設の複合化・集約化、除却及び転用について今後の在り方を定め、適切な施設の維持管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公営住宅の有形固定資産減価償却率は、前年度より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％となり、類似団体内平均を上回ることとなった。これは、平成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年度に建設した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棟の公営住宅に係る減価償却額が大きいためであり、今後も上昇する見込みである。建物は実際に老朽化が進んでいるが、入居率が高く、今後も利用していく予定であるため、近年は修繕料が増加傾向にある。公営住宅等長寿命化計画に基づき、適切な施設の維持管理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道路の有形固定資産減価償却率も類似団体内平均値を上回っている。社会資本総合整備総合交付金事業の活用及び国土交通省が示すインフラ長寿命化計画に基づき、効率的な道路の維持補修を行う。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EFBD17-9B18-4DBE-920E-BDF55A395B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51120C-16E6-4750-B234-F0035641944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1DC4C6-6575-4804-A3E4-B5EAF9EB58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570376-9B04-4FC5-B294-FD794092F5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5A8633-EBC1-4993-942D-AEC93DADCA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4C90A4-4B0D-4D17-84F7-BA8B9EEFDD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B423F1-B67A-4A85-9FF3-50BDEF58910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7A1498-A069-432B-9AFE-A8604E628E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C32E73-C2B0-40F5-942C-164095D619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973D9C-1B8B-41E8-8315-22EBC2F4326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13,064
12,995
94.00
6,635,577
6,343,471
282,925
4,094,242
5,366,344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3E3D38-B75F-49D7-8E27-A6E0A868A0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850CAA-3C72-410C-8351-F9F3EF7006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9834CA-FBCC-4443-AE2B-6F5F4C5967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E55974-93DB-40FB-B801-DF32CA2695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517790-DE5F-4379-9493-1C510AB869E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AC68C8D-F95B-4B0B-B692-4048AD4BF2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681D28E-76D6-4DA0-8A2A-6EA1D1DA03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F414CC-C9CB-43BE-831A-CB12E7715F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F8A0D9-C99B-42E8-85D7-7408E0A79D7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8D4412-34D3-471C-B5B6-5AECDBE81B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F37F47-D37C-4F64-BC64-54DBE1FD9E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8ADAD0-F602-4AA8-9A09-5815EF109C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9D5CABC-BB41-4352-8950-FDF5E10838E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2AF55B-3D63-49FB-85F9-B56E92CA6D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8B6AC0-E9B3-4F83-9EB9-6C5FDB583C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E9A549-5912-4CD6-8202-4176D555CA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E59F7E-F228-496D-B18D-B5F1281574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BC7F6C-C802-4CE7-BDE3-A3F5C96CC38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952545-FD93-43B4-9CF9-2D6F539D6A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F2A555-5619-4B74-AF4C-74674854714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5295EF-84D8-4103-AD0A-73AD048203A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9C4B9E9-A157-4189-8DA9-8501DAB3A0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0889AE-BDA9-4458-95AC-8818890F40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31293C-79FB-455F-BC4C-77E926B8CF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B81305-4D7D-4AC3-966F-1A96930C53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E359EE-D1E1-42DF-976E-2D59FC0A0B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D25704-9C20-4A1C-BFF7-4B81BD5B6E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864201-DCB4-4FC0-9ED4-08A9573B470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2A8564-5C42-4FF7-9591-CF07B2A9EBC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8538BEE-B3BE-4D03-A980-6CEEA676EC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803DB7B-6B11-48D4-B2E6-896FB653CB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0AB32DE-2B24-4A4F-9A71-054D2E8721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18DE289-3F2D-48AD-92DD-C6BD529D57A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7AF235B-F6EA-4683-8B01-036EF191B4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5A41D48-F49B-4EAD-AC3D-508CFDC459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A709C84-043E-4B7C-BEBE-C4CEC19609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69152FE-E457-4C97-A2D5-F6271423839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3CE1A35-88B9-4EB8-B1A1-543987F33E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5F1C0B7-F256-4127-A80F-FCCD1E6AAB6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FC75ABCC-2FE0-48BB-81A5-B1C163CABD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25A4C0D-BC27-4971-BD3C-B0F25281A0C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C2F6CA1-0896-44DD-A7B3-DEF0D571F3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FCFC52C-E0D4-48F0-BC07-DC34C65400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90FBD3E-C2E5-4573-87CA-7B1D47411C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DF4B8E9-870C-4E2B-9429-59443244DC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26B0322-BCFC-42DD-9434-A1618D5581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A24B293-6BE4-4F8A-98DB-99F8693514E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E13CBBE-DC0B-4405-93C3-C26278C94C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771B2C06-83AD-4EC0-BFA9-110BD9716BF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5603F9A9-AE56-4E77-8DE7-956B88FECE5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F993FA91-6381-4293-9614-C93F80AE4AA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BBD7B42-BDC2-4810-9065-A065CBE70E5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7B9B629B-F8CE-4D41-97BB-3F3B5877B08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BF294A86-A5C5-4A64-AAFC-DAE34ABF28D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C5621A3-D764-42F6-8DD0-67EBFE9C807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5C26CF1D-A894-4E8A-A163-95A173BBFBC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F547DF85-2C12-409E-85D8-09B631EE9E9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849D4871-AE30-4812-887D-D12D8E35690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CD9D9C8-B048-4B08-AE4D-CB80D3A5AC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9F60752-E170-4819-8CA1-2B26C2A54D2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B6A35C7-8068-461B-8978-2C2AF1D079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6FB9DF3C-6F87-4683-A57A-A2B8A03A4D9E}"/>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31A9183-338A-4018-9338-9F08D0F706E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87109DBE-ACCF-4356-8EB5-780FDD11296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D19CB11-91CA-40F2-8A48-C0635AA57FC5}"/>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a:extLst>
            <a:ext uri="{FF2B5EF4-FFF2-40B4-BE49-F238E27FC236}">
              <a16:creationId xmlns:a16="http://schemas.microsoft.com/office/drawing/2014/main" id="{E04109DF-4866-4D30-A31C-5C87A91527B1}"/>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E8DACDD-AF3E-48E5-9A00-BA84C62EFC8A}"/>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a:extLst>
            <a:ext uri="{FF2B5EF4-FFF2-40B4-BE49-F238E27FC236}">
              <a16:creationId xmlns:a16="http://schemas.microsoft.com/office/drawing/2014/main" id="{8587147B-BD81-4845-AC72-02281774FCD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a:extLst>
            <a:ext uri="{FF2B5EF4-FFF2-40B4-BE49-F238E27FC236}">
              <a16:creationId xmlns:a16="http://schemas.microsoft.com/office/drawing/2014/main" id="{C59EFF65-D55A-47E3-912E-4615AFB462C5}"/>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2B7670DA-3250-48EF-9377-9D0301E12A07}"/>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a:extLst>
            <a:ext uri="{FF2B5EF4-FFF2-40B4-BE49-F238E27FC236}">
              <a16:creationId xmlns:a16="http://schemas.microsoft.com/office/drawing/2014/main" id="{8CEC6A9C-1BE8-4622-9306-9A6DEF5EB44C}"/>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C3773E2C-DD97-4B7C-9E1F-ECF0CC326739}"/>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DD1A4F5-1F5E-46D7-A7EB-AC8B150543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6ECA3F2-6E3D-4777-854E-A0C7EDDD17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501C372-4585-422E-9EB0-DF8A540317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A36FA92-165A-4400-8260-28BD4CED2F2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5E90749-4014-4EA0-B59C-D0E8F3F5F9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89" name="楕円 88">
          <a:extLst>
            <a:ext uri="{FF2B5EF4-FFF2-40B4-BE49-F238E27FC236}">
              <a16:creationId xmlns:a16="http://schemas.microsoft.com/office/drawing/2014/main" id="{341192DC-4EEC-42D6-B63D-875545180102}"/>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B04DEADA-8D35-4AFB-8E84-C79F66B42461}"/>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91" name="楕円 90">
          <a:extLst>
            <a:ext uri="{FF2B5EF4-FFF2-40B4-BE49-F238E27FC236}">
              <a16:creationId xmlns:a16="http://schemas.microsoft.com/office/drawing/2014/main" id="{0193BB55-BE5F-41D0-B6DC-610E041FB802}"/>
            </a:ext>
          </a:extLst>
        </xdr:cNvPr>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62865</xdr:rowOff>
    </xdr:from>
    <xdr:to>
      <xdr:col>24</xdr:col>
      <xdr:colOff>63500</xdr:colOff>
      <xdr:row>62</xdr:row>
      <xdr:rowOff>114300</xdr:rowOff>
    </xdr:to>
    <xdr:cxnSp macro="">
      <xdr:nvCxnSpPr>
        <xdr:cNvPr id="92" name="直線コネクタ 91">
          <a:extLst>
            <a:ext uri="{FF2B5EF4-FFF2-40B4-BE49-F238E27FC236}">
              <a16:creationId xmlns:a16="http://schemas.microsoft.com/office/drawing/2014/main" id="{DF00C608-18B1-4330-BECC-161C7EBC1110}"/>
            </a:ext>
          </a:extLst>
        </xdr:cNvPr>
        <xdr:cNvCxnSpPr/>
      </xdr:nvCxnSpPr>
      <xdr:spPr>
        <a:xfrm>
          <a:off x="3797300" y="106927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130175</xdr:rowOff>
    </xdr:from>
    <xdr:to>
      <xdr:col>15</xdr:col>
      <xdr:colOff>101600</xdr:colOff>
      <xdr:row>62</xdr:row>
      <xdr:rowOff>60325</xdr:rowOff>
    </xdr:to>
    <xdr:sp macro="" textlink="">
      <xdr:nvSpPr>
        <xdr:cNvPr id="93" name="楕円 92">
          <a:extLst>
            <a:ext uri="{FF2B5EF4-FFF2-40B4-BE49-F238E27FC236}">
              <a16:creationId xmlns:a16="http://schemas.microsoft.com/office/drawing/2014/main" id="{F7DF784C-84ED-4908-B128-9EB3577748D5}"/>
            </a:ext>
          </a:extLst>
        </xdr:cNvPr>
        <xdr:cNvSpPr/>
      </xdr:nvSpPr>
      <xdr:spPr>
        <a:xfrm>
          <a:off x="2857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xdr:rowOff>
    </xdr:from>
    <xdr:to>
      <xdr:col>19</xdr:col>
      <xdr:colOff>177800</xdr:colOff>
      <xdr:row>62</xdr:row>
      <xdr:rowOff>62865</xdr:rowOff>
    </xdr:to>
    <xdr:cxnSp macro="">
      <xdr:nvCxnSpPr>
        <xdr:cNvPr id="94" name="直線コネクタ 93">
          <a:extLst>
            <a:ext uri="{FF2B5EF4-FFF2-40B4-BE49-F238E27FC236}">
              <a16:creationId xmlns:a16="http://schemas.microsoft.com/office/drawing/2014/main" id="{5AE869B7-77D5-4CCC-8898-C578DA6CF32E}"/>
            </a:ext>
          </a:extLst>
        </xdr:cNvPr>
        <xdr:cNvCxnSpPr/>
      </xdr:nvCxnSpPr>
      <xdr:spPr>
        <a:xfrm>
          <a:off x="2908300" y="106394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95" name="楕円 94">
          <a:extLst>
            <a:ext uri="{FF2B5EF4-FFF2-40B4-BE49-F238E27FC236}">
              <a16:creationId xmlns:a16="http://schemas.microsoft.com/office/drawing/2014/main" id="{99A8B1A0-0E42-4FF9-BEF3-22823F9A84D7}"/>
            </a:ext>
          </a:extLst>
        </xdr:cNvPr>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62</xdr:row>
      <xdr:rowOff>9525</xdr:rowOff>
    </xdr:to>
    <xdr:cxnSp macro="">
      <xdr:nvCxnSpPr>
        <xdr:cNvPr id="96" name="直線コネクタ 95">
          <a:extLst>
            <a:ext uri="{FF2B5EF4-FFF2-40B4-BE49-F238E27FC236}">
              <a16:creationId xmlns:a16="http://schemas.microsoft.com/office/drawing/2014/main" id="{8A4DCF2D-EBE9-4BF5-9054-C8FAE55632FB}"/>
            </a:ext>
          </a:extLst>
        </xdr:cNvPr>
        <xdr:cNvCxnSpPr/>
      </xdr:nvCxnSpPr>
      <xdr:spPr>
        <a:xfrm>
          <a:off x="2019300" y="10589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113030</xdr:rowOff>
    </xdr:from>
    <xdr:to>
      <xdr:col>6</xdr:col>
      <xdr:colOff>38100</xdr:colOff>
      <xdr:row>62</xdr:row>
      <xdr:rowOff>43180</xdr:rowOff>
    </xdr:to>
    <xdr:sp macro="" textlink="">
      <xdr:nvSpPr>
        <xdr:cNvPr id="97" name="楕円 96">
          <a:extLst>
            <a:ext uri="{FF2B5EF4-FFF2-40B4-BE49-F238E27FC236}">
              <a16:creationId xmlns:a16="http://schemas.microsoft.com/office/drawing/2014/main" id="{3AF9CC95-BAF8-49B6-ABB0-5D4B0A93D9ED}"/>
            </a:ext>
          </a:extLst>
        </xdr:cNvPr>
        <xdr:cNvSpPr/>
      </xdr:nvSpPr>
      <xdr:spPr>
        <a:xfrm>
          <a:off x="1079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61</xdr:row>
      <xdr:rowOff>163830</xdr:rowOff>
    </xdr:to>
    <xdr:cxnSp macro="">
      <xdr:nvCxnSpPr>
        <xdr:cNvPr id="98" name="直線コネクタ 97">
          <a:extLst>
            <a:ext uri="{FF2B5EF4-FFF2-40B4-BE49-F238E27FC236}">
              <a16:creationId xmlns:a16="http://schemas.microsoft.com/office/drawing/2014/main" id="{B46BC68C-2D95-4829-994A-E04639354934}"/>
            </a:ext>
          </a:extLst>
        </xdr:cNvPr>
        <xdr:cNvCxnSpPr/>
      </xdr:nvCxnSpPr>
      <xdr:spPr>
        <a:xfrm flipV="1">
          <a:off x="1130300" y="10589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99" name="n_1aveValue【体育館・プール】&#10;有形固定資産減価償却率">
          <a:extLst>
            <a:ext uri="{FF2B5EF4-FFF2-40B4-BE49-F238E27FC236}">
              <a16:creationId xmlns:a16="http://schemas.microsoft.com/office/drawing/2014/main" id="{D3E404DA-C9F9-402B-ABBE-C9F36ADA7A96}"/>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CCEB5B84-F662-4EB5-900E-69FF513D244C}"/>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a:extLst>
            <a:ext uri="{FF2B5EF4-FFF2-40B4-BE49-F238E27FC236}">
              <a16:creationId xmlns:a16="http://schemas.microsoft.com/office/drawing/2014/main" id="{9DF57D1B-8B59-4720-8E45-3493FA1A0A34}"/>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2" name="n_4aveValue【体育館・プール】&#10;有形固定資産減価償却率">
          <a:extLst>
            <a:ext uri="{FF2B5EF4-FFF2-40B4-BE49-F238E27FC236}">
              <a16:creationId xmlns:a16="http://schemas.microsoft.com/office/drawing/2014/main" id="{05AA5356-CB58-4356-AF1B-9D73BE1B077E}"/>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103" name="n_1mainValue【体育館・プール】&#10;有形固定資産減価償却率">
          <a:extLst>
            <a:ext uri="{FF2B5EF4-FFF2-40B4-BE49-F238E27FC236}">
              <a16:creationId xmlns:a16="http://schemas.microsoft.com/office/drawing/2014/main" id="{98835EAF-32B8-490F-8406-5D95100520F7}"/>
            </a:ext>
          </a:extLst>
        </xdr:cNvPr>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51452</xdr:rowOff>
    </xdr:from>
    <xdr:ext cx="405111" cy="259045"/>
    <xdr:sp macro="" textlink="">
      <xdr:nvSpPr>
        <xdr:cNvPr id="104" name="n_2mainValue【体育館・プール】&#10;有形固定資産減価償却率">
          <a:extLst>
            <a:ext uri="{FF2B5EF4-FFF2-40B4-BE49-F238E27FC236}">
              <a16:creationId xmlns:a16="http://schemas.microsoft.com/office/drawing/2014/main" id="{B9A49414-CB8D-4205-B864-F17A5E3AE66C}"/>
            </a:ext>
          </a:extLst>
        </xdr:cNvPr>
        <xdr:cNvSpPr txBox="1"/>
      </xdr:nvSpPr>
      <xdr:spPr>
        <a:xfrm>
          <a:off x="27057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105" name="n_3mainValue【体育館・プール】&#10;有形固定資産減価償却率">
          <a:extLst>
            <a:ext uri="{FF2B5EF4-FFF2-40B4-BE49-F238E27FC236}">
              <a16:creationId xmlns:a16="http://schemas.microsoft.com/office/drawing/2014/main" id="{B529CF19-B249-4E1E-BAC5-0AB8B452F523}"/>
            </a:ext>
          </a:extLst>
        </xdr:cNvPr>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34307</xdr:rowOff>
    </xdr:from>
    <xdr:ext cx="405111" cy="259045"/>
    <xdr:sp macro="" textlink="">
      <xdr:nvSpPr>
        <xdr:cNvPr id="106" name="n_4mainValue【体育館・プール】&#10;有形固定資産減価償却率">
          <a:extLst>
            <a:ext uri="{FF2B5EF4-FFF2-40B4-BE49-F238E27FC236}">
              <a16:creationId xmlns:a16="http://schemas.microsoft.com/office/drawing/2014/main" id="{4E9927F5-BA5C-428F-B3C6-B3D641F1CAFD}"/>
            </a:ext>
          </a:extLst>
        </xdr:cNvPr>
        <xdr:cNvSpPr txBox="1"/>
      </xdr:nvSpPr>
      <xdr:spPr>
        <a:xfrm>
          <a:off x="927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C787D956-8D64-4B32-B2AB-06EBFD74B2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6D871211-EFB9-47AC-AD56-0BD3CF1CAC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8FC1561E-58D1-48D1-8AE0-7496FE1D95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AA323F08-7901-4664-AB89-554E9EE03AE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886A38F0-ED4D-4FE1-B909-85304324DA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17B95AF-7434-4E4C-88FF-C0975CF61B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94093818-C04D-475D-A58D-6B4BB8C2E9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FF4C13FF-635D-4A0D-8DAB-153A9F8F0D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679AA900-A44A-4C03-A01D-6C238BCDBC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3CDAEF5-A151-4918-A3B7-8100332BE8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584F479-367D-45F7-B8AD-C6306C97106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D91F6221-E6C1-4FC9-87B4-309ECFA2B6B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84FCB0AD-652E-4E84-80A7-BD3924F34D5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354F0444-CCC5-4813-97C9-42A68187865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B49B9D8F-D41B-483E-A344-848936DEB88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80ADAED4-D85E-42A8-9D08-EC6000FE509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D79D74DF-46AB-4936-8861-710AF263B8E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8F407C6E-68CD-486F-960F-6F459010678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E35989DB-0CB9-41F7-9C25-D1035D211E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5EC8E9B2-EC41-49B4-889C-B79E7CB2A63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1EE45003-7F14-4241-B302-8EE56A2D31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a:extLst>
            <a:ext uri="{FF2B5EF4-FFF2-40B4-BE49-F238E27FC236}">
              <a16:creationId xmlns:a16="http://schemas.microsoft.com/office/drawing/2014/main" id="{117E9631-C59A-498C-9FF4-56109903391B}"/>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a:extLst>
            <a:ext uri="{FF2B5EF4-FFF2-40B4-BE49-F238E27FC236}">
              <a16:creationId xmlns:a16="http://schemas.microsoft.com/office/drawing/2014/main" id="{6D3D6F51-1B98-4881-A422-3A54E736F5FB}"/>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a:extLst>
            <a:ext uri="{FF2B5EF4-FFF2-40B4-BE49-F238E27FC236}">
              <a16:creationId xmlns:a16="http://schemas.microsoft.com/office/drawing/2014/main" id="{7CE41E5B-FB34-40BF-8170-C65CC60FF5AB}"/>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a:extLst>
            <a:ext uri="{FF2B5EF4-FFF2-40B4-BE49-F238E27FC236}">
              <a16:creationId xmlns:a16="http://schemas.microsoft.com/office/drawing/2014/main" id="{4AE08307-315B-40C1-9B82-0B3B7EF5E33A}"/>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a:extLst>
            <a:ext uri="{FF2B5EF4-FFF2-40B4-BE49-F238E27FC236}">
              <a16:creationId xmlns:a16="http://schemas.microsoft.com/office/drawing/2014/main" id="{B1C832F6-D2D8-4408-9AED-802F9135435A}"/>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a:extLst>
            <a:ext uri="{FF2B5EF4-FFF2-40B4-BE49-F238E27FC236}">
              <a16:creationId xmlns:a16="http://schemas.microsoft.com/office/drawing/2014/main" id="{74149121-4DAE-43DE-8505-E3C15AC7D697}"/>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a:extLst>
            <a:ext uri="{FF2B5EF4-FFF2-40B4-BE49-F238E27FC236}">
              <a16:creationId xmlns:a16="http://schemas.microsoft.com/office/drawing/2014/main" id="{5E9B9C6E-05A2-49FE-81EA-76B104DA70A2}"/>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a:extLst>
            <a:ext uri="{FF2B5EF4-FFF2-40B4-BE49-F238E27FC236}">
              <a16:creationId xmlns:a16="http://schemas.microsoft.com/office/drawing/2014/main" id="{0F1A435D-8642-4039-91C4-9F20C8B1AF34}"/>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a:extLst>
            <a:ext uri="{FF2B5EF4-FFF2-40B4-BE49-F238E27FC236}">
              <a16:creationId xmlns:a16="http://schemas.microsoft.com/office/drawing/2014/main" id="{4FDA1ADC-3414-40F9-A00C-55A77036AE3D}"/>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a:extLst>
            <a:ext uri="{FF2B5EF4-FFF2-40B4-BE49-F238E27FC236}">
              <a16:creationId xmlns:a16="http://schemas.microsoft.com/office/drawing/2014/main" id="{E7EC2871-9F5F-483D-B0F8-202E4BF0AE45}"/>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a:extLst>
            <a:ext uri="{FF2B5EF4-FFF2-40B4-BE49-F238E27FC236}">
              <a16:creationId xmlns:a16="http://schemas.microsoft.com/office/drawing/2014/main" id="{3022F6E4-4B69-4504-AD64-6AFDC14F97A6}"/>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8E78E19-0F3F-43B5-B4D6-030E207987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0FE2FD6-2F25-475D-B8BC-B858094BE1D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CE7B7C6-E2DA-480F-A35B-F3DD6A9E74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3ABBB8F-BEF5-4E40-9F71-2EC553FD570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F387148-F3B0-49E9-BB92-BD8C1DD92F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76302</xdr:rowOff>
    </xdr:from>
    <xdr:to>
      <xdr:col>55</xdr:col>
      <xdr:colOff>50800</xdr:colOff>
      <xdr:row>63</xdr:row>
      <xdr:rowOff>6452</xdr:rowOff>
    </xdr:to>
    <xdr:sp macro="" textlink="">
      <xdr:nvSpPr>
        <xdr:cNvPr id="144" name="楕円 143">
          <a:extLst>
            <a:ext uri="{FF2B5EF4-FFF2-40B4-BE49-F238E27FC236}">
              <a16:creationId xmlns:a16="http://schemas.microsoft.com/office/drawing/2014/main" id="{BDF04424-6229-45E2-B003-6AE646CC1755}"/>
            </a:ext>
          </a:extLst>
        </xdr:cNvPr>
        <xdr:cNvSpPr/>
      </xdr:nvSpPr>
      <xdr:spPr>
        <a:xfrm>
          <a:off x="10426700" y="107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54729</xdr:rowOff>
    </xdr:from>
    <xdr:ext cx="469744" cy="259045"/>
    <xdr:sp macro="" textlink="">
      <xdr:nvSpPr>
        <xdr:cNvPr id="145" name="【体育館・プール】&#10;一人当たり面積該当値テキスト">
          <a:extLst>
            <a:ext uri="{FF2B5EF4-FFF2-40B4-BE49-F238E27FC236}">
              <a16:creationId xmlns:a16="http://schemas.microsoft.com/office/drawing/2014/main" id="{78624FB6-7319-4858-BA14-AB5001D48676}"/>
            </a:ext>
          </a:extLst>
        </xdr:cNvPr>
        <xdr:cNvSpPr txBox="1"/>
      </xdr:nvSpPr>
      <xdr:spPr>
        <a:xfrm>
          <a:off x="10515600"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79045</xdr:rowOff>
    </xdr:from>
    <xdr:to>
      <xdr:col>50</xdr:col>
      <xdr:colOff>165100</xdr:colOff>
      <xdr:row>63</xdr:row>
      <xdr:rowOff>9195</xdr:rowOff>
    </xdr:to>
    <xdr:sp macro="" textlink="">
      <xdr:nvSpPr>
        <xdr:cNvPr id="146" name="楕円 145">
          <a:extLst>
            <a:ext uri="{FF2B5EF4-FFF2-40B4-BE49-F238E27FC236}">
              <a16:creationId xmlns:a16="http://schemas.microsoft.com/office/drawing/2014/main" id="{E850ECCE-809F-4C7E-9B31-E6365E67C705}"/>
            </a:ext>
          </a:extLst>
        </xdr:cNvPr>
        <xdr:cNvSpPr/>
      </xdr:nvSpPr>
      <xdr:spPr>
        <a:xfrm>
          <a:off x="9588500" y="107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127102</xdr:rowOff>
    </xdr:from>
    <xdr:to>
      <xdr:col>55</xdr:col>
      <xdr:colOff>0</xdr:colOff>
      <xdr:row>62</xdr:row>
      <xdr:rowOff>129845</xdr:rowOff>
    </xdr:to>
    <xdr:cxnSp macro="">
      <xdr:nvCxnSpPr>
        <xdr:cNvPr id="147" name="直線コネクタ 146">
          <a:extLst>
            <a:ext uri="{FF2B5EF4-FFF2-40B4-BE49-F238E27FC236}">
              <a16:creationId xmlns:a16="http://schemas.microsoft.com/office/drawing/2014/main" id="{B75887BF-A80C-49E5-BEFE-2FE4A0649C91}"/>
            </a:ext>
          </a:extLst>
        </xdr:cNvPr>
        <xdr:cNvCxnSpPr/>
      </xdr:nvCxnSpPr>
      <xdr:spPr>
        <a:xfrm flipV="1">
          <a:off x="9639300" y="1075700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81788</xdr:rowOff>
    </xdr:from>
    <xdr:to>
      <xdr:col>46</xdr:col>
      <xdr:colOff>38100</xdr:colOff>
      <xdr:row>63</xdr:row>
      <xdr:rowOff>11938</xdr:rowOff>
    </xdr:to>
    <xdr:sp macro="" textlink="">
      <xdr:nvSpPr>
        <xdr:cNvPr id="148" name="楕円 147">
          <a:extLst>
            <a:ext uri="{FF2B5EF4-FFF2-40B4-BE49-F238E27FC236}">
              <a16:creationId xmlns:a16="http://schemas.microsoft.com/office/drawing/2014/main" id="{7D6B4F10-ED5A-4F31-8FBE-5D9B46D8A06D}"/>
            </a:ext>
          </a:extLst>
        </xdr:cNvPr>
        <xdr:cNvSpPr/>
      </xdr:nvSpPr>
      <xdr:spPr>
        <a:xfrm>
          <a:off x="8699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129845</xdr:rowOff>
    </xdr:from>
    <xdr:to>
      <xdr:col>50</xdr:col>
      <xdr:colOff>114300</xdr:colOff>
      <xdr:row>62</xdr:row>
      <xdr:rowOff>132588</xdr:rowOff>
    </xdr:to>
    <xdr:cxnSp macro="">
      <xdr:nvCxnSpPr>
        <xdr:cNvPr id="149" name="直線コネクタ 148">
          <a:extLst>
            <a:ext uri="{FF2B5EF4-FFF2-40B4-BE49-F238E27FC236}">
              <a16:creationId xmlns:a16="http://schemas.microsoft.com/office/drawing/2014/main" id="{BC597273-6F5F-453E-98F8-2AB43BC52FF8}"/>
            </a:ext>
          </a:extLst>
        </xdr:cNvPr>
        <xdr:cNvCxnSpPr/>
      </xdr:nvCxnSpPr>
      <xdr:spPr>
        <a:xfrm flipV="1">
          <a:off x="8750300" y="1075974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84531</xdr:rowOff>
    </xdr:from>
    <xdr:to>
      <xdr:col>41</xdr:col>
      <xdr:colOff>101600</xdr:colOff>
      <xdr:row>63</xdr:row>
      <xdr:rowOff>14681</xdr:rowOff>
    </xdr:to>
    <xdr:sp macro="" textlink="">
      <xdr:nvSpPr>
        <xdr:cNvPr id="150" name="楕円 149">
          <a:extLst>
            <a:ext uri="{FF2B5EF4-FFF2-40B4-BE49-F238E27FC236}">
              <a16:creationId xmlns:a16="http://schemas.microsoft.com/office/drawing/2014/main" id="{99D4B61C-3578-46F4-BE09-BFA1AD889731}"/>
            </a:ext>
          </a:extLst>
        </xdr:cNvPr>
        <xdr:cNvSpPr/>
      </xdr:nvSpPr>
      <xdr:spPr>
        <a:xfrm>
          <a:off x="78105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132588</xdr:rowOff>
    </xdr:from>
    <xdr:to>
      <xdr:col>45</xdr:col>
      <xdr:colOff>177800</xdr:colOff>
      <xdr:row>62</xdr:row>
      <xdr:rowOff>135331</xdr:rowOff>
    </xdr:to>
    <xdr:cxnSp macro="">
      <xdr:nvCxnSpPr>
        <xdr:cNvPr id="151" name="直線コネクタ 150">
          <a:extLst>
            <a:ext uri="{FF2B5EF4-FFF2-40B4-BE49-F238E27FC236}">
              <a16:creationId xmlns:a16="http://schemas.microsoft.com/office/drawing/2014/main" id="{A7EC3CF7-C59E-4902-A719-53DDD70A9259}"/>
            </a:ext>
          </a:extLst>
        </xdr:cNvPr>
        <xdr:cNvCxnSpPr/>
      </xdr:nvCxnSpPr>
      <xdr:spPr>
        <a:xfrm flipV="1">
          <a:off x="7861300" y="1076248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86360</xdr:rowOff>
    </xdr:from>
    <xdr:to>
      <xdr:col>36</xdr:col>
      <xdr:colOff>165100</xdr:colOff>
      <xdr:row>63</xdr:row>
      <xdr:rowOff>16510</xdr:rowOff>
    </xdr:to>
    <xdr:sp macro="" textlink="">
      <xdr:nvSpPr>
        <xdr:cNvPr id="152" name="楕円 151">
          <a:extLst>
            <a:ext uri="{FF2B5EF4-FFF2-40B4-BE49-F238E27FC236}">
              <a16:creationId xmlns:a16="http://schemas.microsoft.com/office/drawing/2014/main" id="{53DA72FC-B0B0-456C-87BF-6244E84346F0}"/>
            </a:ext>
          </a:extLst>
        </xdr:cNvPr>
        <xdr:cNvSpPr/>
      </xdr:nvSpPr>
      <xdr:spPr>
        <a:xfrm>
          <a:off x="692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135331</xdr:rowOff>
    </xdr:from>
    <xdr:to>
      <xdr:col>41</xdr:col>
      <xdr:colOff>50800</xdr:colOff>
      <xdr:row>62</xdr:row>
      <xdr:rowOff>137160</xdr:rowOff>
    </xdr:to>
    <xdr:cxnSp macro="">
      <xdr:nvCxnSpPr>
        <xdr:cNvPr id="153" name="直線コネクタ 152">
          <a:extLst>
            <a:ext uri="{FF2B5EF4-FFF2-40B4-BE49-F238E27FC236}">
              <a16:creationId xmlns:a16="http://schemas.microsoft.com/office/drawing/2014/main" id="{C69D7D9B-1FCC-41DB-B8E1-39E99A7EB64A}"/>
            </a:ext>
          </a:extLst>
        </xdr:cNvPr>
        <xdr:cNvCxnSpPr/>
      </xdr:nvCxnSpPr>
      <xdr:spPr>
        <a:xfrm flipV="1">
          <a:off x="6972300" y="107652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a:extLst>
            <a:ext uri="{FF2B5EF4-FFF2-40B4-BE49-F238E27FC236}">
              <a16:creationId xmlns:a16="http://schemas.microsoft.com/office/drawing/2014/main" id="{7CA9F5D2-6B69-41C0-9149-AD128FFA7453}"/>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a:extLst>
            <a:ext uri="{FF2B5EF4-FFF2-40B4-BE49-F238E27FC236}">
              <a16:creationId xmlns:a16="http://schemas.microsoft.com/office/drawing/2014/main" id="{150E24AA-F468-48F5-8F0C-AB526FED97B3}"/>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a:extLst>
            <a:ext uri="{FF2B5EF4-FFF2-40B4-BE49-F238E27FC236}">
              <a16:creationId xmlns:a16="http://schemas.microsoft.com/office/drawing/2014/main" id="{607BEB40-8625-4F13-93BA-376BCC39A7B4}"/>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a:extLst>
            <a:ext uri="{FF2B5EF4-FFF2-40B4-BE49-F238E27FC236}">
              <a16:creationId xmlns:a16="http://schemas.microsoft.com/office/drawing/2014/main" id="{9C55E172-72C5-455D-B8A4-A9E10972815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322</xdr:rowOff>
    </xdr:from>
    <xdr:ext cx="469744" cy="259045"/>
    <xdr:sp macro="" textlink="">
      <xdr:nvSpPr>
        <xdr:cNvPr id="158" name="n_1mainValue【体育館・プール】&#10;一人当たり面積">
          <a:extLst>
            <a:ext uri="{FF2B5EF4-FFF2-40B4-BE49-F238E27FC236}">
              <a16:creationId xmlns:a16="http://schemas.microsoft.com/office/drawing/2014/main" id="{C545DA98-C049-49F6-81EB-6B2B6A7A6435}"/>
            </a:ext>
          </a:extLst>
        </xdr:cNvPr>
        <xdr:cNvSpPr txBox="1"/>
      </xdr:nvSpPr>
      <xdr:spPr>
        <a:xfrm>
          <a:off x="9391727"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3065</xdr:rowOff>
    </xdr:from>
    <xdr:ext cx="469744" cy="259045"/>
    <xdr:sp macro="" textlink="">
      <xdr:nvSpPr>
        <xdr:cNvPr id="159" name="n_2mainValue【体育館・プール】&#10;一人当たり面積">
          <a:extLst>
            <a:ext uri="{FF2B5EF4-FFF2-40B4-BE49-F238E27FC236}">
              <a16:creationId xmlns:a16="http://schemas.microsoft.com/office/drawing/2014/main" id="{CC23F75E-5D97-4EC0-86EF-7FE1B7CC2560}"/>
            </a:ext>
          </a:extLst>
        </xdr:cNvPr>
        <xdr:cNvSpPr txBox="1"/>
      </xdr:nvSpPr>
      <xdr:spPr>
        <a:xfrm>
          <a:off x="8515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5808</xdr:rowOff>
    </xdr:from>
    <xdr:ext cx="469744" cy="259045"/>
    <xdr:sp macro="" textlink="">
      <xdr:nvSpPr>
        <xdr:cNvPr id="160" name="n_3mainValue【体育館・プール】&#10;一人当たり面積">
          <a:extLst>
            <a:ext uri="{FF2B5EF4-FFF2-40B4-BE49-F238E27FC236}">
              <a16:creationId xmlns:a16="http://schemas.microsoft.com/office/drawing/2014/main" id="{DE110E9B-A6AE-4D56-AF74-A63E664EE4B3}"/>
            </a:ext>
          </a:extLst>
        </xdr:cNvPr>
        <xdr:cNvSpPr txBox="1"/>
      </xdr:nvSpPr>
      <xdr:spPr>
        <a:xfrm>
          <a:off x="7626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7637</xdr:rowOff>
    </xdr:from>
    <xdr:ext cx="469744" cy="259045"/>
    <xdr:sp macro="" textlink="">
      <xdr:nvSpPr>
        <xdr:cNvPr id="161" name="n_4mainValue【体育館・プール】&#10;一人当たり面積">
          <a:extLst>
            <a:ext uri="{FF2B5EF4-FFF2-40B4-BE49-F238E27FC236}">
              <a16:creationId xmlns:a16="http://schemas.microsoft.com/office/drawing/2014/main" id="{E528E026-BC54-4813-B84F-1637B700462D}"/>
            </a:ext>
          </a:extLst>
        </xdr:cNvPr>
        <xdr:cNvSpPr txBox="1"/>
      </xdr:nvSpPr>
      <xdr:spPr>
        <a:xfrm>
          <a:off x="6737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765E2C34-0630-41AA-8F47-622506D667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CC01F9F4-B2EB-48CF-A390-36B0CBEDB3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3B638570-6B79-4684-A888-7B8DEDD2C4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E7F4ADB6-45D0-415C-BB6D-A635148670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89F9749D-4185-416F-ABB2-7793BA5F82C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BA98A7A8-53EF-43C2-BE4A-E6E4B32762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51B5DA8E-65AD-4B8A-B81C-242EE109D1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4B85E435-FF8D-4A75-8FCE-3A579197934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D2280BF2-8211-46C8-9084-E4EDDEA5CE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B37A8694-974F-4FE7-B21E-347BDBB851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D9B629A3-FAB0-4B29-B80A-65025178EC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8A977B89-D82E-4000-AF35-CA6506816C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E59B08A4-BF92-4DB6-8202-6976D54DB5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630B04A5-FFBC-4A9F-AC41-7D1BD045B7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99F6AC29-86D8-4C53-AF5B-2BCCDF6893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4622512B-06B3-45F5-B2B1-9ADCA39BAAD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77C74371-A05E-4413-BCD1-104D766951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7AD02007-2672-48D7-915D-A014EA8ECCA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6BBDB7D8-51A5-43E4-992A-047AB33AD9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2307EEE7-3EE4-4503-9C6A-B8FFFD9C08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FBD0B0AD-D2EB-4BE0-AEBF-65DFE55A58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6F3C7274-AF51-41DA-B5AD-0646BB9331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6113E154-1F0D-43A4-999D-B6E0A8D11A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792949F3-652C-40F3-804A-9ECA760020A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C0B59A72-E5DA-46EA-8A22-180B4E8BA9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9663D937-30F3-4E96-B6A7-CB5570D2C5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15026E12-24B8-4244-B5FA-D18E07A73E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5F023D9C-1879-44EB-BB42-65F9469E443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BFB40153-4F45-4289-83C8-FD1C34EAAD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D1EE19CD-8D40-4391-9AC1-B1A67D38E4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2A1504AC-F061-465A-A95A-CD1128DDAD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4276CF57-2ED7-47AD-A1A2-1D6D04FBB3B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EADD56E2-7C3E-48D2-8EB7-D5E5448ED2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C79603B0-25DC-430F-A85D-AC92A92BCD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83C0005B-0B50-4885-B522-F912461796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16BE370C-0A86-4D4F-8BE7-C2B8AF4CCB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CA9E6823-016C-468E-9D11-FC4E36AB56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3C611528-61B9-485B-AB86-556C76F898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8752A8FE-46F3-4D50-984A-64361111B5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3E477A73-B010-43D6-A9BC-E9738061473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2" name="正方形/長方形 201">
          <a:extLst>
            <a:ext uri="{FF2B5EF4-FFF2-40B4-BE49-F238E27FC236}">
              <a16:creationId xmlns:a16="http://schemas.microsoft.com/office/drawing/2014/main" id="{9A92D218-667B-466C-87BD-A21FA62573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3" name="正方形/長方形 202">
          <a:extLst>
            <a:ext uri="{FF2B5EF4-FFF2-40B4-BE49-F238E27FC236}">
              <a16:creationId xmlns:a16="http://schemas.microsoft.com/office/drawing/2014/main" id="{CCC25CC7-3261-4867-9789-4F1CB1D842D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4" name="正方形/長方形 203">
          <a:extLst>
            <a:ext uri="{FF2B5EF4-FFF2-40B4-BE49-F238E27FC236}">
              <a16:creationId xmlns:a16="http://schemas.microsoft.com/office/drawing/2014/main" id="{03AAB53C-E303-45D0-8AA8-3740FBB9AA1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5" name="正方形/長方形 204">
          <a:extLst>
            <a:ext uri="{FF2B5EF4-FFF2-40B4-BE49-F238E27FC236}">
              <a16:creationId xmlns:a16="http://schemas.microsoft.com/office/drawing/2014/main" id="{C2ACC628-DE9E-463B-B054-B00C5DDE2DB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6" name="正方形/長方形 205">
          <a:extLst>
            <a:ext uri="{FF2B5EF4-FFF2-40B4-BE49-F238E27FC236}">
              <a16:creationId xmlns:a16="http://schemas.microsoft.com/office/drawing/2014/main" id="{FA02ACC3-027D-401B-A615-D318C590BF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7" name="正方形/長方形 206">
          <a:extLst>
            <a:ext uri="{FF2B5EF4-FFF2-40B4-BE49-F238E27FC236}">
              <a16:creationId xmlns:a16="http://schemas.microsoft.com/office/drawing/2014/main" id="{E7DD51E4-CFE4-4FDF-A8B0-A8739D3CBC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8" name="正方形/長方形 207">
          <a:extLst>
            <a:ext uri="{FF2B5EF4-FFF2-40B4-BE49-F238E27FC236}">
              <a16:creationId xmlns:a16="http://schemas.microsoft.com/office/drawing/2014/main" id="{CEAFEB2A-0FB9-40B4-9F98-D1B28BF10A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9" name="正方形/長方形 208">
          <a:extLst>
            <a:ext uri="{FF2B5EF4-FFF2-40B4-BE49-F238E27FC236}">
              <a16:creationId xmlns:a16="http://schemas.microsoft.com/office/drawing/2014/main" id="{CC96B4A1-BDDB-45C2-B985-2A8FB2EA336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0" name="正方形/長方形 209">
          <a:extLst>
            <a:ext uri="{FF2B5EF4-FFF2-40B4-BE49-F238E27FC236}">
              <a16:creationId xmlns:a16="http://schemas.microsoft.com/office/drawing/2014/main" id="{8F78DBFB-5C1D-4BB3-A855-57CD7C7906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1" name="正方形/長方形 210">
          <a:extLst>
            <a:ext uri="{FF2B5EF4-FFF2-40B4-BE49-F238E27FC236}">
              <a16:creationId xmlns:a16="http://schemas.microsoft.com/office/drawing/2014/main" id="{DF3F2CC1-DCF5-488E-96BB-5A692A07F9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2" name="正方形/長方形 211">
          <a:extLst>
            <a:ext uri="{FF2B5EF4-FFF2-40B4-BE49-F238E27FC236}">
              <a16:creationId xmlns:a16="http://schemas.microsoft.com/office/drawing/2014/main" id="{605C15A9-5639-4F7E-BA02-9ADE44A0A7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3" name="正方形/長方形 212">
          <a:extLst>
            <a:ext uri="{FF2B5EF4-FFF2-40B4-BE49-F238E27FC236}">
              <a16:creationId xmlns:a16="http://schemas.microsoft.com/office/drawing/2014/main" id="{EAE1C929-6348-4CF8-9F25-7CA11949CF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4" name="正方形/長方形 213">
          <a:extLst>
            <a:ext uri="{FF2B5EF4-FFF2-40B4-BE49-F238E27FC236}">
              <a16:creationId xmlns:a16="http://schemas.microsoft.com/office/drawing/2014/main" id="{554E76A7-5DC2-4034-A128-584EF4D7AE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5" name="正方形/長方形 214">
          <a:extLst>
            <a:ext uri="{FF2B5EF4-FFF2-40B4-BE49-F238E27FC236}">
              <a16:creationId xmlns:a16="http://schemas.microsoft.com/office/drawing/2014/main" id="{6FC7E683-B600-43C0-B00E-E478A4D0B0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6" name="正方形/長方形 215">
          <a:extLst>
            <a:ext uri="{FF2B5EF4-FFF2-40B4-BE49-F238E27FC236}">
              <a16:creationId xmlns:a16="http://schemas.microsoft.com/office/drawing/2014/main" id="{DA75DD28-B9DE-4EBD-B565-794A7384FD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7" name="正方形/長方形 216">
          <a:extLst>
            <a:ext uri="{FF2B5EF4-FFF2-40B4-BE49-F238E27FC236}">
              <a16:creationId xmlns:a16="http://schemas.microsoft.com/office/drawing/2014/main" id="{BED0F40B-4230-4C4A-B12C-B0C011A8169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8" name="正方形/長方形 217">
          <a:extLst>
            <a:ext uri="{FF2B5EF4-FFF2-40B4-BE49-F238E27FC236}">
              <a16:creationId xmlns:a16="http://schemas.microsoft.com/office/drawing/2014/main" id="{BE22EBE0-5DFE-4F87-A065-1962C45F04B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9" name="正方形/長方形 218">
          <a:extLst>
            <a:ext uri="{FF2B5EF4-FFF2-40B4-BE49-F238E27FC236}">
              <a16:creationId xmlns:a16="http://schemas.microsoft.com/office/drawing/2014/main" id="{0193B2C2-0B1C-4809-A911-CE3A7AD332F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0" name="正方形/長方形 219">
          <a:extLst>
            <a:ext uri="{FF2B5EF4-FFF2-40B4-BE49-F238E27FC236}">
              <a16:creationId xmlns:a16="http://schemas.microsoft.com/office/drawing/2014/main" id="{235FEAD1-26C8-4D4C-B47A-53DBE986C9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1" name="正方形/長方形 220">
          <a:extLst>
            <a:ext uri="{FF2B5EF4-FFF2-40B4-BE49-F238E27FC236}">
              <a16:creationId xmlns:a16="http://schemas.microsoft.com/office/drawing/2014/main" id="{4941C45C-B90C-4C77-B88A-B119F4F3FD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2" name="正方形/長方形 221">
          <a:extLst>
            <a:ext uri="{FF2B5EF4-FFF2-40B4-BE49-F238E27FC236}">
              <a16:creationId xmlns:a16="http://schemas.microsoft.com/office/drawing/2014/main" id="{C9969C3C-439D-4CF8-AA00-DCCC5E004C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3" name="正方形/長方形 222">
          <a:extLst>
            <a:ext uri="{FF2B5EF4-FFF2-40B4-BE49-F238E27FC236}">
              <a16:creationId xmlns:a16="http://schemas.microsoft.com/office/drawing/2014/main" id="{601C7FCA-B493-4010-88BD-2E1274BDDC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4" name="正方形/長方形 223">
          <a:extLst>
            <a:ext uri="{FF2B5EF4-FFF2-40B4-BE49-F238E27FC236}">
              <a16:creationId xmlns:a16="http://schemas.microsoft.com/office/drawing/2014/main" id="{6B42A154-4BB1-4C16-B5FD-357BB8E435D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5" name="正方形/長方形 224">
          <a:extLst>
            <a:ext uri="{FF2B5EF4-FFF2-40B4-BE49-F238E27FC236}">
              <a16:creationId xmlns:a16="http://schemas.microsoft.com/office/drawing/2014/main" id="{62BB491B-25B6-4C6F-AE47-80358AD6F71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6" name="正方形/長方形 225">
          <a:extLst>
            <a:ext uri="{FF2B5EF4-FFF2-40B4-BE49-F238E27FC236}">
              <a16:creationId xmlns:a16="http://schemas.microsoft.com/office/drawing/2014/main" id="{7DC4A9E5-0D49-4657-AE3D-33361BA94E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7" name="正方形/長方形 226">
          <a:extLst>
            <a:ext uri="{FF2B5EF4-FFF2-40B4-BE49-F238E27FC236}">
              <a16:creationId xmlns:a16="http://schemas.microsoft.com/office/drawing/2014/main" id="{C957B07D-7AFF-4A69-ADA8-F3579A483F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8" name="正方形/長方形 227">
          <a:extLst>
            <a:ext uri="{FF2B5EF4-FFF2-40B4-BE49-F238E27FC236}">
              <a16:creationId xmlns:a16="http://schemas.microsoft.com/office/drawing/2014/main" id="{C3683F3A-6ACE-43FD-9A2C-389B216C432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9" name="正方形/長方形 228">
          <a:extLst>
            <a:ext uri="{FF2B5EF4-FFF2-40B4-BE49-F238E27FC236}">
              <a16:creationId xmlns:a16="http://schemas.microsoft.com/office/drawing/2014/main" id="{FF1E26F2-0F89-4999-918C-37502B5C5E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0" name="正方形/長方形 229">
          <a:extLst>
            <a:ext uri="{FF2B5EF4-FFF2-40B4-BE49-F238E27FC236}">
              <a16:creationId xmlns:a16="http://schemas.microsoft.com/office/drawing/2014/main" id="{B23DDE3A-1290-4714-B474-A70043EDA8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1" name="正方形/長方形 230">
          <a:extLst>
            <a:ext uri="{FF2B5EF4-FFF2-40B4-BE49-F238E27FC236}">
              <a16:creationId xmlns:a16="http://schemas.microsoft.com/office/drawing/2014/main" id="{38E4149D-96F7-4EAE-982A-EA086941F4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2" name="正方形/長方形 231">
          <a:extLst>
            <a:ext uri="{FF2B5EF4-FFF2-40B4-BE49-F238E27FC236}">
              <a16:creationId xmlns:a16="http://schemas.microsoft.com/office/drawing/2014/main" id="{258B2E04-43DF-450A-B62C-FFE25C2FC61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3" name="正方形/長方形 232">
          <a:extLst>
            <a:ext uri="{FF2B5EF4-FFF2-40B4-BE49-F238E27FC236}">
              <a16:creationId xmlns:a16="http://schemas.microsoft.com/office/drawing/2014/main" id="{52B0EDD1-6AAF-4952-9BDD-756EEB8CB92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4" name="正方形/長方形 233">
          <a:extLst>
            <a:ext uri="{FF2B5EF4-FFF2-40B4-BE49-F238E27FC236}">
              <a16:creationId xmlns:a16="http://schemas.microsoft.com/office/drawing/2014/main" id="{46BFE89A-D8FB-4103-8091-7734EBC060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5" name="正方形/長方形 234">
          <a:extLst>
            <a:ext uri="{FF2B5EF4-FFF2-40B4-BE49-F238E27FC236}">
              <a16:creationId xmlns:a16="http://schemas.microsoft.com/office/drawing/2014/main" id="{171865E5-4643-41F2-A692-B29B6A6558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6" name="正方形/長方形 235">
          <a:extLst>
            <a:ext uri="{FF2B5EF4-FFF2-40B4-BE49-F238E27FC236}">
              <a16:creationId xmlns:a16="http://schemas.microsoft.com/office/drawing/2014/main" id="{7C44E3F5-DAC2-44B1-9CDB-99F8D79F45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7" name="正方形/長方形 236">
          <a:extLst>
            <a:ext uri="{FF2B5EF4-FFF2-40B4-BE49-F238E27FC236}">
              <a16:creationId xmlns:a16="http://schemas.microsoft.com/office/drawing/2014/main" id="{D64DF47B-E70B-4EF5-B56C-1C111AAA41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8" name="正方形/長方形 237">
          <a:extLst>
            <a:ext uri="{FF2B5EF4-FFF2-40B4-BE49-F238E27FC236}">
              <a16:creationId xmlns:a16="http://schemas.microsoft.com/office/drawing/2014/main" id="{E0984DAA-C92C-453A-9ACC-A6560CDFBC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9" name="正方形/長方形 238">
          <a:extLst>
            <a:ext uri="{FF2B5EF4-FFF2-40B4-BE49-F238E27FC236}">
              <a16:creationId xmlns:a16="http://schemas.microsoft.com/office/drawing/2014/main" id="{6F61760B-0D65-4694-8245-13A58C83765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0" name="正方形/長方形 239">
          <a:extLst>
            <a:ext uri="{FF2B5EF4-FFF2-40B4-BE49-F238E27FC236}">
              <a16:creationId xmlns:a16="http://schemas.microsoft.com/office/drawing/2014/main" id="{BBDC1E00-B6E9-47EF-9DC5-DE814C964F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1" name="正方形/長方形 240">
          <a:extLst>
            <a:ext uri="{FF2B5EF4-FFF2-40B4-BE49-F238E27FC236}">
              <a16:creationId xmlns:a16="http://schemas.microsoft.com/office/drawing/2014/main" id="{86EED9C2-1BAA-4E13-AA5B-F2D0165182A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2" name="正方形/長方形 241">
          <a:extLst>
            <a:ext uri="{FF2B5EF4-FFF2-40B4-BE49-F238E27FC236}">
              <a16:creationId xmlns:a16="http://schemas.microsoft.com/office/drawing/2014/main" id="{0D8539BF-21A2-4221-AF1D-6E67DEDC3D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3" name="正方形/長方形 242">
          <a:extLst>
            <a:ext uri="{FF2B5EF4-FFF2-40B4-BE49-F238E27FC236}">
              <a16:creationId xmlns:a16="http://schemas.microsoft.com/office/drawing/2014/main" id="{69B4E1D2-2509-49E2-84B2-7B5285F457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4" name="正方形/長方形 243">
          <a:extLst>
            <a:ext uri="{FF2B5EF4-FFF2-40B4-BE49-F238E27FC236}">
              <a16:creationId xmlns:a16="http://schemas.microsoft.com/office/drawing/2014/main" id="{7F6E486F-5A01-41DA-870C-A6943963B9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5" name="正方形/長方形 244">
          <a:extLst>
            <a:ext uri="{FF2B5EF4-FFF2-40B4-BE49-F238E27FC236}">
              <a16:creationId xmlns:a16="http://schemas.microsoft.com/office/drawing/2014/main" id="{7FEDF243-6854-4F47-BDAE-D87951524D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6" name="正方形/長方形 245">
          <a:extLst>
            <a:ext uri="{FF2B5EF4-FFF2-40B4-BE49-F238E27FC236}">
              <a16:creationId xmlns:a16="http://schemas.microsoft.com/office/drawing/2014/main" id="{C492B6F0-0EAE-4DFE-BA05-81D9655A85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7" name="正方形/長方形 246">
          <a:extLst>
            <a:ext uri="{FF2B5EF4-FFF2-40B4-BE49-F238E27FC236}">
              <a16:creationId xmlns:a16="http://schemas.microsoft.com/office/drawing/2014/main" id="{52A63EA5-A3E2-4286-9F1B-1CA225E8AC9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8" name="正方形/長方形 247">
          <a:extLst>
            <a:ext uri="{FF2B5EF4-FFF2-40B4-BE49-F238E27FC236}">
              <a16:creationId xmlns:a16="http://schemas.microsoft.com/office/drawing/2014/main" id="{376C9821-CBEE-4EE6-9935-E4B4A6F3A6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9" name="正方形/長方形 248">
          <a:extLst>
            <a:ext uri="{FF2B5EF4-FFF2-40B4-BE49-F238E27FC236}">
              <a16:creationId xmlns:a16="http://schemas.microsoft.com/office/drawing/2014/main" id="{1585FF45-17F6-41CC-80C2-1E0A2EBA836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50" name="テキスト ボックス 249">
          <a:extLst>
            <a:ext uri="{FF2B5EF4-FFF2-40B4-BE49-F238E27FC236}">
              <a16:creationId xmlns:a16="http://schemas.microsoft.com/office/drawing/2014/main" id="{F58F1297-A5D8-4F32-9B82-EDD4752D13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1" name="直線コネクタ 250">
          <a:extLst>
            <a:ext uri="{FF2B5EF4-FFF2-40B4-BE49-F238E27FC236}">
              <a16:creationId xmlns:a16="http://schemas.microsoft.com/office/drawing/2014/main" id="{8771FFB6-430F-4453-8A5A-D98183C82F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2" name="テキスト ボックス 251">
          <a:extLst>
            <a:ext uri="{FF2B5EF4-FFF2-40B4-BE49-F238E27FC236}">
              <a16:creationId xmlns:a16="http://schemas.microsoft.com/office/drawing/2014/main" id="{D9EC804A-FB8D-4250-B4D7-7B2CB33E6D4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53" name="直線コネクタ 252">
          <a:extLst>
            <a:ext uri="{FF2B5EF4-FFF2-40B4-BE49-F238E27FC236}">
              <a16:creationId xmlns:a16="http://schemas.microsoft.com/office/drawing/2014/main" id="{96D12595-0832-4B81-9A53-BE31A25F654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54" name="テキスト ボックス 253">
          <a:extLst>
            <a:ext uri="{FF2B5EF4-FFF2-40B4-BE49-F238E27FC236}">
              <a16:creationId xmlns:a16="http://schemas.microsoft.com/office/drawing/2014/main" id="{2ED1A60B-05F3-43D8-AAA0-FE689FCA1E7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55" name="直線コネクタ 254">
          <a:extLst>
            <a:ext uri="{FF2B5EF4-FFF2-40B4-BE49-F238E27FC236}">
              <a16:creationId xmlns:a16="http://schemas.microsoft.com/office/drawing/2014/main" id="{3556EBB9-9234-4B1F-9761-347D2932177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56" name="テキスト ボックス 255">
          <a:extLst>
            <a:ext uri="{FF2B5EF4-FFF2-40B4-BE49-F238E27FC236}">
              <a16:creationId xmlns:a16="http://schemas.microsoft.com/office/drawing/2014/main" id="{67A9E7A9-F415-4FB3-A8D1-EBBB0373B0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57" name="直線コネクタ 256">
          <a:extLst>
            <a:ext uri="{FF2B5EF4-FFF2-40B4-BE49-F238E27FC236}">
              <a16:creationId xmlns:a16="http://schemas.microsoft.com/office/drawing/2014/main" id="{D8C5F90C-708B-4DAA-9F1F-D223396F07D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8" name="テキスト ボックス 257">
          <a:extLst>
            <a:ext uri="{FF2B5EF4-FFF2-40B4-BE49-F238E27FC236}">
              <a16:creationId xmlns:a16="http://schemas.microsoft.com/office/drawing/2014/main" id="{570A5F00-B694-479E-A56C-5E68149CC0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59" name="直線コネクタ 258">
          <a:extLst>
            <a:ext uri="{FF2B5EF4-FFF2-40B4-BE49-F238E27FC236}">
              <a16:creationId xmlns:a16="http://schemas.microsoft.com/office/drawing/2014/main" id="{60C38725-F54B-4041-8171-7529AB04606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60" name="テキスト ボックス 259">
          <a:extLst>
            <a:ext uri="{FF2B5EF4-FFF2-40B4-BE49-F238E27FC236}">
              <a16:creationId xmlns:a16="http://schemas.microsoft.com/office/drawing/2014/main" id="{8D9644BE-64B2-484B-9C6B-CD75A3B9F6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61" name="直線コネクタ 260">
          <a:extLst>
            <a:ext uri="{FF2B5EF4-FFF2-40B4-BE49-F238E27FC236}">
              <a16:creationId xmlns:a16="http://schemas.microsoft.com/office/drawing/2014/main" id="{6C5EA1E0-E5F5-4255-90AB-D60E67DE1C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62" name="テキスト ボックス 261">
          <a:extLst>
            <a:ext uri="{FF2B5EF4-FFF2-40B4-BE49-F238E27FC236}">
              <a16:creationId xmlns:a16="http://schemas.microsoft.com/office/drawing/2014/main" id="{855995C2-9B10-4113-8C86-9D117FDE6D5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63" name="直線コネクタ 262">
          <a:extLst>
            <a:ext uri="{FF2B5EF4-FFF2-40B4-BE49-F238E27FC236}">
              <a16:creationId xmlns:a16="http://schemas.microsoft.com/office/drawing/2014/main" id="{335E7304-241D-4FD5-8A17-378CF9E923F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64" name="テキスト ボックス 263">
          <a:extLst>
            <a:ext uri="{FF2B5EF4-FFF2-40B4-BE49-F238E27FC236}">
              <a16:creationId xmlns:a16="http://schemas.microsoft.com/office/drawing/2014/main" id="{9FF2E429-8E6C-4BBE-9C3E-FF3F633B23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5" name="直線コネクタ 264">
          <a:extLst>
            <a:ext uri="{FF2B5EF4-FFF2-40B4-BE49-F238E27FC236}">
              <a16:creationId xmlns:a16="http://schemas.microsoft.com/office/drawing/2014/main" id="{BAB484D5-AEC2-4651-97B9-35FDF26EA1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6" name="【庁舎】&#10;有形固定資産減価償却率グラフ枠">
          <a:extLst>
            <a:ext uri="{FF2B5EF4-FFF2-40B4-BE49-F238E27FC236}">
              <a16:creationId xmlns:a16="http://schemas.microsoft.com/office/drawing/2014/main" id="{7E31FA8D-11AF-4AA1-A2A6-AB807BB9CA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267" name="直線コネクタ 266">
          <a:extLst>
            <a:ext uri="{FF2B5EF4-FFF2-40B4-BE49-F238E27FC236}">
              <a16:creationId xmlns:a16="http://schemas.microsoft.com/office/drawing/2014/main" id="{45AD5A79-5A01-4D9A-A0FC-D957B5108528}"/>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68" name="【庁舎】&#10;有形固定資産減価償却率最小値テキスト">
          <a:extLst>
            <a:ext uri="{FF2B5EF4-FFF2-40B4-BE49-F238E27FC236}">
              <a16:creationId xmlns:a16="http://schemas.microsoft.com/office/drawing/2014/main" id="{7853036C-8E98-4704-8AE2-4E37989932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69" name="直線コネクタ 268">
          <a:extLst>
            <a:ext uri="{FF2B5EF4-FFF2-40B4-BE49-F238E27FC236}">
              <a16:creationId xmlns:a16="http://schemas.microsoft.com/office/drawing/2014/main" id="{38540F94-74CB-4F03-851E-033222663BD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270" name="【庁舎】&#10;有形固定資産減価償却率最大値テキスト">
          <a:extLst>
            <a:ext uri="{FF2B5EF4-FFF2-40B4-BE49-F238E27FC236}">
              <a16:creationId xmlns:a16="http://schemas.microsoft.com/office/drawing/2014/main" id="{646D6671-39D2-4692-9D91-0B784E50B3D9}"/>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271" name="直線コネクタ 270">
          <a:extLst>
            <a:ext uri="{FF2B5EF4-FFF2-40B4-BE49-F238E27FC236}">
              <a16:creationId xmlns:a16="http://schemas.microsoft.com/office/drawing/2014/main" id="{8885111C-3606-463C-8511-F23AB5B09328}"/>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272" name="【庁舎】&#10;有形固定資産減価償却率平均値テキスト">
          <a:extLst>
            <a:ext uri="{FF2B5EF4-FFF2-40B4-BE49-F238E27FC236}">
              <a16:creationId xmlns:a16="http://schemas.microsoft.com/office/drawing/2014/main" id="{FD33CCCC-DC7D-438E-8FCB-AC69FCC56D12}"/>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273" name="フローチャート: 判断 272">
          <a:extLst>
            <a:ext uri="{FF2B5EF4-FFF2-40B4-BE49-F238E27FC236}">
              <a16:creationId xmlns:a16="http://schemas.microsoft.com/office/drawing/2014/main" id="{188A8FED-6FC4-4D42-832B-83CDB4F1601A}"/>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274" name="フローチャート: 判断 273">
          <a:extLst>
            <a:ext uri="{FF2B5EF4-FFF2-40B4-BE49-F238E27FC236}">
              <a16:creationId xmlns:a16="http://schemas.microsoft.com/office/drawing/2014/main" id="{73DA0062-974F-4528-A2CB-2431879B73BE}"/>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275" name="フローチャート: 判断 274">
          <a:extLst>
            <a:ext uri="{FF2B5EF4-FFF2-40B4-BE49-F238E27FC236}">
              <a16:creationId xmlns:a16="http://schemas.microsoft.com/office/drawing/2014/main" id="{2D5354D3-1BD4-47B6-ABC4-27771D9AA0F8}"/>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276" name="フローチャート: 判断 275">
          <a:extLst>
            <a:ext uri="{FF2B5EF4-FFF2-40B4-BE49-F238E27FC236}">
              <a16:creationId xmlns:a16="http://schemas.microsoft.com/office/drawing/2014/main" id="{38375B35-FFCA-4103-BC14-C7122F2AE3A2}"/>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277" name="フローチャート: 判断 276">
          <a:extLst>
            <a:ext uri="{FF2B5EF4-FFF2-40B4-BE49-F238E27FC236}">
              <a16:creationId xmlns:a16="http://schemas.microsoft.com/office/drawing/2014/main" id="{A818210E-F4AB-4C9E-996A-255B125B5EEE}"/>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13B624DA-F222-45EB-988B-819437BE42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8263DD9D-CB1F-48D5-AAA0-370206952B7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5BA781EE-5F6F-4B6F-B059-05B902F5BF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FEF5025E-D6EB-423E-9573-BCCB13ACB05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3CC15B-90C6-4E6F-AC59-26B0277CCA5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54792</xdr:rowOff>
    </xdr:from>
    <xdr:to>
      <xdr:col>85</xdr:col>
      <xdr:colOff>177800</xdr:colOff>
      <xdr:row>105</xdr:row>
      <xdr:rowOff>156392</xdr:rowOff>
    </xdr:to>
    <xdr:sp macro="" textlink="">
      <xdr:nvSpPr>
        <xdr:cNvPr id="283" name="楕円 282">
          <a:extLst>
            <a:ext uri="{FF2B5EF4-FFF2-40B4-BE49-F238E27FC236}">
              <a16:creationId xmlns:a16="http://schemas.microsoft.com/office/drawing/2014/main" id="{A95FE335-B111-4C52-8260-47AC8D6F88C7}"/>
            </a:ext>
          </a:extLst>
        </xdr:cNvPr>
        <xdr:cNvSpPr/>
      </xdr:nvSpPr>
      <xdr:spPr>
        <a:xfrm>
          <a:off x="16268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33219</xdr:rowOff>
    </xdr:from>
    <xdr:ext cx="405111" cy="259045"/>
    <xdr:sp macro="" textlink="">
      <xdr:nvSpPr>
        <xdr:cNvPr id="284" name="【庁舎】&#10;有形固定資産減価償却率該当値テキスト">
          <a:extLst>
            <a:ext uri="{FF2B5EF4-FFF2-40B4-BE49-F238E27FC236}">
              <a16:creationId xmlns:a16="http://schemas.microsoft.com/office/drawing/2014/main" id="{FE1EC4A9-D5A9-4EAA-A7F0-53302C511796}"/>
            </a:ext>
          </a:extLst>
        </xdr:cNvPr>
        <xdr:cNvSpPr txBox="1"/>
      </xdr:nvSpPr>
      <xdr:spPr>
        <a:xfrm>
          <a:off x="16357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285" name="楕円 284">
          <a:extLst>
            <a:ext uri="{FF2B5EF4-FFF2-40B4-BE49-F238E27FC236}">
              <a16:creationId xmlns:a16="http://schemas.microsoft.com/office/drawing/2014/main" id="{02BE7C2B-7895-4761-B163-82A9B5795C09}"/>
            </a:ext>
          </a:extLst>
        </xdr:cNvPr>
        <xdr:cNvSpPr/>
      </xdr:nvSpPr>
      <xdr:spPr>
        <a:xfrm>
          <a:off x="15430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63137</xdr:rowOff>
    </xdr:from>
    <xdr:to>
      <xdr:col>85</xdr:col>
      <xdr:colOff>127000</xdr:colOff>
      <xdr:row>105</xdr:row>
      <xdr:rowOff>105592</xdr:rowOff>
    </xdr:to>
    <xdr:cxnSp macro="">
      <xdr:nvCxnSpPr>
        <xdr:cNvPr id="286" name="直線コネクタ 285">
          <a:extLst>
            <a:ext uri="{FF2B5EF4-FFF2-40B4-BE49-F238E27FC236}">
              <a16:creationId xmlns:a16="http://schemas.microsoft.com/office/drawing/2014/main" id="{7025F937-2D3C-4432-9377-E2A890A06CA9}"/>
            </a:ext>
          </a:extLst>
        </xdr:cNvPr>
        <xdr:cNvCxnSpPr/>
      </xdr:nvCxnSpPr>
      <xdr:spPr>
        <a:xfrm>
          <a:off x="15481300" y="180653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287" name="楕円 286">
          <a:extLst>
            <a:ext uri="{FF2B5EF4-FFF2-40B4-BE49-F238E27FC236}">
              <a16:creationId xmlns:a16="http://schemas.microsoft.com/office/drawing/2014/main" id="{E54647D7-8CC4-47AD-90AE-283304B25119}"/>
            </a:ext>
          </a:extLst>
        </xdr:cNvPr>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164374</xdr:rowOff>
    </xdr:to>
    <xdr:cxnSp macro="">
      <xdr:nvCxnSpPr>
        <xdr:cNvPr id="288" name="直線コネクタ 287">
          <a:extLst>
            <a:ext uri="{FF2B5EF4-FFF2-40B4-BE49-F238E27FC236}">
              <a16:creationId xmlns:a16="http://schemas.microsoft.com/office/drawing/2014/main" id="{118CFD1B-3F43-4A1E-AF11-74F3B67172AE}"/>
            </a:ext>
          </a:extLst>
        </xdr:cNvPr>
        <xdr:cNvCxnSpPr/>
      </xdr:nvCxnSpPr>
      <xdr:spPr>
        <a:xfrm flipV="1">
          <a:off x="14592300" y="1806538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289" name="楕円 288">
          <a:extLst>
            <a:ext uri="{FF2B5EF4-FFF2-40B4-BE49-F238E27FC236}">
              <a16:creationId xmlns:a16="http://schemas.microsoft.com/office/drawing/2014/main" id="{BE958C3C-C608-46A6-9E03-09AADA414CA7}"/>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164374</xdr:rowOff>
    </xdr:to>
    <xdr:cxnSp macro="">
      <xdr:nvCxnSpPr>
        <xdr:cNvPr id="290" name="直線コネクタ 289">
          <a:extLst>
            <a:ext uri="{FF2B5EF4-FFF2-40B4-BE49-F238E27FC236}">
              <a16:creationId xmlns:a16="http://schemas.microsoft.com/office/drawing/2014/main" id="{2060CD34-ABDD-4115-A1CC-92C048B5E7B5}"/>
            </a:ext>
          </a:extLst>
        </xdr:cNvPr>
        <xdr:cNvCxnSpPr/>
      </xdr:nvCxnSpPr>
      <xdr:spPr>
        <a:xfrm>
          <a:off x="13703300" y="1813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291" name="楕円 290">
          <a:extLst>
            <a:ext uri="{FF2B5EF4-FFF2-40B4-BE49-F238E27FC236}">
              <a16:creationId xmlns:a16="http://schemas.microsoft.com/office/drawing/2014/main" id="{EDA05598-C3B6-4255-ADD9-01A4D3E9A8A2}"/>
            </a:ext>
          </a:extLst>
        </xdr:cNvPr>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130084</xdr:rowOff>
    </xdr:to>
    <xdr:cxnSp macro="">
      <xdr:nvCxnSpPr>
        <xdr:cNvPr id="292" name="直線コネクタ 291">
          <a:extLst>
            <a:ext uri="{FF2B5EF4-FFF2-40B4-BE49-F238E27FC236}">
              <a16:creationId xmlns:a16="http://schemas.microsoft.com/office/drawing/2014/main" id="{048B5FA0-29AD-4C5D-9E70-CB91815D5456}"/>
            </a:ext>
          </a:extLst>
        </xdr:cNvPr>
        <xdr:cNvCxnSpPr/>
      </xdr:nvCxnSpPr>
      <xdr:spPr>
        <a:xfrm>
          <a:off x="12814300" y="180980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293" name="n_1aveValue【庁舎】&#10;有形固定資産減価償却率">
          <a:extLst>
            <a:ext uri="{FF2B5EF4-FFF2-40B4-BE49-F238E27FC236}">
              <a16:creationId xmlns:a16="http://schemas.microsoft.com/office/drawing/2014/main" id="{CDCF7F7E-A496-4F96-B88B-64DD6FD6132D}"/>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294" name="n_2aveValue【庁舎】&#10;有形固定資産減価償却率">
          <a:extLst>
            <a:ext uri="{FF2B5EF4-FFF2-40B4-BE49-F238E27FC236}">
              <a16:creationId xmlns:a16="http://schemas.microsoft.com/office/drawing/2014/main" id="{A109D470-B887-4AC0-9236-07D4A461A378}"/>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295" name="n_3aveValue【庁舎】&#10;有形固定資産減価償却率">
          <a:extLst>
            <a:ext uri="{FF2B5EF4-FFF2-40B4-BE49-F238E27FC236}">
              <a16:creationId xmlns:a16="http://schemas.microsoft.com/office/drawing/2014/main" id="{1F9CED96-7F7E-4ECE-AD29-2FCFA48EBFDE}"/>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296" name="n_4aveValue【庁舎】&#10;有形固定資産減価償却率">
          <a:extLst>
            <a:ext uri="{FF2B5EF4-FFF2-40B4-BE49-F238E27FC236}">
              <a16:creationId xmlns:a16="http://schemas.microsoft.com/office/drawing/2014/main" id="{A7A4DB4A-80EF-41BC-97AC-1EF5F7092DCC}"/>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105064</xdr:rowOff>
    </xdr:from>
    <xdr:ext cx="405111" cy="259045"/>
    <xdr:sp macro="" textlink="">
      <xdr:nvSpPr>
        <xdr:cNvPr id="297" name="n_1mainValue【庁舎】&#10;有形固定資産減価償却率">
          <a:extLst>
            <a:ext uri="{FF2B5EF4-FFF2-40B4-BE49-F238E27FC236}">
              <a16:creationId xmlns:a16="http://schemas.microsoft.com/office/drawing/2014/main" id="{5B753910-94D5-4CE3-BC04-0E274253FED1}"/>
            </a:ext>
          </a:extLst>
        </xdr:cNvPr>
        <xdr:cNvSpPr txBox="1"/>
      </xdr:nvSpPr>
      <xdr:spPr>
        <a:xfrm>
          <a:off x="15266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298" name="n_2mainValue【庁舎】&#10;有形固定資産減価償却率">
          <a:extLst>
            <a:ext uri="{FF2B5EF4-FFF2-40B4-BE49-F238E27FC236}">
              <a16:creationId xmlns:a16="http://schemas.microsoft.com/office/drawing/2014/main" id="{7075D5F5-F048-447D-98F2-6464B455EAE8}"/>
            </a:ext>
          </a:extLst>
        </xdr:cNvPr>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299" name="n_3mainValue【庁舎】&#10;有形固定資産減価償却率">
          <a:extLst>
            <a:ext uri="{FF2B5EF4-FFF2-40B4-BE49-F238E27FC236}">
              <a16:creationId xmlns:a16="http://schemas.microsoft.com/office/drawing/2014/main" id="{B46831D0-A057-4E81-A5EA-97CB71551639}"/>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300" name="n_4mainValue【庁舎】&#10;有形固定資産減価償却率">
          <a:extLst>
            <a:ext uri="{FF2B5EF4-FFF2-40B4-BE49-F238E27FC236}">
              <a16:creationId xmlns:a16="http://schemas.microsoft.com/office/drawing/2014/main" id="{987848DB-85F8-4026-833E-CE4DDC8FA01B}"/>
            </a:ext>
          </a:extLst>
        </xdr:cNvPr>
        <xdr:cNvSpPr txBox="1"/>
      </xdr:nvSpPr>
      <xdr:spPr>
        <a:xfrm>
          <a:off x="12611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1" name="正方形/長方形 300">
          <a:extLst>
            <a:ext uri="{FF2B5EF4-FFF2-40B4-BE49-F238E27FC236}">
              <a16:creationId xmlns:a16="http://schemas.microsoft.com/office/drawing/2014/main" id="{29F84870-DC0E-4C66-AB7E-0F31981886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2" name="正方形/長方形 301">
          <a:extLst>
            <a:ext uri="{FF2B5EF4-FFF2-40B4-BE49-F238E27FC236}">
              <a16:creationId xmlns:a16="http://schemas.microsoft.com/office/drawing/2014/main" id="{A283F4F7-7D61-4530-A433-267E4F110A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3" name="正方形/長方形 302">
          <a:extLst>
            <a:ext uri="{FF2B5EF4-FFF2-40B4-BE49-F238E27FC236}">
              <a16:creationId xmlns:a16="http://schemas.microsoft.com/office/drawing/2014/main" id="{EA14F041-5F6F-4DE5-BD68-E46288B7A75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4" name="正方形/長方形 303">
          <a:extLst>
            <a:ext uri="{FF2B5EF4-FFF2-40B4-BE49-F238E27FC236}">
              <a16:creationId xmlns:a16="http://schemas.microsoft.com/office/drawing/2014/main" id="{318150B7-3DA4-44B2-A130-05E4211C0E0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5" name="正方形/長方形 304">
          <a:extLst>
            <a:ext uri="{FF2B5EF4-FFF2-40B4-BE49-F238E27FC236}">
              <a16:creationId xmlns:a16="http://schemas.microsoft.com/office/drawing/2014/main" id="{F6BF0647-FE2A-4D14-85F2-346557396C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6" name="正方形/長方形 305">
          <a:extLst>
            <a:ext uri="{FF2B5EF4-FFF2-40B4-BE49-F238E27FC236}">
              <a16:creationId xmlns:a16="http://schemas.microsoft.com/office/drawing/2014/main" id="{EC7937C8-50AB-4154-B0BC-463AC74165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7" name="正方形/長方形 306">
          <a:extLst>
            <a:ext uri="{FF2B5EF4-FFF2-40B4-BE49-F238E27FC236}">
              <a16:creationId xmlns:a16="http://schemas.microsoft.com/office/drawing/2014/main" id="{712E61CF-66F7-4720-9926-4E1EBC54F6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8" name="正方形/長方形 307">
          <a:extLst>
            <a:ext uri="{FF2B5EF4-FFF2-40B4-BE49-F238E27FC236}">
              <a16:creationId xmlns:a16="http://schemas.microsoft.com/office/drawing/2014/main" id="{CE68DB72-08FC-418F-A039-A0B12C3FB2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9" name="テキスト ボックス 308">
          <a:extLst>
            <a:ext uri="{FF2B5EF4-FFF2-40B4-BE49-F238E27FC236}">
              <a16:creationId xmlns:a16="http://schemas.microsoft.com/office/drawing/2014/main" id="{08C028D6-31BF-446C-82A2-C1FCFE80EF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0" name="直線コネクタ 309">
          <a:extLst>
            <a:ext uri="{FF2B5EF4-FFF2-40B4-BE49-F238E27FC236}">
              <a16:creationId xmlns:a16="http://schemas.microsoft.com/office/drawing/2014/main" id="{F59681CD-2ED1-4E62-B0D2-4AC5A846F5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11" name="直線コネクタ 310">
          <a:extLst>
            <a:ext uri="{FF2B5EF4-FFF2-40B4-BE49-F238E27FC236}">
              <a16:creationId xmlns:a16="http://schemas.microsoft.com/office/drawing/2014/main" id="{E4E30834-8A3D-4F2F-8FBD-7CA58AC67E3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12" name="テキスト ボックス 311">
          <a:extLst>
            <a:ext uri="{FF2B5EF4-FFF2-40B4-BE49-F238E27FC236}">
              <a16:creationId xmlns:a16="http://schemas.microsoft.com/office/drawing/2014/main" id="{07E40B27-FF8B-4740-8D3A-503F422D2F6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13" name="直線コネクタ 312">
          <a:extLst>
            <a:ext uri="{FF2B5EF4-FFF2-40B4-BE49-F238E27FC236}">
              <a16:creationId xmlns:a16="http://schemas.microsoft.com/office/drawing/2014/main" id="{1E5440CE-AB1F-4AA9-A87A-53B93574073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14" name="テキスト ボックス 313">
          <a:extLst>
            <a:ext uri="{FF2B5EF4-FFF2-40B4-BE49-F238E27FC236}">
              <a16:creationId xmlns:a16="http://schemas.microsoft.com/office/drawing/2014/main" id="{E6262976-6FA8-4752-87A6-75685C730FE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15" name="直線コネクタ 314">
          <a:extLst>
            <a:ext uri="{FF2B5EF4-FFF2-40B4-BE49-F238E27FC236}">
              <a16:creationId xmlns:a16="http://schemas.microsoft.com/office/drawing/2014/main" id="{B628A68C-D955-43D8-BF10-59B12DF72EC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16" name="テキスト ボックス 315">
          <a:extLst>
            <a:ext uri="{FF2B5EF4-FFF2-40B4-BE49-F238E27FC236}">
              <a16:creationId xmlns:a16="http://schemas.microsoft.com/office/drawing/2014/main" id="{73A96070-05FE-47E9-A43A-AC96E2C2E22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17" name="直線コネクタ 316">
          <a:extLst>
            <a:ext uri="{FF2B5EF4-FFF2-40B4-BE49-F238E27FC236}">
              <a16:creationId xmlns:a16="http://schemas.microsoft.com/office/drawing/2014/main" id="{4F3C68D8-8E5D-40DA-AA75-E4325A0D23A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18" name="テキスト ボックス 317">
          <a:extLst>
            <a:ext uri="{FF2B5EF4-FFF2-40B4-BE49-F238E27FC236}">
              <a16:creationId xmlns:a16="http://schemas.microsoft.com/office/drawing/2014/main" id="{CA63EE1F-6419-4959-94E3-D3CCE55EB0E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19" name="直線コネクタ 318">
          <a:extLst>
            <a:ext uri="{FF2B5EF4-FFF2-40B4-BE49-F238E27FC236}">
              <a16:creationId xmlns:a16="http://schemas.microsoft.com/office/drawing/2014/main" id="{B4B7E5F7-9900-4E06-9A34-1BFA28DCA87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20" name="テキスト ボックス 319">
          <a:extLst>
            <a:ext uri="{FF2B5EF4-FFF2-40B4-BE49-F238E27FC236}">
              <a16:creationId xmlns:a16="http://schemas.microsoft.com/office/drawing/2014/main" id="{03BBFDB0-207E-466C-843A-CCFBD3E2135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21" name="直線コネクタ 320">
          <a:extLst>
            <a:ext uri="{FF2B5EF4-FFF2-40B4-BE49-F238E27FC236}">
              <a16:creationId xmlns:a16="http://schemas.microsoft.com/office/drawing/2014/main" id="{24D99AB4-1BAB-4483-ADF7-73D498C89F8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22" name="テキスト ボックス 321">
          <a:extLst>
            <a:ext uri="{FF2B5EF4-FFF2-40B4-BE49-F238E27FC236}">
              <a16:creationId xmlns:a16="http://schemas.microsoft.com/office/drawing/2014/main" id="{5AA93A3C-EE17-4399-AD78-BF7E7A2D550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3" name="直線コネクタ 322">
          <a:extLst>
            <a:ext uri="{FF2B5EF4-FFF2-40B4-BE49-F238E27FC236}">
              <a16:creationId xmlns:a16="http://schemas.microsoft.com/office/drawing/2014/main" id="{D8A0F677-61D1-46E7-9D57-7615C7BDDB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AB4CAA13-D9EF-4FA8-A5EF-EAFFF4B6E1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5" name="【庁舎】&#10;一人当たり面積グラフ枠">
          <a:extLst>
            <a:ext uri="{FF2B5EF4-FFF2-40B4-BE49-F238E27FC236}">
              <a16:creationId xmlns:a16="http://schemas.microsoft.com/office/drawing/2014/main" id="{BCCE6646-BB71-4C16-913F-0BF4E5AE5F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326" name="直線コネクタ 325">
          <a:extLst>
            <a:ext uri="{FF2B5EF4-FFF2-40B4-BE49-F238E27FC236}">
              <a16:creationId xmlns:a16="http://schemas.microsoft.com/office/drawing/2014/main" id="{262E0E1B-7A19-4667-8305-3D22B3BD3EDB}"/>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327" name="【庁舎】&#10;一人当たり面積最小値テキスト">
          <a:extLst>
            <a:ext uri="{FF2B5EF4-FFF2-40B4-BE49-F238E27FC236}">
              <a16:creationId xmlns:a16="http://schemas.microsoft.com/office/drawing/2014/main" id="{C7B17CF9-8697-4C79-9D73-E25822B39D68}"/>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328" name="直線コネクタ 327">
          <a:extLst>
            <a:ext uri="{FF2B5EF4-FFF2-40B4-BE49-F238E27FC236}">
              <a16:creationId xmlns:a16="http://schemas.microsoft.com/office/drawing/2014/main" id="{CF284A64-CF57-4DAD-9BAC-A90D886F17A2}"/>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329" name="【庁舎】&#10;一人当たり面積最大値テキスト">
          <a:extLst>
            <a:ext uri="{FF2B5EF4-FFF2-40B4-BE49-F238E27FC236}">
              <a16:creationId xmlns:a16="http://schemas.microsoft.com/office/drawing/2014/main" id="{6299BC5B-125A-489D-A8A8-4CC637EEF3FB}"/>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330" name="直線コネクタ 329">
          <a:extLst>
            <a:ext uri="{FF2B5EF4-FFF2-40B4-BE49-F238E27FC236}">
              <a16:creationId xmlns:a16="http://schemas.microsoft.com/office/drawing/2014/main" id="{F4EDD797-8251-4101-ACF4-282DA4D4B9EF}"/>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331" name="【庁舎】&#10;一人当たり面積平均値テキスト">
          <a:extLst>
            <a:ext uri="{FF2B5EF4-FFF2-40B4-BE49-F238E27FC236}">
              <a16:creationId xmlns:a16="http://schemas.microsoft.com/office/drawing/2014/main" id="{8D5A3A54-839E-4A44-B40D-EB4F8F3D6C14}"/>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332" name="フローチャート: 判断 331">
          <a:extLst>
            <a:ext uri="{FF2B5EF4-FFF2-40B4-BE49-F238E27FC236}">
              <a16:creationId xmlns:a16="http://schemas.microsoft.com/office/drawing/2014/main" id="{1D84069E-AA16-47BE-956C-FDCC0BF3765A}"/>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333" name="フローチャート: 判断 332">
          <a:extLst>
            <a:ext uri="{FF2B5EF4-FFF2-40B4-BE49-F238E27FC236}">
              <a16:creationId xmlns:a16="http://schemas.microsoft.com/office/drawing/2014/main" id="{D7CE8EB2-7E5B-4CCE-9E12-E8574FCAB44E}"/>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334" name="フローチャート: 判断 333">
          <a:extLst>
            <a:ext uri="{FF2B5EF4-FFF2-40B4-BE49-F238E27FC236}">
              <a16:creationId xmlns:a16="http://schemas.microsoft.com/office/drawing/2014/main" id="{E62CBAEE-248B-48AD-9B16-6E57D960FCB4}"/>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335" name="フローチャート: 判断 334">
          <a:extLst>
            <a:ext uri="{FF2B5EF4-FFF2-40B4-BE49-F238E27FC236}">
              <a16:creationId xmlns:a16="http://schemas.microsoft.com/office/drawing/2014/main" id="{07F2FBE5-ED89-4C9B-9FE1-1667868EFA88}"/>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336" name="フローチャート: 判断 335">
          <a:extLst>
            <a:ext uri="{FF2B5EF4-FFF2-40B4-BE49-F238E27FC236}">
              <a16:creationId xmlns:a16="http://schemas.microsoft.com/office/drawing/2014/main" id="{9A3ECD17-70B4-4EB1-80DA-55CA1665CE76}"/>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DA76B6AF-FF7F-44EC-8F99-011379D22F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D1280FFA-5576-4EEE-945C-86A204B98C6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8AC05A4E-2762-4948-A56D-D07EF2A0DF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BDE53E5D-D184-4EF7-90E3-46034CCF31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E5A9AFEC-9E77-40DF-A2A0-B1DD258CFAC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342" name="楕円 341">
          <a:extLst>
            <a:ext uri="{FF2B5EF4-FFF2-40B4-BE49-F238E27FC236}">
              <a16:creationId xmlns:a16="http://schemas.microsoft.com/office/drawing/2014/main" id="{0CEC616C-EF73-4FBD-90EF-BD2CFFDDD9A4}"/>
            </a:ext>
          </a:extLst>
        </xdr:cNvPr>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116676</xdr:rowOff>
    </xdr:from>
    <xdr:ext cx="469744" cy="259045"/>
    <xdr:sp macro="" textlink="">
      <xdr:nvSpPr>
        <xdr:cNvPr id="343" name="【庁舎】&#10;一人当たり面積該当値テキスト">
          <a:extLst>
            <a:ext uri="{FF2B5EF4-FFF2-40B4-BE49-F238E27FC236}">
              <a16:creationId xmlns:a16="http://schemas.microsoft.com/office/drawing/2014/main" id="{39B476ED-F015-4AD0-AEDE-874273097829}"/>
            </a:ext>
          </a:extLst>
        </xdr:cNvPr>
        <xdr:cNvSpPr txBox="1"/>
      </xdr:nvSpPr>
      <xdr:spPr>
        <a:xfrm>
          <a:off x="22199600" y="182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344" name="楕円 343">
          <a:extLst>
            <a:ext uri="{FF2B5EF4-FFF2-40B4-BE49-F238E27FC236}">
              <a16:creationId xmlns:a16="http://schemas.microsoft.com/office/drawing/2014/main" id="{D376F3BA-50B8-48B7-A7DE-9BB765D4F2AB}"/>
            </a:ext>
          </a:extLst>
        </xdr:cNvPr>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84364</xdr:rowOff>
    </xdr:to>
    <xdr:cxnSp macro="">
      <xdr:nvCxnSpPr>
        <xdr:cNvPr id="345" name="直線コネクタ 344">
          <a:extLst>
            <a:ext uri="{FF2B5EF4-FFF2-40B4-BE49-F238E27FC236}">
              <a16:creationId xmlns:a16="http://schemas.microsoft.com/office/drawing/2014/main" id="{29BCAE6D-E5F9-4A75-9305-0B718E2CFA5F}"/>
            </a:ext>
          </a:extLst>
        </xdr:cNvPr>
        <xdr:cNvCxnSpPr/>
      </xdr:nvCxnSpPr>
      <xdr:spPr>
        <a:xfrm flipV="1">
          <a:off x="21323300" y="184262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346" name="楕円 345">
          <a:extLst>
            <a:ext uri="{FF2B5EF4-FFF2-40B4-BE49-F238E27FC236}">
              <a16:creationId xmlns:a16="http://schemas.microsoft.com/office/drawing/2014/main" id="{55F5B67B-67BF-446F-8322-C12325BD48E1}"/>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87630</xdr:rowOff>
    </xdr:to>
    <xdr:cxnSp macro="">
      <xdr:nvCxnSpPr>
        <xdr:cNvPr id="347" name="直線コネクタ 346">
          <a:extLst>
            <a:ext uri="{FF2B5EF4-FFF2-40B4-BE49-F238E27FC236}">
              <a16:creationId xmlns:a16="http://schemas.microsoft.com/office/drawing/2014/main" id="{87561E22-7F62-4E38-A815-BE07A039A72A}"/>
            </a:ext>
          </a:extLst>
        </xdr:cNvPr>
        <xdr:cNvCxnSpPr/>
      </xdr:nvCxnSpPr>
      <xdr:spPr>
        <a:xfrm flipV="1">
          <a:off x="20434300" y="1842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41729</xdr:rowOff>
    </xdr:from>
    <xdr:to>
      <xdr:col>102</xdr:col>
      <xdr:colOff>165100</xdr:colOff>
      <xdr:row>107</xdr:row>
      <xdr:rowOff>143329</xdr:rowOff>
    </xdr:to>
    <xdr:sp macro="" textlink="">
      <xdr:nvSpPr>
        <xdr:cNvPr id="348" name="楕円 347">
          <a:extLst>
            <a:ext uri="{FF2B5EF4-FFF2-40B4-BE49-F238E27FC236}">
              <a16:creationId xmlns:a16="http://schemas.microsoft.com/office/drawing/2014/main" id="{909EF0B6-B439-4548-8389-F9D71E412EDE}"/>
            </a:ext>
          </a:extLst>
        </xdr:cNvPr>
        <xdr:cNvSpPr/>
      </xdr:nvSpPr>
      <xdr:spPr>
        <a:xfrm>
          <a:off x="19494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92529</xdr:rowOff>
    </xdr:to>
    <xdr:cxnSp macro="">
      <xdr:nvCxnSpPr>
        <xdr:cNvPr id="349" name="直線コネクタ 348">
          <a:extLst>
            <a:ext uri="{FF2B5EF4-FFF2-40B4-BE49-F238E27FC236}">
              <a16:creationId xmlns:a16="http://schemas.microsoft.com/office/drawing/2014/main" id="{61C209C6-B32C-4897-A02B-2DB8F4C7ADE2}"/>
            </a:ext>
          </a:extLst>
        </xdr:cNvPr>
        <xdr:cNvCxnSpPr/>
      </xdr:nvCxnSpPr>
      <xdr:spPr>
        <a:xfrm flipV="1">
          <a:off x="19545300" y="184327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350" name="楕円 349">
          <a:extLst>
            <a:ext uri="{FF2B5EF4-FFF2-40B4-BE49-F238E27FC236}">
              <a16:creationId xmlns:a16="http://schemas.microsoft.com/office/drawing/2014/main" id="{E84637FB-13CE-4557-BA6F-E95853E1A4A6}"/>
            </a:ext>
          </a:extLst>
        </xdr:cNvPr>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92529</xdr:rowOff>
    </xdr:from>
    <xdr:to>
      <xdr:col>102</xdr:col>
      <xdr:colOff>114300</xdr:colOff>
      <xdr:row>107</xdr:row>
      <xdr:rowOff>94162</xdr:rowOff>
    </xdr:to>
    <xdr:cxnSp macro="">
      <xdr:nvCxnSpPr>
        <xdr:cNvPr id="351" name="直線コネクタ 350">
          <a:extLst>
            <a:ext uri="{FF2B5EF4-FFF2-40B4-BE49-F238E27FC236}">
              <a16:creationId xmlns:a16="http://schemas.microsoft.com/office/drawing/2014/main" id="{3F6B15CE-4442-4AED-81E3-AD25345EBFB2}"/>
            </a:ext>
          </a:extLst>
        </xdr:cNvPr>
        <xdr:cNvCxnSpPr/>
      </xdr:nvCxnSpPr>
      <xdr:spPr>
        <a:xfrm flipV="1">
          <a:off x="18656300" y="184376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352" name="n_1aveValue【庁舎】&#10;一人当たり面積">
          <a:extLst>
            <a:ext uri="{FF2B5EF4-FFF2-40B4-BE49-F238E27FC236}">
              <a16:creationId xmlns:a16="http://schemas.microsoft.com/office/drawing/2014/main" id="{8BA5C08B-60EC-48B4-8286-21CD89852D25}"/>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353" name="n_2aveValue【庁舎】&#10;一人当たり面積">
          <a:extLst>
            <a:ext uri="{FF2B5EF4-FFF2-40B4-BE49-F238E27FC236}">
              <a16:creationId xmlns:a16="http://schemas.microsoft.com/office/drawing/2014/main" id="{332A53AD-A4C3-4C88-BBE3-AE08929C948A}"/>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354" name="n_3aveValue【庁舎】&#10;一人当たり面積">
          <a:extLst>
            <a:ext uri="{FF2B5EF4-FFF2-40B4-BE49-F238E27FC236}">
              <a16:creationId xmlns:a16="http://schemas.microsoft.com/office/drawing/2014/main" id="{C10E8945-2242-4A77-BD5B-311BC9627EC6}"/>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355" name="n_4aveValue【庁舎】&#10;一人当たり面積">
          <a:extLst>
            <a:ext uri="{FF2B5EF4-FFF2-40B4-BE49-F238E27FC236}">
              <a16:creationId xmlns:a16="http://schemas.microsoft.com/office/drawing/2014/main" id="{B27EFA5E-65F8-4D69-B8B5-4E8F0AA10AC2}"/>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356" name="n_1mainValue【庁舎】&#10;一人当たり面積">
          <a:extLst>
            <a:ext uri="{FF2B5EF4-FFF2-40B4-BE49-F238E27FC236}">
              <a16:creationId xmlns:a16="http://schemas.microsoft.com/office/drawing/2014/main" id="{7956193D-ACD2-4BD2-B42B-046815B263CD}"/>
            </a:ext>
          </a:extLst>
        </xdr:cNvPr>
        <xdr:cNvSpPr txBox="1"/>
      </xdr:nvSpPr>
      <xdr:spPr>
        <a:xfrm>
          <a:off x="21075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357" name="n_2mainValue【庁舎】&#10;一人当たり面積">
          <a:extLst>
            <a:ext uri="{FF2B5EF4-FFF2-40B4-BE49-F238E27FC236}">
              <a16:creationId xmlns:a16="http://schemas.microsoft.com/office/drawing/2014/main" id="{FCF29195-7758-4988-84B4-7E4C748736DE}"/>
            </a:ext>
          </a:extLst>
        </xdr:cNvPr>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134456</xdr:rowOff>
    </xdr:from>
    <xdr:ext cx="469744" cy="259045"/>
    <xdr:sp macro="" textlink="">
      <xdr:nvSpPr>
        <xdr:cNvPr id="358" name="n_3mainValue【庁舎】&#10;一人当たり面積">
          <a:extLst>
            <a:ext uri="{FF2B5EF4-FFF2-40B4-BE49-F238E27FC236}">
              <a16:creationId xmlns:a16="http://schemas.microsoft.com/office/drawing/2014/main" id="{12D73FC8-67E6-49DC-8CAE-3AF24F9573AC}"/>
            </a:ext>
          </a:extLst>
        </xdr:cNvPr>
        <xdr:cNvSpPr txBox="1"/>
      </xdr:nvSpPr>
      <xdr:spPr>
        <a:xfrm>
          <a:off x="19310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359" name="n_4mainValue【庁舎】&#10;一人当たり面積">
          <a:extLst>
            <a:ext uri="{FF2B5EF4-FFF2-40B4-BE49-F238E27FC236}">
              <a16:creationId xmlns:a16="http://schemas.microsoft.com/office/drawing/2014/main" id="{897A6016-EB17-43ED-B651-069A8CAD64F7}"/>
            </a:ext>
          </a:extLst>
        </xdr:cNvPr>
        <xdr:cNvSpPr txBox="1"/>
      </xdr:nvSpPr>
      <xdr:spPr>
        <a:xfrm>
          <a:off x="18421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0" name="正方形/長方形 359">
          <a:extLst>
            <a:ext uri="{FF2B5EF4-FFF2-40B4-BE49-F238E27FC236}">
              <a16:creationId xmlns:a16="http://schemas.microsoft.com/office/drawing/2014/main" id="{88CE1BE1-AB3E-4E98-89C8-430406FC66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1" name="正方形/長方形 360">
          <a:extLst>
            <a:ext uri="{FF2B5EF4-FFF2-40B4-BE49-F238E27FC236}">
              <a16:creationId xmlns:a16="http://schemas.microsoft.com/office/drawing/2014/main" id="{A9D489CA-265C-4878-BFB7-002AF29D9C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2" name="テキスト ボックス 361">
          <a:extLst>
            <a:ext uri="{FF2B5EF4-FFF2-40B4-BE49-F238E27FC236}">
              <a16:creationId xmlns:a16="http://schemas.microsoft.com/office/drawing/2014/main" id="{BC06F113-7247-45E5-A7F3-8F697638C3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体育館・プールの有形固定資産減価償却率は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％と類似団体内平均値を上回っている。平成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屋内プールの大規模修繕工事を行ったため前年度と比較して減少したものの、令和元年度以降は建替え及び大規模修繕等を行っていないため増加しており、類似団体内平均値と大きく乖離している。建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た体育館があるほか、屋内プールの維持管理費が大きくなっており、これらの施設の維持管理方法が課題となっている。人口減少に伴う需要の変化に対応するため、複合化・集約化、除却及び転用等を検討する必要があるが、公共施設等個別施設計画（建物系施設）に基づき、自主点検を毎年行うなど、適切な施設の維持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13,064
12,995
94.00
6,635,577
6,343,471
282,925
4,094,242
5,366,344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自主財源の多寡を示す財政力指数は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微増傾向で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青森県平均を上回っているものの、全国平均及び類似団体内平均値との比較では平均を下回っている。これは、主要な自主財源である町税の収入全体における割合が他団体と比較して低いためである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減に伴い、今後税収入は減少傾向となる見込みである。さらに、新型コロナウイルス感染症による経済活動の低迷による影響も懸念される。今後は、町の魅力発信によるふるさと納税収入額の増、移住・定住事業による労働力人口の確保及びコンビニエンスストアでの町税納付等、収納率向上対策による税収入額の増に努め、財政基盤の強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127423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127423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127423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127423</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48700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76623</xdr:rowOff>
    </xdr:from>
    <xdr:to>
      <xdr:col>11</xdr:col>
      <xdr:colOff>82550</xdr:colOff>
      <xdr:row>44</xdr:row>
      <xdr:rowOff>6773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163000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交付税措置される過疎債及び合併特例債が適用されないこと等により、慢性的に普通交付税が類似団体と比較して少ないこと、町税の収入が少ないこと等に伴い、経常的な一般財源の歳入が慢性的に不足しているため、経常経費削減に努めているにも関わらず、経常収支比率は類似団体内平均値を上回る傾向となっており、財政構造の硬直化の要因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令和元年度までは、分子（</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主に物件費</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年連続で経常収支比率が増加しているが、令和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分母（経常一般財源（主に普通交付税））</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の大幅な増加等の影響もあり、経常収支比率が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大幅に減少し</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年ぶりに</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％台となった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普通交付税の増額は一時的であ</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ると見込まれ</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、町税等の大きな収入増は見込めないことから、今後も地方債残高の減少に努め、事業の見直し及び整理等により、経常収支比率の改善を目指す。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65</xdr:row>
      <xdr:rowOff>157480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03044"/>
          <a:ext cx="8382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67</xdr:row>
      <xdr:rowOff>96096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017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96096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9825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82550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4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94421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45296</xdr:rowOff>
    </xdr:from>
    <xdr:to>
      <xdr:col>15</xdr:col>
      <xdr:colOff>133350</xdr:colOff>
      <xdr:row>67</xdr:row>
      <xdr:rowOff>146896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131673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万円程度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で推移しており、類似団体内平均値を下回っているが、人件費が低いことが主な要因である。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基本的に、財政力指数が低ければ人件費は低い傾向にあるが、物件費は増加傾向であることから、限られた行政資源最適化・有効活用に努めることによりコスト削減に努めていく。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153704</xdr:rowOff>
    </xdr:from>
    <xdr:to>
      <xdr:col>23</xdr:col>
      <xdr:colOff>133350</xdr:colOff>
      <xdr:row>81</xdr:row>
      <xdr:rowOff>21279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69704"/>
          <a:ext cx="8382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135837</xdr:rowOff>
    </xdr:from>
    <xdr:to>
      <xdr:col>19</xdr:col>
      <xdr:colOff>133350</xdr:colOff>
      <xdr:row>80</xdr:row>
      <xdr:rowOff>153704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51837"/>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114419</xdr:rowOff>
    </xdr:from>
    <xdr:to>
      <xdr:col>15</xdr:col>
      <xdr:colOff>82550</xdr:colOff>
      <xdr:row>80</xdr:row>
      <xdr:rowOff>135837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30419"/>
          <a:ext cx="889000" cy="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114419</xdr:rowOff>
    </xdr:from>
    <xdr:to>
      <xdr:col>11</xdr:col>
      <xdr:colOff>31750</xdr:colOff>
      <xdr:row>80</xdr:row>
      <xdr:rowOff>117081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30419"/>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141929</xdr:rowOff>
    </xdr:from>
    <xdr:to>
      <xdr:col>23</xdr:col>
      <xdr:colOff>184150</xdr:colOff>
      <xdr:row>81</xdr:row>
      <xdr:rowOff>72079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63206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102904</xdr:rowOff>
    </xdr:from>
    <xdr:to>
      <xdr:col>19</xdr:col>
      <xdr:colOff>184150</xdr:colOff>
      <xdr:row>81</xdr:row>
      <xdr:rowOff>33054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43231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8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85037</xdr:rowOff>
    </xdr:from>
    <xdr:to>
      <xdr:col>15</xdr:col>
      <xdr:colOff>133350</xdr:colOff>
      <xdr:row>81</xdr:row>
      <xdr:rowOff>15187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25364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63619</xdr:rowOff>
    </xdr:from>
    <xdr:to>
      <xdr:col>11</xdr:col>
      <xdr:colOff>82550</xdr:colOff>
      <xdr:row>80</xdr:row>
      <xdr:rowOff>165219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3946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66281</xdr:rowOff>
    </xdr:from>
    <xdr:to>
      <xdr:col>7</xdr:col>
      <xdr:colOff>31750</xdr:colOff>
      <xdr:row>80</xdr:row>
      <xdr:rowOff>167881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6608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5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人事院勧告及び青森県人事委員会勧告を踏まえ、制度的には概ね国に準拠している。類似団体内平均、全国平均及び青森県平均のいずれも下回っており、平成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歳昇給停止を実施している。社会情勢の変化及び地方公務員制度の動向を踏まえ、給与制度及び諸手当の適正化に努める。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85372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915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7761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7761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これまでに策定した定員管理計画により計画的な職員数の削減をする取組等により、類似団体内平均値、全国平均及び青森県平均のいずれも下回っており、類似団体内順位は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番目に低い状況である。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当町は公立保育園が無く保育士としての職員がいないことにより、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低くなる傾向にある。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年度において実職員数の増減は無いが、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分母の減（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人口減少の影響</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人増の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業務量の増に伴い、職員</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人の負担が大きくなっているが、職員の資質向上と業務の効率化を図り、定員管理計画に則った職員数の確保に努める。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72995</xdr:rowOff>
    </xdr:from>
    <xdr:to>
      <xdr:col>81</xdr:col>
      <xdr:colOff>44450</xdr:colOff>
      <xdr:row>58</xdr:row>
      <xdr:rowOff>82187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01709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70696</xdr:rowOff>
    </xdr:from>
    <xdr:to>
      <xdr:col>77</xdr:col>
      <xdr:colOff>44450</xdr:colOff>
      <xdr:row>58</xdr:row>
      <xdr:rowOff>72995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01479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60355</xdr:rowOff>
    </xdr:from>
    <xdr:to>
      <xdr:col>72</xdr:col>
      <xdr:colOff>203200</xdr:colOff>
      <xdr:row>58</xdr:row>
      <xdr:rowOff>70696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00445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53461</xdr:rowOff>
    </xdr:from>
    <xdr:to>
      <xdr:col>68</xdr:col>
      <xdr:colOff>152400</xdr:colOff>
      <xdr:row>58</xdr:row>
      <xdr:rowOff>60355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999756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31387</xdr:rowOff>
    </xdr:from>
    <xdr:to>
      <xdr:col>81</xdr:col>
      <xdr:colOff>95250</xdr:colOff>
      <xdr:row>58</xdr:row>
      <xdr:rowOff>132987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124114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98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22195</xdr:rowOff>
    </xdr:from>
    <xdr:to>
      <xdr:col>77</xdr:col>
      <xdr:colOff>95250</xdr:colOff>
      <xdr:row>58</xdr:row>
      <xdr:rowOff>123795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133972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73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19896</xdr:rowOff>
    </xdr:from>
    <xdr:to>
      <xdr:col>73</xdr:col>
      <xdr:colOff>44450</xdr:colOff>
      <xdr:row>58</xdr:row>
      <xdr:rowOff>121496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131673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9555</xdr:rowOff>
    </xdr:from>
    <xdr:to>
      <xdr:col>68</xdr:col>
      <xdr:colOff>203200</xdr:colOff>
      <xdr:row>58</xdr:row>
      <xdr:rowOff>111155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99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121332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72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2661</xdr:rowOff>
    </xdr:from>
    <xdr:to>
      <xdr:col>64</xdr:col>
      <xdr:colOff>152400</xdr:colOff>
      <xdr:row>58</xdr:row>
      <xdr:rowOff>104261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99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114438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7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、類似団体内平均値、全国平均及び青森県平均のいずれも上回っている。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元利償還金及び準元利償還金（主に一部事務組合等が起こした地方債の元利償還金に対する負担金）は、平成</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年度から長期的にみると減少傾向が続いている。元利償還金は減少しているが、それ以上に普通交付税に算入される地方債残高</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が大きいため、一転して増加傾向に転じる可能性がある。これは、当町は過疎債及び合併特例債等の有利な起債ができないため、交付税措置のない一般単独事業債を使わざるを得ないという財政事情のた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今後も引き続き新規発行債の抑制等により地方債残高の削減に努め、実質公債費比率の適正化を目指す。</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60113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8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68156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44027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47431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％となった。元金ベースでのプライマリーバランスを維持することにより地方債残高の削減に努めているため平成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年度から減少し続けて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分子でみると、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に伴う将来負担額の減少及び</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新型コロナウイルス感染症拡大防止に伴う事業中止によ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る不用額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を財政調整基金へ積立て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したことによる充当可能基金の増加が主な要因であり、分母でみると、普通交付税の増加に伴う標準財政規模の増加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が主な要因である。標準財政規模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は過去最大の規模であり伸び率も平成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年度に次ぐ高さであるため、大幅な減少につながっている大きな要因である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後世への負担を軽減すべく、今後も引き続き地方債残高の削減に努めることにより、財政の健全化を図る。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113090</xdr:rowOff>
    </xdr:from>
    <xdr:to>
      <xdr:col>81</xdr:col>
      <xdr:colOff>44450</xdr:colOff>
      <xdr:row>15</xdr:row>
      <xdr:rowOff>33322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341940"/>
          <a:ext cx="838200" cy="2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33322</xdr:rowOff>
    </xdr:from>
    <xdr:to>
      <xdr:col>77</xdr:col>
      <xdr:colOff>44450</xdr:colOff>
      <xdr:row>16</xdr:row>
      <xdr:rowOff>64105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605072"/>
          <a:ext cx="889000" cy="20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64105</xdr:rowOff>
    </xdr:from>
    <xdr:to>
      <xdr:col>72</xdr:col>
      <xdr:colOff>203200</xdr:colOff>
      <xdr:row>17</xdr:row>
      <xdr:rowOff>14454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807305"/>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14454</xdr:rowOff>
    </xdr:from>
    <xdr:to>
      <xdr:col>68</xdr:col>
      <xdr:colOff>152400</xdr:colOff>
      <xdr:row>17</xdr:row>
      <xdr:rowOff>152340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92910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155017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153972</xdr:rowOff>
    </xdr:from>
    <xdr:to>
      <xdr:col>77</xdr:col>
      <xdr:colOff>95250</xdr:colOff>
      <xdr:row>15</xdr:row>
      <xdr:rowOff>84122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13305</xdr:rowOff>
    </xdr:from>
    <xdr:to>
      <xdr:col>73</xdr:col>
      <xdr:colOff>44450</xdr:colOff>
      <xdr:row>16</xdr:row>
      <xdr:rowOff>114905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99682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135104</xdr:rowOff>
    </xdr:from>
    <xdr:to>
      <xdr:col>68</xdr:col>
      <xdr:colOff>203200</xdr:colOff>
      <xdr:row>17</xdr:row>
      <xdr:rowOff>65254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50031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101540</xdr:rowOff>
    </xdr:from>
    <xdr:to>
      <xdr:col>64</xdr:col>
      <xdr:colOff>152400</xdr:colOff>
      <xdr:row>18</xdr:row>
      <xdr:rowOff>31690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16467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0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8" name="テキスト ボックス 477">
          <a:extLst>
            <a:ext uri="{FF2B5EF4-FFF2-40B4-BE49-F238E27FC236}">
              <a16:creationId xmlns:a16="http://schemas.microsoft.com/office/drawing/2014/main" id="{88D99402-2AA2-4181-A2EC-ACAB340BD4F7}"/>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13,064
12,995
94.00
6,635,577
6,343,471
282,925
4,094,242
5,366,344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前年度よりも</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人件費決算額は前年度よりも</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％の減であるが、</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分母（経常一般財源（主に普通交付税））の増に伴う減少が主な要因である。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年度から上昇傾向ではあるが、類似団体内平均値及び全国平均を大きく下回っている。</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当町は公立保育園が無く保育士としての職員がいないことにより、人件費</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低くなる傾向にある。消防・ごみ処理業務を一部事務組合が行っていることも要因であるため、全国の類似団体と異なる行政運営であり、一概に類似団体とは比較にならない。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業務量の増加に伴い時間外勤務手当が増加傾向であるが、定員管理計画に基づき、今後も引き続き人件費の適正化に努める。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10414</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11164"/>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131064</xdr:rowOff>
    </xdr:from>
    <xdr:to>
      <xdr:col>24</xdr:col>
      <xdr:colOff>76200</xdr:colOff>
      <xdr:row>35</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147591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類似団体内平均値、全国平均及び青森県平均のいずれも上回る</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％となったが、前年度より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物件費決算額は増加しており、減少理由は分母（経常一般財源（主に普通交付税））の増</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指定管理者制度の導入による施設管理費経費の抑制等に努めてきたが、今後も業務の電算化により委託料及び使用料が増加する傾向であると見込まれる。更には最低賃金の引上げ等に伴い委託料の単価は増加傾向であること、物価上昇等により消耗品費等も増加傾向にある。</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等デジタル化による業務形態の変化により今後増加傾向は続く見込みである。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行財政改革大綱によ</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事業の見直し等により、物件費の削減に努める。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58420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755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98425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8016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46990</xdr:rowOff>
    </xdr:from>
    <xdr:to>
      <xdr:col>73</xdr:col>
      <xdr:colOff>180975</xdr:colOff>
      <xdr:row>16</xdr:row>
      <xdr:rowOff>98425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7901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733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47625</xdr:rowOff>
    </xdr:from>
    <xdr:to>
      <xdr:col>74</xdr:col>
      <xdr:colOff>31750</xdr:colOff>
      <xdr:row>16</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167640</xdr:rowOff>
    </xdr:from>
    <xdr:to>
      <xdr:col>69</xdr:col>
      <xdr:colOff>142875</xdr:colOff>
      <xdr:row>16</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年度から上昇を続けて</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町単独で実施する乳幼児・子ども医療費助成事業について、令和</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年度から給付対象要件を緩和したことに伴い、対象者が増加し給付費が増加したことが主な要因である。</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類似団体内平均値を大きく上回っているが、主な要因は、子どものための教育・保育給付事業費について</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他団体と比較して大きいためである。</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当町は民間保育園のみであり、公立保育園の保育士が人件費に計上されるのに対し、民間保育園の人件費相当分は扶助費に反映されるためであり、多くの類似団体は公立保育園があるため、類似団体とは乖離する傾向に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国の制度に基づく事業が主なものであるが、高齢化の進展による医療費等の増加が見込まれ、補助事業であっても一般財源が増加することが予想される。全国平均及び青森県平均よりも低い水準であるが、今後も資格審査等の適正化により扶助費の抑制に努め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59</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10204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類似団体内平均値、全国平均及び青森県平均のいずれも上回る</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％となった。その他に係る支出については、特別会計への繰出金及び維持補修費が主なものである。</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％減少しているが、分母（経常一般財源（主に普通交付税））の増が要因であり、繰出金、維持補修費決算額は前年度よりも上昇している。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公共下水道及び漁業集落排水事業特別会計については、使用料収入の確保及び維持管理経費の抑制により独立採算制を目指</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し、一般会計からの繰出金抑制を目指す。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また、インフラ施設の老朽化により維持補修費の増加が見込まれることから、公共施設等総合管理計画に基づき、効率的な施設の維持補修に努める。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75293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0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59</xdr:row>
      <xdr:rowOff>97065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90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42635</xdr:rowOff>
    </xdr:from>
    <xdr:to>
      <xdr:col>73</xdr:col>
      <xdr:colOff>180975</xdr:colOff>
      <xdr:row>59</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58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42635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36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24493</xdr:rowOff>
    </xdr:from>
    <xdr:to>
      <xdr:col>78</xdr:col>
      <xdr:colOff>120650</xdr:colOff>
      <xdr:row>59</xdr:row>
      <xdr:rowOff>126093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110870</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163285</xdr:rowOff>
    </xdr:from>
    <xdr:to>
      <xdr:col>69</xdr:col>
      <xdr:colOff>142875</xdr:colOff>
      <xdr:row>59</xdr:row>
      <xdr:rowOff>93435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78212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年度まで横ばいとなっていたが、農地開発事業（八戸平原地区国営土地改良事業）に係る負担金が平成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年度で終了したこと等により、令和元年度から減少傾向となっている。令和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分母（経常一般財源（主に普通交付税））の増による影響のほか、一部事務組合（主に八戸地域広域市町村圏事務組合）に対する負担金の減少に伴い、類似団体内平均値、全国平均及び青森県平均のいずれも下回る</a:t>
          </a:r>
          <a:r>
            <a:rPr kumimoji="1" lang="en-US" altLang="ja-JP" sz="1000">
              <a:latin typeface="ＭＳ Ｐゴシック" panose="020B0600070205080204" pitchFamily="50" charset="-128"/>
              <a:ea typeface="ＭＳ Ｐゴシック" panose="020B0600070205080204" pitchFamily="50" charset="-128"/>
            </a:rPr>
            <a:t>9.2</a:t>
          </a:r>
          <a:r>
            <a:rPr kumimoji="1" lang="ja-JP" altLang="en-US" sz="1000">
              <a:latin typeface="ＭＳ Ｐゴシック" panose="020B0600070205080204" pitchFamily="50" charset="-128"/>
              <a:ea typeface="ＭＳ Ｐゴシック" panose="020B0600070205080204" pitchFamily="50" charset="-128"/>
            </a:rPr>
            <a:t>％となった。当町は公営企業法適用の企業会計が無く、それらに対する補助金が無いため、補助費等は他団体よりも低くなっている。令和</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年度に予定している下水道事業等の公営企業会計移行により増加が見込まれるが、それまでは横ばいとなる見込みである。</a:t>
          </a:r>
        </a:p>
        <a:p>
          <a:r>
            <a:rPr kumimoji="1" lang="ja-JP" altLang="en-US" sz="1000">
              <a:latin typeface="ＭＳ Ｐゴシック" panose="020B0600070205080204" pitchFamily="50" charset="-128"/>
              <a:ea typeface="ＭＳ Ｐゴシック" panose="020B0600070205080204" pitchFamily="50" charset="-128"/>
            </a:rPr>
            <a:t>　今後も費用対効果を考慮しながら、負担金の増嵩につながらないよう留意していくことにより補助費等の抑制に努める。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42092</xdr:rowOff>
    </xdr:from>
    <xdr:to>
      <xdr:col>82</xdr:col>
      <xdr:colOff>107950</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87139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94343</xdr:rowOff>
    </xdr:from>
    <xdr:to>
      <xdr:col>78</xdr:col>
      <xdr:colOff>69850</xdr:colOff>
      <xdr:row>35</xdr:row>
      <xdr:rowOff>20864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59236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20864</xdr:rowOff>
    </xdr:from>
    <xdr:to>
      <xdr:col>73</xdr:col>
      <xdr:colOff>180975</xdr:colOff>
      <xdr:row>35</xdr:row>
      <xdr:rowOff>66584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0216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66584</xdr:rowOff>
    </xdr:from>
    <xdr:to>
      <xdr:col>69</xdr:col>
      <xdr:colOff>92075</xdr:colOff>
      <xdr:row>35</xdr:row>
      <xdr:rowOff>66584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067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162742</xdr:rowOff>
    </xdr:from>
    <xdr:to>
      <xdr:col>82</xdr:col>
      <xdr:colOff>158750</xdr:colOff>
      <xdr:row>34</xdr:row>
      <xdr:rowOff>92892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71319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43543</xdr:rowOff>
    </xdr:from>
    <xdr:to>
      <xdr:col>78</xdr:col>
      <xdr:colOff>120650</xdr:colOff>
      <xdr:row>34</xdr:row>
      <xdr:rowOff>145143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155320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141514</xdr:rowOff>
    </xdr:from>
    <xdr:to>
      <xdr:col>74</xdr:col>
      <xdr:colOff>31750</xdr:colOff>
      <xdr:row>35</xdr:row>
      <xdr:rowOff>71664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81841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15784</xdr:rowOff>
    </xdr:from>
    <xdr:to>
      <xdr:col>69</xdr:col>
      <xdr:colOff>142875</xdr:colOff>
      <xdr:row>35</xdr:row>
      <xdr:rowOff>117384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127561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15784</xdr:rowOff>
    </xdr:from>
    <xdr:to>
      <xdr:col>65</xdr:col>
      <xdr:colOff>53975</xdr:colOff>
      <xdr:row>35</xdr:row>
      <xdr:rowOff>117384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127561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7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年度をピークに減少傾向であり、令和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年度は前年度より</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減少している。今後も元金償還の据置期間終了に伴い一時的な増加がありながらも減少傾向が見込まれる。厳しい財政運営となることが予想されることから、引き続き地方債残高の削減に努め、公債費の適正化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108713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39494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163576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163576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500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159004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年度から上昇し続けていたが、令和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％減少した。要因としては、分母（経常一般財源（主に普通交付税））の増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である。類似団体内平均値、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全国平均及び青森県平均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のいずれも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％となっているが、扶助費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は平均を上回る傾向が続いている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及び補助費等については、大きく削減をするのが難しいため、増加傾向である扶助費、維持補修費及び物件費を重点的に抑制する。公債費以外で大きな比率を占める繰出金については、各特別会計の事業見直しを図ることで繰出金支出を抑え、経常経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76</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2402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977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57121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46944</xdr:rowOff>
    </xdr:from>
    <xdr:to>
      <xdr:col>29</xdr:col>
      <xdr:colOff>127000</xdr:colOff>
      <xdr:row>19</xdr:row>
      <xdr:rowOff>60912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52119"/>
          <a:ext cx="647700" cy="1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60912</xdr:rowOff>
    </xdr:from>
    <xdr:to>
      <xdr:col>26</xdr:col>
      <xdr:colOff>50800</xdr:colOff>
      <xdr:row>19</xdr:row>
      <xdr:rowOff>64493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66087"/>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64493</xdr:rowOff>
    </xdr:from>
    <xdr:to>
      <xdr:col>22</xdr:col>
      <xdr:colOff>114300</xdr:colOff>
      <xdr:row>19</xdr:row>
      <xdr:rowOff>86873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69668"/>
          <a:ext cx="698500" cy="2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85699</xdr:rowOff>
    </xdr:from>
    <xdr:to>
      <xdr:col>18</xdr:col>
      <xdr:colOff>177800</xdr:colOff>
      <xdr:row>19</xdr:row>
      <xdr:rowOff>86873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90874"/>
          <a:ext cx="698500" cy="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167594</xdr:rowOff>
    </xdr:from>
    <xdr:to>
      <xdr:col>29</xdr:col>
      <xdr:colOff>177800</xdr:colOff>
      <xdr:row>19</xdr:row>
      <xdr:rowOff>97744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0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0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10112</xdr:rowOff>
    </xdr:from>
    <xdr:to>
      <xdr:col>26</xdr:col>
      <xdr:colOff>101600</xdr:colOff>
      <xdr:row>19</xdr:row>
      <xdr:rowOff>111712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1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96489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0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13693</xdr:rowOff>
    </xdr:from>
    <xdr:to>
      <xdr:col>22</xdr:col>
      <xdr:colOff>165100</xdr:colOff>
      <xdr:row>19</xdr:row>
      <xdr:rowOff>115293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1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100070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36073</xdr:rowOff>
    </xdr:from>
    <xdr:to>
      <xdr:col>19</xdr:col>
      <xdr:colOff>38100</xdr:colOff>
      <xdr:row>19</xdr:row>
      <xdr:rowOff>137673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4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122450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34899</xdr:rowOff>
    </xdr:from>
    <xdr:to>
      <xdr:col>15</xdr:col>
      <xdr:colOff>101600</xdr:colOff>
      <xdr:row>19</xdr:row>
      <xdr:rowOff>136499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2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34703</xdr:rowOff>
    </xdr:from>
    <xdr:to>
      <xdr:col>29</xdr:col>
      <xdr:colOff>127000</xdr:colOff>
      <xdr:row>36</xdr:row>
      <xdr:rowOff>70955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7953"/>
          <a:ext cx="647700" cy="3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19480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70955</xdr:rowOff>
    </xdr:from>
    <xdr:to>
      <xdr:col>26</xdr:col>
      <xdr:colOff>50800</xdr:colOff>
      <xdr:row>36</xdr:row>
      <xdr:rowOff>71221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24205"/>
          <a:ext cx="698500" cy="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71221</xdr:rowOff>
    </xdr:from>
    <xdr:to>
      <xdr:col>22</xdr:col>
      <xdr:colOff>114300</xdr:colOff>
      <xdr:row>36</xdr:row>
      <xdr:rowOff>102978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4471"/>
          <a:ext cx="698500" cy="3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102978</xdr:rowOff>
    </xdr:from>
    <xdr:to>
      <xdr:col>18</xdr:col>
      <xdr:colOff>177800</xdr:colOff>
      <xdr:row>36</xdr:row>
      <xdr:rowOff>116198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56228"/>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326803</xdr:rowOff>
    </xdr:from>
    <xdr:to>
      <xdr:col>29</xdr:col>
      <xdr:colOff>177800</xdr:colOff>
      <xdr:row>36</xdr:row>
      <xdr:rowOff>85503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171880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20155</xdr:rowOff>
    </xdr:from>
    <xdr:to>
      <xdr:col>26</xdr:col>
      <xdr:colOff>101600</xdr:colOff>
      <xdr:row>36</xdr:row>
      <xdr:rowOff>121755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131932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4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20421</xdr:rowOff>
    </xdr:from>
    <xdr:to>
      <xdr:col>22</xdr:col>
      <xdr:colOff>165100</xdr:colOff>
      <xdr:row>36</xdr:row>
      <xdr:rowOff>122021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132198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4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52178</xdr:rowOff>
    </xdr:from>
    <xdr:to>
      <xdr:col>19</xdr:col>
      <xdr:colOff>38100</xdr:colOff>
      <xdr:row>36</xdr:row>
      <xdr:rowOff>153778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138555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65398</xdr:rowOff>
    </xdr:from>
    <xdr:to>
      <xdr:col>15</xdr:col>
      <xdr:colOff>101600</xdr:colOff>
      <xdr:row>36</xdr:row>
      <xdr:rowOff>166998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151775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13,064
12,995
94.00
6,635,577
6,343,471
282,925
4,094,242
5,366,344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16993</xdr:rowOff>
    </xdr:from>
    <xdr:to>
      <xdr:col>24</xdr:col>
      <xdr:colOff>63500</xdr:colOff>
      <xdr:row>39</xdr:row>
      <xdr:rowOff>21616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703543"/>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21616</xdr:rowOff>
    </xdr:from>
    <xdr:to>
      <xdr:col>19</xdr:col>
      <xdr:colOff>177800</xdr:colOff>
      <xdr:row>39</xdr:row>
      <xdr:rowOff>75705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708166"/>
          <a:ext cx="889000" cy="5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75705</xdr:rowOff>
    </xdr:from>
    <xdr:to>
      <xdr:col>15</xdr:col>
      <xdr:colOff>50800</xdr:colOff>
      <xdr:row>39</xdr:row>
      <xdr:rowOff>100064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62255"/>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89941</xdr:rowOff>
    </xdr:from>
    <xdr:to>
      <xdr:col>10</xdr:col>
      <xdr:colOff>114300</xdr:colOff>
      <xdr:row>39</xdr:row>
      <xdr:rowOff>100064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7649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137643</xdr:rowOff>
    </xdr:from>
    <xdr:to>
      <xdr:col>24</xdr:col>
      <xdr:colOff>114300</xdr:colOff>
      <xdr:row>39</xdr:row>
      <xdr:rowOff>67793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52570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142266</xdr:rowOff>
    </xdr:from>
    <xdr:to>
      <xdr:col>20</xdr:col>
      <xdr:colOff>38100</xdr:colOff>
      <xdr:row>39</xdr:row>
      <xdr:rowOff>72416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63543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24905</xdr:rowOff>
    </xdr:from>
    <xdr:to>
      <xdr:col>15</xdr:col>
      <xdr:colOff>101600</xdr:colOff>
      <xdr:row>39</xdr:row>
      <xdr:rowOff>126505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117632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0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49264</xdr:rowOff>
    </xdr:from>
    <xdr:to>
      <xdr:col>10</xdr:col>
      <xdr:colOff>165100</xdr:colOff>
      <xdr:row>39</xdr:row>
      <xdr:rowOff>150864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141991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39141</xdr:rowOff>
    </xdr:from>
    <xdr:to>
      <xdr:col>6</xdr:col>
      <xdr:colOff>38100</xdr:colOff>
      <xdr:row>39</xdr:row>
      <xdr:rowOff>140741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131868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1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140157</xdr:rowOff>
    </xdr:from>
    <xdr:to>
      <xdr:col>24</xdr:col>
      <xdr:colOff>63500</xdr:colOff>
      <xdr:row>57</xdr:row>
      <xdr:rowOff>419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41357"/>
          <a:ext cx="838200" cy="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171215</xdr:rowOff>
    </xdr:from>
    <xdr:to>
      <xdr:col>19</xdr:col>
      <xdr:colOff>177800</xdr:colOff>
      <xdr:row>57</xdr:row>
      <xdr:rowOff>419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72415"/>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171215</xdr:rowOff>
    </xdr:from>
    <xdr:to>
      <xdr:col>15</xdr:col>
      <xdr:colOff>50800</xdr:colOff>
      <xdr:row>57</xdr:row>
      <xdr:rowOff>13348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72415"/>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13348</xdr:rowOff>
    </xdr:from>
    <xdr:to>
      <xdr:col>10</xdr:col>
      <xdr:colOff>114300</xdr:colOff>
      <xdr:row>57</xdr:row>
      <xdr:rowOff>27700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85998"/>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89357</xdr:rowOff>
    </xdr:from>
    <xdr:to>
      <xdr:col>24</xdr:col>
      <xdr:colOff>114300</xdr:colOff>
      <xdr:row>57</xdr:row>
      <xdr:rowOff>19507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121069</xdr:rowOff>
    </xdr:from>
    <xdr:to>
      <xdr:col>20</xdr:col>
      <xdr:colOff>38100</xdr:colOff>
      <xdr:row>57</xdr:row>
      <xdr:rowOff>51219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42346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120415</xdr:rowOff>
    </xdr:from>
    <xdr:to>
      <xdr:col>15</xdr:col>
      <xdr:colOff>101600</xdr:colOff>
      <xdr:row>57</xdr:row>
      <xdr:rowOff>50565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41692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133998</xdr:rowOff>
    </xdr:from>
    <xdr:to>
      <xdr:col>10</xdr:col>
      <xdr:colOff>165100</xdr:colOff>
      <xdr:row>57</xdr:row>
      <xdr:rowOff>64148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148350</xdr:rowOff>
    </xdr:from>
    <xdr:to>
      <xdr:col>6</xdr:col>
      <xdr:colOff>38100</xdr:colOff>
      <xdr:row>57</xdr:row>
      <xdr:rowOff>78500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69627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146627</xdr:rowOff>
    </xdr:from>
    <xdr:to>
      <xdr:col>24</xdr:col>
      <xdr:colOff>63500</xdr:colOff>
      <xdr:row>77</xdr:row>
      <xdr:rowOff>25583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76827"/>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25583</xdr:rowOff>
    </xdr:from>
    <xdr:to>
      <xdr:col>19</xdr:col>
      <xdr:colOff>177800</xdr:colOff>
      <xdr:row>77</xdr:row>
      <xdr:rowOff>53243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27233"/>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53243</xdr:rowOff>
    </xdr:from>
    <xdr:to>
      <xdr:col>15</xdr:col>
      <xdr:colOff>50800</xdr:colOff>
      <xdr:row>77</xdr:row>
      <xdr:rowOff>87488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54893"/>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165188</xdr:rowOff>
    </xdr:from>
    <xdr:to>
      <xdr:col>10</xdr:col>
      <xdr:colOff>114300</xdr:colOff>
      <xdr:row>77</xdr:row>
      <xdr:rowOff>87488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95388"/>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95827</xdr:rowOff>
    </xdr:from>
    <xdr:to>
      <xdr:col>24</xdr:col>
      <xdr:colOff>114300</xdr:colOff>
      <xdr:row>77</xdr:row>
      <xdr:rowOff>25977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118704</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7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146233</xdr:rowOff>
    </xdr:from>
    <xdr:to>
      <xdr:col>20</xdr:col>
      <xdr:colOff>38100</xdr:colOff>
      <xdr:row>77</xdr:row>
      <xdr:rowOff>76383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92910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5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2443</xdr:rowOff>
    </xdr:from>
    <xdr:to>
      <xdr:col>15</xdr:col>
      <xdr:colOff>101600</xdr:colOff>
      <xdr:row>77</xdr:row>
      <xdr:rowOff>104043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120570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97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36688</xdr:rowOff>
    </xdr:from>
    <xdr:to>
      <xdr:col>10</xdr:col>
      <xdr:colOff>165100</xdr:colOff>
      <xdr:row>77</xdr:row>
      <xdr:rowOff>138288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154815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1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114388</xdr:rowOff>
    </xdr:from>
    <xdr:to>
      <xdr:col>6</xdr:col>
      <xdr:colOff>38100</xdr:colOff>
      <xdr:row>77</xdr:row>
      <xdr:rowOff>44538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61066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26721</xdr:rowOff>
    </xdr:from>
    <xdr:to>
      <xdr:col>24</xdr:col>
      <xdr:colOff>63500</xdr:colOff>
      <xdr:row>95</xdr:row>
      <xdr:rowOff>34303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71571"/>
          <a:ext cx="838200" cy="3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34303</xdr:rowOff>
    </xdr:from>
    <xdr:to>
      <xdr:col>19</xdr:col>
      <xdr:colOff>177800</xdr:colOff>
      <xdr:row>95</xdr:row>
      <xdr:rowOff>54039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22053"/>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54039</xdr:rowOff>
    </xdr:from>
    <xdr:to>
      <xdr:col>15</xdr:col>
      <xdr:colOff>50800</xdr:colOff>
      <xdr:row>95</xdr:row>
      <xdr:rowOff>114591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41789"/>
          <a:ext cx="889000" cy="6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114591</xdr:rowOff>
    </xdr:from>
    <xdr:to>
      <xdr:col>10</xdr:col>
      <xdr:colOff>114300</xdr:colOff>
      <xdr:row>95</xdr:row>
      <xdr:rowOff>146483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02341"/>
          <a:ext cx="889000" cy="3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147371</xdr:rowOff>
    </xdr:from>
    <xdr:to>
      <xdr:col>24</xdr:col>
      <xdr:colOff>114300</xdr:colOff>
      <xdr:row>93</xdr:row>
      <xdr:rowOff>77521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9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170248</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7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154953</xdr:rowOff>
    </xdr:from>
    <xdr:to>
      <xdr:col>20</xdr:col>
      <xdr:colOff>38100</xdr:colOff>
      <xdr:row>95</xdr:row>
      <xdr:rowOff>85103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101630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0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3239</xdr:rowOff>
    </xdr:from>
    <xdr:to>
      <xdr:col>15</xdr:col>
      <xdr:colOff>101600</xdr:colOff>
      <xdr:row>95</xdr:row>
      <xdr:rowOff>104839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121366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63791</xdr:rowOff>
    </xdr:from>
    <xdr:to>
      <xdr:col>10</xdr:col>
      <xdr:colOff>165100</xdr:colOff>
      <xdr:row>95</xdr:row>
      <xdr:rowOff>165391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95683</xdr:rowOff>
    </xdr:from>
    <xdr:to>
      <xdr:col>6</xdr:col>
      <xdr:colOff>38100</xdr:colOff>
      <xdr:row>96</xdr:row>
      <xdr:rowOff>25833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42360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157833</xdr:rowOff>
    </xdr:from>
    <xdr:to>
      <xdr:col>55</xdr:col>
      <xdr:colOff>0</xdr:colOff>
      <xdr:row>37</xdr:row>
      <xdr:rowOff>117695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87133"/>
          <a:ext cx="838200" cy="4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157833</xdr:rowOff>
    </xdr:from>
    <xdr:to>
      <xdr:col>50</xdr:col>
      <xdr:colOff>114300</xdr:colOff>
      <xdr:row>37</xdr:row>
      <xdr:rowOff>127383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87133"/>
          <a:ext cx="889000" cy="48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120013</xdr:rowOff>
    </xdr:from>
    <xdr:to>
      <xdr:col>45</xdr:col>
      <xdr:colOff>177800</xdr:colOff>
      <xdr:row>37</xdr:row>
      <xdr:rowOff>127383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463663"/>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117334</xdr:rowOff>
    </xdr:from>
    <xdr:to>
      <xdr:col>41</xdr:col>
      <xdr:colOff>50800</xdr:colOff>
      <xdr:row>37</xdr:row>
      <xdr:rowOff>120013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6098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66895</xdr:rowOff>
    </xdr:from>
    <xdr:to>
      <xdr:col>55</xdr:col>
      <xdr:colOff>50800</xdr:colOff>
      <xdr:row>37</xdr:row>
      <xdr:rowOff>168495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4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153272</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3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107033</xdr:rowOff>
    </xdr:from>
    <xdr:to>
      <xdr:col>50</xdr:col>
      <xdr:colOff>165100</xdr:colOff>
      <xdr:row>35</xdr:row>
      <xdr:rowOff>37183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28310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02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76583</xdr:rowOff>
    </xdr:from>
    <xdr:to>
      <xdr:col>46</xdr:col>
      <xdr:colOff>38100</xdr:colOff>
      <xdr:row>38</xdr:row>
      <xdr:rowOff>6733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169310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69213</xdr:rowOff>
    </xdr:from>
    <xdr:to>
      <xdr:col>41</xdr:col>
      <xdr:colOff>101600</xdr:colOff>
      <xdr:row>37</xdr:row>
      <xdr:rowOff>170813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161940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66534</xdr:rowOff>
    </xdr:from>
    <xdr:to>
      <xdr:col>36</xdr:col>
      <xdr:colOff>165100</xdr:colOff>
      <xdr:row>37</xdr:row>
      <xdr:rowOff>168134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159261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0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24097</xdr:rowOff>
    </xdr:from>
    <xdr:to>
      <xdr:col>55</xdr:col>
      <xdr:colOff>0</xdr:colOff>
      <xdr:row>58</xdr:row>
      <xdr:rowOff>155659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68197"/>
          <a:ext cx="838200" cy="1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24097</xdr:rowOff>
    </xdr:from>
    <xdr:to>
      <xdr:col>50</xdr:col>
      <xdr:colOff>114300</xdr:colOff>
      <xdr:row>59</xdr:row>
      <xdr:rowOff>2031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68197"/>
          <a:ext cx="889000" cy="14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2031</xdr:rowOff>
    </xdr:from>
    <xdr:to>
      <xdr:col>45</xdr:col>
      <xdr:colOff>177800</xdr:colOff>
      <xdr:row>59</xdr:row>
      <xdr:rowOff>9868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1758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90218</xdr:rowOff>
    </xdr:from>
    <xdr:to>
      <xdr:col>41</xdr:col>
      <xdr:colOff>50800</xdr:colOff>
      <xdr:row>59</xdr:row>
      <xdr:rowOff>9868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4318"/>
          <a:ext cx="889000" cy="9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104859</xdr:rowOff>
    </xdr:from>
    <xdr:to>
      <xdr:col>55</xdr:col>
      <xdr:colOff>50800</xdr:colOff>
      <xdr:row>59</xdr:row>
      <xdr:rowOff>35009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19786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144747</xdr:rowOff>
    </xdr:from>
    <xdr:to>
      <xdr:col>50</xdr:col>
      <xdr:colOff>165100</xdr:colOff>
      <xdr:row>58</xdr:row>
      <xdr:rowOff>74897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66024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122681</xdr:rowOff>
    </xdr:from>
    <xdr:to>
      <xdr:col>46</xdr:col>
      <xdr:colOff>38100</xdr:colOff>
      <xdr:row>59</xdr:row>
      <xdr:rowOff>52831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43958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5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130518</xdr:rowOff>
    </xdr:from>
    <xdr:to>
      <xdr:col>41</xdr:col>
      <xdr:colOff>101600</xdr:colOff>
      <xdr:row>59</xdr:row>
      <xdr:rowOff>60668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51795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39418</xdr:rowOff>
    </xdr:from>
    <xdr:to>
      <xdr:col>36</xdr:col>
      <xdr:colOff>165100</xdr:colOff>
      <xdr:row>58</xdr:row>
      <xdr:rowOff>141018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132145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42294</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86844"/>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34499</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79049"/>
          <a:ext cx="889000" cy="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34499</xdr:rowOff>
    </xdr:from>
    <xdr:to>
      <xdr:col>45</xdr:col>
      <xdr:colOff>177800</xdr:colOff>
      <xdr:row>79</xdr:row>
      <xdr:rowOff>35451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7904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46934</xdr:rowOff>
    </xdr:from>
    <xdr:to>
      <xdr:col>41</xdr:col>
      <xdr:colOff>50800</xdr:colOff>
      <xdr:row>79</xdr:row>
      <xdr:rowOff>35451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20034"/>
          <a:ext cx="889000" cy="15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162944</xdr:rowOff>
    </xdr:from>
    <xdr:to>
      <xdr:col>55</xdr:col>
      <xdr:colOff>50800</xdr:colOff>
      <xdr:row>79</xdr:row>
      <xdr:rowOff>93094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77871</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0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155149</xdr:rowOff>
    </xdr:from>
    <xdr:to>
      <xdr:col>46</xdr:col>
      <xdr:colOff>38100</xdr:colOff>
      <xdr:row>79</xdr:row>
      <xdr:rowOff>85299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76426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2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156101</xdr:rowOff>
    </xdr:from>
    <xdr:to>
      <xdr:col>41</xdr:col>
      <xdr:colOff>101600</xdr:colOff>
      <xdr:row>79</xdr:row>
      <xdr:rowOff>86251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77378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167584</xdr:rowOff>
    </xdr:from>
    <xdr:to>
      <xdr:col>36</xdr:col>
      <xdr:colOff>165100</xdr:colOff>
      <xdr:row>78</xdr:row>
      <xdr:rowOff>97734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88861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27054</xdr:rowOff>
    </xdr:from>
    <xdr:to>
      <xdr:col>55</xdr:col>
      <xdr:colOff>0</xdr:colOff>
      <xdr:row>98</xdr:row>
      <xdr:rowOff>104305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29154"/>
          <a:ext cx="838200" cy="7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27054</xdr:rowOff>
    </xdr:from>
    <xdr:to>
      <xdr:col>50</xdr:col>
      <xdr:colOff>114300</xdr:colOff>
      <xdr:row>98</xdr:row>
      <xdr:rowOff>126194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29154"/>
          <a:ext cx="889000" cy="9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126194</xdr:rowOff>
    </xdr:from>
    <xdr:to>
      <xdr:col>45</xdr:col>
      <xdr:colOff>177800</xdr:colOff>
      <xdr:row>98</xdr:row>
      <xdr:rowOff>137612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28294"/>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113982</xdr:rowOff>
    </xdr:from>
    <xdr:to>
      <xdr:col>41</xdr:col>
      <xdr:colOff>50800</xdr:colOff>
      <xdr:row>98</xdr:row>
      <xdr:rowOff>137612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16082"/>
          <a:ext cx="889000" cy="2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53505</xdr:rowOff>
    </xdr:from>
    <xdr:to>
      <xdr:col>55</xdr:col>
      <xdr:colOff>50800</xdr:colOff>
      <xdr:row>98</xdr:row>
      <xdr:rowOff>155105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139882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147704</xdr:rowOff>
    </xdr:from>
    <xdr:to>
      <xdr:col>50</xdr:col>
      <xdr:colOff>165100</xdr:colOff>
      <xdr:row>98</xdr:row>
      <xdr:rowOff>77854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68981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75394</xdr:rowOff>
    </xdr:from>
    <xdr:to>
      <xdr:col>46</xdr:col>
      <xdr:colOff>38100</xdr:colOff>
      <xdr:row>99</xdr:row>
      <xdr:rowOff>5544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168121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7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86812</xdr:rowOff>
    </xdr:from>
    <xdr:to>
      <xdr:col>41</xdr:col>
      <xdr:colOff>101600</xdr:colOff>
      <xdr:row>99</xdr:row>
      <xdr:rowOff>16962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8089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63182</xdr:rowOff>
    </xdr:from>
    <xdr:to>
      <xdr:col>36</xdr:col>
      <xdr:colOff>165100</xdr:colOff>
      <xdr:row>98</xdr:row>
      <xdr:rowOff>164782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155909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82194</xdr:rowOff>
    </xdr:from>
    <xdr:to>
      <xdr:col>85</xdr:col>
      <xdr:colOff>127000</xdr:colOff>
      <xdr:row>39</xdr:row>
      <xdr:rowOff>98503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68744"/>
          <a:ext cx="8382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82194</xdr:rowOff>
    </xdr:from>
    <xdr:to>
      <xdr:col>81</xdr:col>
      <xdr:colOff>50800</xdr:colOff>
      <xdr:row>39</xdr:row>
      <xdr:rowOff>93428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8744"/>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93428</xdr:rowOff>
    </xdr:from>
    <xdr:to>
      <xdr:col>76</xdr:col>
      <xdr:colOff>114300</xdr:colOff>
      <xdr:row>39</xdr:row>
      <xdr:rowOff>98872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9978"/>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80431</xdr:rowOff>
    </xdr:from>
    <xdr:to>
      <xdr:col>71</xdr:col>
      <xdr:colOff>177800</xdr:colOff>
      <xdr:row>39</xdr:row>
      <xdr:rowOff>98872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698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47703</xdr:rowOff>
    </xdr:from>
    <xdr:to>
      <xdr:col>85</xdr:col>
      <xdr:colOff>177800</xdr:colOff>
      <xdr:row>39</xdr:row>
      <xdr:rowOff>149303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31394</xdr:rowOff>
    </xdr:from>
    <xdr:to>
      <xdr:col>81</xdr:col>
      <xdr:colOff>101600</xdr:colOff>
      <xdr:row>39</xdr:row>
      <xdr:rowOff>132994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124121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1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42628</xdr:rowOff>
    </xdr:from>
    <xdr:to>
      <xdr:col>76</xdr:col>
      <xdr:colOff>165100</xdr:colOff>
      <xdr:row>39</xdr:row>
      <xdr:rowOff>144228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135355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48072</xdr:rowOff>
    </xdr:from>
    <xdr:to>
      <xdr:col>72</xdr:col>
      <xdr:colOff>38100</xdr:colOff>
      <xdr:row>39</xdr:row>
      <xdr:rowOff>149672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140799</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29631</xdr:rowOff>
    </xdr:from>
    <xdr:to>
      <xdr:col>67</xdr:col>
      <xdr:colOff>101600</xdr:colOff>
      <xdr:row>39</xdr:row>
      <xdr:rowOff>131231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147758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98552</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8671052"/>
          <a:ext cx="8382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98552</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flipV="1">
          <a:off x="14592300" y="8671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59182</xdr:rowOff>
    </xdr:from>
    <xdr:to>
      <xdr:col>81</xdr:col>
      <xdr:colOff>101600</xdr:colOff>
      <xdr:row>58</xdr:row>
      <xdr:rowOff>160782</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58</xdr:row>
      <xdr:rowOff>151909</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10096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47752</xdr:rowOff>
    </xdr:from>
    <xdr:to>
      <xdr:col>81</xdr:col>
      <xdr:colOff>101600</xdr:colOff>
      <xdr:row>50</xdr:row>
      <xdr:rowOff>149352</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86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48</xdr:row>
      <xdr:rowOff>165879</xdr:rowOff>
    </xdr:from>
    <xdr:ext cx="378565"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2017" y="8395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66149</xdr:rowOff>
    </xdr:from>
    <xdr:to>
      <xdr:col>85</xdr:col>
      <xdr:colOff>127000</xdr:colOff>
      <xdr:row>77</xdr:row>
      <xdr:rowOff>71179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26779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59657</xdr:rowOff>
    </xdr:from>
    <xdr:to>
      <xdr:col>81</xdr:col>
      <xdr:colOff>50800</xdr:colOff>
      <xdr:row>77</xdr:row>
      <xdr:rowOff>66149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6130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59657</xdr:rowOff>
    </xdr:from>
    <xdr:to>
      <xdr:col>76</xdr:col>
      <xdr:colOff>114300</xdr:colOff>
      <xdr:row>77</xdr:row>
      <xdr:rowOff>75764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61307"/>
          <a:ext cx="889000" cy="1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64419</xdr:rowOff>
    </xdr:from>
    <xdr:to>
      <xdr:col>71</xdr:col>
      <xdr:colOff>177800</xdr:colOff>
      <xdr:row>77</xdr:row>
      <xdr:rowOff>75764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66069"/>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20379</xdr:rowOff>
    </xdr:from>
    <xdr:to>
      <xdr:col>85</xdr:col>
      <xdr:colOff>177800</xdr:colOff>
      <xdr:row>77</xdr:row>
      <xdr:rowOff>121979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170256</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15349</xdr:rowOff>
    </xdr:from>
    <xdr:to>
      <xdr:col>81</xdr:col>
      <xdr:colOff>101600</xdr:colOff>
      <xdr:row>77</xdr:row>
      <xdr:rowOff>116949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108076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8857</xdr:rowOff>
    </xdr:from>
    <xdr:to>
      <xdr:col>76</xdr:col>
      <xdr:colOff>165100</xdr:colOff>
      <xdr:row>77</xdr:row>
      <xdr:rowOff>110457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101584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0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24964</xdr:rowOff>
    </xdr:from>
    <xdr:to>
      <xdr:col>72</xdr:col>
      <xdr:colOff>38100</xdr:colOff>
      <xdr:row>77</xdr:row>
      <xdr:rowOff>126564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117691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1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13619</xdr:rowOff>
    </xdr:from>
    <xdr:to>
      <xdr:col>67</xdr:col>
      <xdr:colOff>101600</xdr:colOff>
      <xdr:row>77</xdr:row>
      <xdr:rowOff>115219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106346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0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44393</xdr:rowOff>
    </xdr:from>
    <xdr:to>
      <xdr:col>85</xdr:col>
      <xdr:colOff>127000</xdr:colOff>
      <xdr:row>97</xdr:row>
      <xdr:rowOff>165075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675043"/>
          <a:ext cx="8382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165075</xdr:rowOff>
    </xdr:from>
    <xdr:to>
      <xdr:col>81</xdr:col>
      <xdr:colOff>50800</xdr:colOff>
      <xdr:row>98</xdr:row>
      <xdr:rowOff>65743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95725"/>
          <a:ext cx="889000" cy="7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65743</xdr:rowOff>
    </xdr:from>
    <xdr:to>
      <xdr:col>76</xdr:col>
      <xdr:colOff>114300</xdr:colOff>
      <xdr:row>98</xdr:row>
      <xdr:rowOff>70270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67843"/>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70270</xdr:rowOff>
    </xdr:from>
    <xdr:to>
      <xdr:col>71</xdr:col>
      <xdr:colOff>177800</xdr:colOff>
      <xdr:row>98</xdr:row>
      <xdr:rowOff>70800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7237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165043</xdr:rowOff>
    </xdr:from>
    <xdr:to>
      <xdr:col>85</xdr:col>
      <xdr:colOff>177800</xdr:colOff>
      <xdr:row>97</xdr:row>
      <xdr:rowOff>95193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143470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114275</xdr:rowOff>
    </xdr:from>
    <xdr:to>
      <xdr:col>81</xdr:col>
      <xdr:colOff>101600</xdr:colOff>
      <xdr:row>98</xdr:row>
      <xdr:rowOff>44425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35552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14943</xdr:rowOff>
    </xdr:from>
    <xdr:to>
      <xdr:col>76</xdr:col>
      <xdr:colOff>165100</xdr:colOff>
      <xdr:row>98</xdr:row>
      <xdr:rowOff>116543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107670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19470</xdr:rowOff>
    </xdr:from>
    <xdr:to>
      <xdr:col>72</xdr:col>
      <xdr:colOff>38100</xdr:colOff>
      <xdr:row>98</xdr:row>
      <xdr:rowOff>121070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112197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20000</xdr:rowOff>
    </xdr:from>
    <xdr:to>
      <xdr:col>67</xdr:col>
      <xdr:colOff>101600</xdr:colOff>
      <xdr:row>98</xdr:row>
      <xdr:rowOff>121600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2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112727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1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139540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139540</xdr:rowOff>
    </xdr:from>
    <xdr:to>
      <xdr:col>107</xdr:col>
      <xdr:colOff>50800</xdr:colOff>
      <xdr:row>38</xdr:row>
      <xdr:rowOff>139540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134534</xdr:rowOff>
    </xdr:from>
    <xdr:to>
      <xdr:col>102</xdr:col>
      <xdr:colOff>114300</xdr:colOff>
      <xdr:row>38</xdr:row>
      <xdr:rowOff>139540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4963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88740</xdr:rowOff>
    </xdr:from>
    <xdr:to>
      <xdr:col>107</xdr:col>
      <xdr:colOff>101600</xdr:colOff>
      <xdr:row>39</xdr:row>
      <xdr:rowOff>18890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10017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88740</xdr:rowOff>
    </xdr:from>
    <xdr:to>
      <xdr:col>102</xdr:col>
      <xdr:colOff>165100</xdr:colOff>
      <xdr:row>39</xdr:row>
      <xdr:rowOff>18890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10017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83734</xdr:rowOff>
    </xdr:from>
    <xdr:to>
      <xdr:col>98</xdr:col>
      <xdr:colOff>38100</xdr:colOff>
      <xdr:row>39</xdr:row>
      <xdr:rowOff>13884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5011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8827</xdr:rowOff>
    </xdr:from>
    <xdr:to>
      <xdr:col>116</xdr:col>
      <xdr:colOff>63500</xdr:colOff>
      <xdr:row>59</xdr:row>
      <xdr:rowOff>15608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24377"/>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170142</xdr:rowOff>
    </xdr:from>
    <xdr:to>
      <xdr:col>111</xdr:col>
      <xdr:colOff>177800</xdr:colOff>
      <xdr:row>59</xdr:row>
      <xdr:rowOff>8827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1424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170142</xdr:rowOff>
    </xdr:from>
    <xdr:to>
      <xdr:col>107</xdr:col>
      <xdr:colOff>50800</xdr:colOff>
      <xdr:row>58</xdr:row>
      <xdr:rowOff>170256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11424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158064</xdr:rowOff>
    </xdr:from>
    <xdr:to>
      <xdr:col>102</xdr:col>
      <xdr:colOff>114300</xdr:colOff>
      <xdr:row>58</xdr:row>
      <xdr:rowOff>170256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0216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136258</xdr:rowOff>
    </xdr:from>
    <xdr:to>
      <xdr:col>116</xdr:col>
      <xdr:colOff>114300</xdr:colOff>
      <xdr:row>59</xdr:row>
      <xdr:rowOff>66408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51185</xdr:rowOff>
    </xdr:from>
    <xdr:ext cx="378565"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9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129477</xdr:rowOff>
    </xdr:from>
    <xdr:to>
      <xdr:col>112</xdr:col>
      <xdr:colOff>38100</xdr:colOff>
      <xdr:row>59</xdr:row>
      <xdr:rowOff>59627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50754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16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119342</xdr:rowOff>
    </xdr:from>
    <xdr:to>
      <xdr:col>107</xdr:col>
      <xdr:colOff>101600</xdr:colOff>
      <xdr:row>59</xdr:row>
      <xdr:rowOff>49492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40619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119456</xdr:rowOff>
    </xdr:from>
    <xdr:to>
      <xdr:col>102</xdr:col>
      <xdr:colOff>165100</xdr:colOff>
      <xdr:row>59</xdr:row>
      <xdr:rowOff>49606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40733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107264</xdr:rowOff>
    </xdr:from>
    <xdr:to>
      <xdr:col>98</xdr:col>
      <xdr:colOff>38100</xdr:colOff>
      <xdr:row>59</xdr:row>
      <xdr:rowOff>37414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28541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4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5789</xdr:rowOff>
    </xdr:from>
    <xdr:to>
      <xdr:col>116</xdr:col>
      <xdr:colOff>63500</xdr:colOff>
      <xdr:row>76</xdr:row>
      <xdr:rowOff>46447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35989"/>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46447</xdr:rowOff>
    </xdr:from>
    <xdr:to>
      <xdr:col>111</xdr:col>
      <xdr:colOff>177800</xdr:colOff>
      <xdr:row>76</xdr:row>
      <xdr:rowOff>75757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76647"/>
          <a:ext cx="8890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75757</xdr:rowOff>
    </xdr:from>
    <xdr:to>
      <xdr:col>107</xdr:col>
      <xdr:colOff>50800</xdr:colOff>
      <xdr:row>76</xdr:row>
      <xdr:rowOff>93948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05957"/>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93948</xdr:rowOff>
    </xdr:from>
    <xdr:to>
      <xdr:col>102</xdr:col>
      <xdr:colOff>114300</xdr:colOff>
      <xdr:row>76</xdr:row>
      <xdr:rowOff>121021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24148"/>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126440</xdr:rowOff>
    </xdr:from>
    <xdr:to>
      <xdr:col>116</xdr:col>
      <xdr:colOff>114300</xdr:colOff>
      <xdr:row>76</xdr:row>
      <xdr:rowOff>56589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85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104867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6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167097</xdr:rowOff>
    </xdr:from>
    <xdr:to>
      <xdr:col>112</xdr:col>
      <xdr:colOff>38100</xdr:colOff>
      <xdr:row>76</xdr:row>
      <xdr:rowOff>97247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88374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24957</xdr:rowOff>
    </xdr:from>
    <xdr:to>
      <xdr:col>107</xdr:col>
      <xdr:colOff>101600</xdr:colOff>
      <xdr:row>76</xdr:row>
      <xdr:rowOff>126557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117684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43148</xdr:rowOff>
    </xdr:from>
    <xdr:to>
      <xdr:col>102</xdr:col>
      <xdr:colOff>165100</xdr:colOff>
      <xdr:row>76</xdr:row>
      <xdr:rowOff>144748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135875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70221</xdr:rowOff>
    </xdr:from>
    <xdr:to>
      <xdr:col>98</xdr:col>
      <xdr:colOff>38100</xdr:colOff>
      <xdr:row>77</xdr:row>
      <xdr:rowOff>371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162948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485,569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類似団体内平均値と比較して財政力指数が低いこと、経常的歳入の不足等から一人当たりの歳入が少ないため、基本的にほとんどの一人当たり性質別歳出は類似団体内平均値を下回る傾向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主な構成項目である扶助費は、平成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年度から年々上昇傾向となっており、類似団体内平均値を上回っているが、全国平均及び青森県平均と比較すると大きく下回っている。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年度は子育て世帯への臨時特別給付金事業等の国の政策による扶助費の増であり、全国的に増加していると思われる。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類似団体内平均値を上回る傾向となっているが、当町は豪雪地帯に指定されているため、除排雪に係る経費が類似団体と比較して多いことが要因である。そのため、維持補修費は除排雪経費の増減に大きく影響されるため、年度によって増減幅が大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くなる傾向にある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人件費は類似団体内順位で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最下位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62,162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当町は公立保育園が無く保育士としての職員がいないことにより、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低くなる傾向にあるため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、低水準となっている。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補助費等は類似団体内順位で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42,313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円となっており、当町は公営企業法適用による公営事業会計が無く、それらに対する負担金が無いこと等により、低水準となっている。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年度から年々上昇を続けている。介護保険特別会計への繰出金が毎年度上昇しており、介護給付費の適正化等により繰出金の抑制を図る。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13,064
12,995
94.00
6,635,577
6,343,471
282,925
4,094,242
5,366,344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87884</xdr:rowOff>
    </xdr:from>
    <xdr:to>
      <xdr:col>24</xdr:col>
      <xdr:colOff>63500</xdr:colOff>
      <xdr:row>36</xdr:row>
      <xdr:rowOff>152654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0084"/>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151702</xdr:rowOff>
    </xdr:from>
    <xdr:to>
      <xdr:col>19</xdr:col>
      <xdr:colOff>177800</xdr:colOff>
      <xdr:row>36</xdr:row>
      <xdr:rowOff>152654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390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151702</xdr:rowOff>
    </xdr:from>
    <xdr:to>
      <xdr:col>15</xdr:col>
      <xdr:colOff>50800</xdr:colOff>
      <xdr:row>36</xdr:row>
      <xdr:rowOff>153226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39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153226</xdr:rowOff>
    </xdr:from>
    <xdr:to>
      <xdr:col>10</xdr:col>
      <xdr:colOff>114300</xdr:colOff>
      <xdr:row>36</xdr:row>
      <xdr:rowOff>158369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542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37084</xdr:rowOff>
    </xdr:from>
    <xdr:to>
      <xdr:col>24</xdr:col>
      <xdr:colOff>114300</xdr:colOff>
      <xdr:row>36</xdr:row>
      <xdr:rowOff>138684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101854</xdr:rowOff>
    </xdr:from>
    <xdr:to>
      <xdr:col>20</xdr:col>
      <xdr:colOff>38100</xdr:colOff>
      <xdr:row>37</xdr:row>
      <xdr:rowOff>32004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23131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100902</xdr:rowOff>
    </xdr:from>
    <xdr:to>
      <xdr:col>15</xdr:col>
      <xdr:colOff>101600</xdr:colOff>
      <xdr:row>37</xdr:row>
      <xdr:rowOff>31052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22179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102426</xdr:rowOff>
    </xdr:from>
    <xdr:to>
      <xdr:col>10</xdr:col>
      <xdr:colOff>165100</xdr:colOff>
      <xdr:row>37</xdr:row>
      <xdr:rowOff>32576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23703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107569</xdr:rowOff>
    </xdr:from>
    <xdr:to>
      <xdr:col>6</xdr:col>
      <xdr:colOff>38100</xdr:colOff>
      <xdr:row>37</xdr:row>
      <xdr:rowOff>37719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28846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49700</xdr:rowOff>
    </xdr:from>
    <xdr:to>
      <xdr:col>24</xdr:col>
      <xdr:colOff>63500</xdr:colOff>
      <xdr:row>57</xdr:row>
      <xdr:rowOff>83369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79450"/>
          <a:ext cx="838200" cy="37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49700</xdr:rowOff>
    </xdr:from>
    <xdr:to>
      <xdr:col>19</xdr:col>
      <xdr:colOff>177800</xdr:colOff>
      <xdr:row>57</xdr:row>
      <xdr:rowOff>160735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79450"/>
          <a:ext cx="88900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160735</xdr:rowOff>
    </xdr:from>
    <xdr:to>
      <xdr:col>15</xdr:col>
      <xdr:colOff>50800</xdr:colOff>
      <xdr:row>58</xdr:row>
      <xdr:rowOff>3622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338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151839</xdr:rowOff>
    </xdr:from>
    <xdr:to>
      <xdr:col>10</xdr:col>
      <xdr:colOff>114300</xdr:colOff>
      <xdr:row>58</xdr:row>
      <xdr:rowOff>3622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4489"/>
          <a:ext cx="889000" cy="2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32569</xdr:rowOff>
    </xdr:from>
    <xdr:to>
      <xdr:col>24</xdr:col>
      <xdr:colOff>114300</xdr:colOff>
      <xdr:row>57</xdr:row>
      <xdr:rowOff>134169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118946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170350</xdr:rowOff>
    </xdr:from>
    <xdr:to>
      <xdr:col>20</xdr:col>
      <xdr:colOff>38100</xdr:colOff>
      <xdr:row>55</xdr:row>
      <xdr:rowOff>100500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91627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109935</xdr:rowOff>
    </xdr:from>
    <xdr:to>
      <xdr:col>15</xdr:col>
      <xdr:colOff>101600</xdr:colOff>
      <xdr:row>58</xdr:row>
      <xdr:rowOff>40085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31212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124272</xdr:rowOff>
    </xdr:from>
    <xdr:to>
      <xdr:col>10</xdr:col>
      <xdr:colOff>165100</xdr:colOff>
      <xdr:row>58</xdr:row>
      <xdr:rowOff>54422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45549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101039</xdr:rowOff>
    </xdr:from>
    <xdr:to>
      <xdr:col>6</xdr:col>
      <xdr:colOff>38100</xdr:colOff>
      <xdr:row>58</xdr:row>
      <xdr:rowOff>31189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22316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101372</xdr:rowOff>
    </xdr:from>
    <xdr:to>
      <xdr:col>24</xdr:col>
      <xdr:colOff>63500</xdr:colOff>
      <xdr:row>77</xdr:row>
      <xdr:rowOff>41661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31572"/>
          <a:ext cx="838200" cy="1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41661</xdr:rowOff>
    </xdr:from>
    <xdr:to>
      <xdr:col>19</xdr:col>
      <xdr:colOff>177800</xdr:colOff>
      <xdr:row>78</xdr:row>
      <xdr:rowOff>8903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3311"/>
          <a:ext cx="889000" cy="1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8903</xdr:rowOff>
    </xdr:from>
    <xdr:to>
      <xdr:col>15</xdr:col>
      <xdr:colOff>50800</xdr:colOff>
      <xdr:row>78</xdr:row>
      <xdr:rowOff>55766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200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55766</xdr:rowOff>
    </xdr:from>
    <xdr:to>
      <xdr:col>10</xdr:col>
      <xdr:colOff>114300</xdr:colOff>
      <xdr:row>78</xdr:row>
      <xdr:rowOff>76225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8866"/>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50572</xdr:rowOff>
    </xdr:from>
    <xdr:to>
      <xdr:col>24</xdr:col>
      <xdr:colOff>114300</xdr:colOff>
      <xdr:row>76</xdr:row>
      <xdr:rowOff>152172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28999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162311</xdr:rowOff>
    </xdr:from>
    <xdr:to>
      <xdr:col>20</xdr:col>
      <xdr:colOff>38100</xdr:colOff>
      <xdr:row>77</xdr:row>
      <xdr:rowOff>92461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8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129553</xdr:rowOff>
    </xdr:from>
    <xdr:to>
      <xdr:col>15</xdr:col>
      <xdr:colOff>101600</xdr:colOff>
      <xdr:row>78</xdr:row>
      <xdr:rowOff>59703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50830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4966</xdr:rowOff>
    </xdr:from>
    <xdr:to>
      <xdr:col>10</xdr:col>
      <xdr:colOff>165100</xdr:colOff>
      <xdr:row>78</xdr:row>
      <xdr:rowOff>106566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97693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25425</xdr:rowOff>
    </xdr:from>
    <xdr:to>
      <xdr:col>6</xdr:col>
      <xdr:colOff>38100</xdr:colOff>
      <xdr:row>78</xdr:row>
      <xdr:rowOff>127025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118152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33195</xdr:rowOff>
    </xdr:from>
    <xdr:to>
      <xdr:col>24</xdr:col>
      <xdr:colOff>62865</xdr:colOff>
      <xdr:row>97</xdr:row>
      <xdr:rowOff>89712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3695"/>
          <a:ext cx="1270" cy="125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93539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2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89712</xdr:rowOff>
    </xdr:from>
    <xdr:to>
      <xdr:col>24</xdr:col>
      <xdr:colOff>152400</xdr:colOff>
      <xdr:row>97</xdr:row>
      <xdr:rowOff>89712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2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151322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33195</xdr:rowOff>
    </xdr:from>
    <xdr:to>
      <xdr:col>24</xdr:col>
      <xdr:colOff>152400</xdr:colOff>
      <xdr:row>90</xdr:row>
      <xdr:rowOff>33195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88908</xdr:rowOff>
    </xdr:from>
    <xdr:to>
      <xdr:col>24</xdr:col>
      <xdr:colOff>63500</xdr:colOff>
      <xdr:row>98</xdr:row>
      <xdr:rowOff>41859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9558"/>
          <a:ext cx="838200" cy="1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105605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82728</xdr:rowOff>
    </xdr:from>
    <xdr:to>
      <xdr:col>24</xdr:col>
      <xdr:colOff>114300</xdr:colOff>
      <xdr:row>96</xdr:row>
      <xdr:rowOff>12878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41859</xdr:rowOff>
    </xdr:from>
    <xdr:to>
      <xdr:col>19</xdr:col>
      <xdr:colOff>177800</xdr:colOff>
      <xdr:row>98</xdr:row>
      <xdr:rowOff>53648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3959"/>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1694</xdr:rowOff>
    </xdr:from>
    <xdr:to>
      <xdr:col>20</xdr:col>
      <xdr:colOff>38100</xdr:colOff>
      <xdr:row>96</xdr:row>
      <xdr:rowOff>103294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6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119821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3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47682</xdr:rowOff>
    </xdr:from>
    <xdr:to>
      <xdr:col>15</xdr:col>
      <xdr:colOff>50800</xdr:colOff>
      <xdr:row>98</xdr:row>
      <xdr:rowOff>53648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9782"/>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27363</xdr:rowOff>
    </xdr:from>
    <xdr:to>
      <xdr:col>15</xdr:col>
      <xdr:colOff>101600</xdr:colOff>
      <xdr:row>96</xdr:row>
      <xdr:rowOff>128963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145490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47682</xdr:rowOff>
    </xdr:from>
    <xdr:to>
      <xdr:col>10</xdr:col>
      <xdr:colOff>114300</xdr:colOff>
      <xdr:row>98</xdr:row>
      <xdr:rowOff>54008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49782"/>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52814</xdr:rowOff>
    </xdr:from>
    <xdr:to>
      <xdr:col>10</xdr:col>
      <xdr:colOff>165100</xdr:colOff>
      <xdr:row>96</xdr:row>
      <xdr:rowOff>154414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170941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54893</xdr:rowOff>
    </xdr:from>
    <xdr:to>
      <xdr:col>6</xdr:col>
      <xdr:colOff>38100</xdr:colOff>
      <xdr:row>96</xdr:row>
      <xdr:rowOff>156493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38108</xdr:rowOff>
    </xdr:from>
    <xdr:to>
      <xdr:col>24</xdr:col>
      <xdr:colOff>114300</xdr:colOff>
      <xdr:row>97</xdr:row>
      <xdr:rowOff>139708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124485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162509</xdr:rowOff>
    </xdr:from>
    <xdr:to>
      <xdr:col>20</xdr:col>
      <xdr:colOff>38100</xdr:colOff>
      <xdr:row>98</xdr:row>
      <xdr:rowOff>92659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83786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2848</xdr:rowOff>
    </xdr:from>
    <xdr:to>
      <xdr:col>15</xdr:col>
      <xdr:colOff>101600</xdr:colOff>
      <xdr:row>98</xdr:row>
      <xdr:rowOff>104448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95575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168332</xdr:rowOff>
    </xdr:from>
    <xdr:to>
      <xdr:col>10</xdr:col>
      <xdr:colOff>165100</xdr:colOff>
      <xdr:row>98</xdr:row>
      <xdr:rowOff>98482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89609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3208</xdr:rowOff>
    </xdr:from>
    <xdr:to>
      <xdr:col>6</xdr:col>
      <xdr:colOff>38100</xdr:colOff>
      <xdr:row>98</xdr:row>
      <xdr:rowOff>104808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95935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28601</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372251"/>
          <a:ext cx="8382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28601</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372251"/>
          <a:ext cx="889000" cy="28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149251</xdr:rowOff>
    </xdr:from>
    <xdr:to>
      <xdr:col>50</xdr:col>
      <xdr:colOff>165100</xdr:colOff>
      <xdr:row>37</xdr:row>
      <xdr:rowOff>79401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70528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414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139493</xdr:rowOff>
    </xdr:from>
    <xdr:to>
      <xdr:col>55</xdr:col>
      <xdr:colOff>0</xdr:colOff>
      <xdr:row>58</xdr:row>
      <xdr:rowOff>27011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12143"/>
          <a:ext cx="838200" cy="5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139493</xdr:rowOff>
    </xdr:from>
    <xdr:to>
      <xdr:col>50</xdr:col>
      <xdr:colOff>114300</xdr:colOff>
      <xdr:row>57</xdr:row>
      <xdr:rowOff>165336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12143"/>
          <a:ext cx="889000" cy="2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165336</xdr:rowOff>
    </xdr:from>
    <xdr:to>
      <xdr:col>45</xdr:col>
      <xdr:colOff>177800</xdr:colOff>
      <xdr:row>58</xdr:row>
      <xdr:rowOff>20066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37986"/>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142040</xdr:rowOff>
    </xdr:from>
    <xdr:to>
      <xdr:col>41</xdr:col>
      <xdr:colOff>50800</xdr:colOff>
      <xdr:row>58</xdr:row>
      <xdr:rowOff>20066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43240"/>
          <a:ext cx="889000" cy="2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147661</xdr:rowOff>
    </xdr:from>
    <xdr:to>
      <xdr:col>55</xdr:col>
      <xdr:colOff>50800</xdr:colOff>
      <xdr:row>58</xdr:row>
      <xdr:rowOff>77811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62588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88693</xdr:rowOff>
    </xdr:from>
    <xdr:to>
      <xdr:col>50</xdr:col>
      <xdr:colOff>165100</xdr:colOff>
      <xdr:row>58</xdr:row>
      <xdr:rowOff>18843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5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114536</xdr:rowOff>
    </xdr:from>
    <xdr:to>
      <xdr:col>46</xdr:col>
      <xdr:colOff>38100</xdr:colOff>
      <xdr:row>58</xdr:row>
      <xdr:rowOff>44686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35813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140716</xdr:rowOff>
    </xdr:from>
    <xdr:to>
      <xdr:col>41</xdr:col>
      <xdr:colOff>101600</xdr:colOff>
      <xdr:row>58</xdr:row>
      <xdr:rowOff>70866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61993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91240</xdr:rowOff>
    </xdr:from>
    <xdr:to>
      <xdr:col>36</xdr:col>
      <xdr:colOff>165100</xdr:colOff>
      <xdr:row>57</xdr:row>
      <xdr:rowOff>21390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23800</xdr:rowOff>
    </xdr:from>
    <xdr:to>
      <xdr:col>55</xdr:col>
      <xdr:colOff>0</xdr:colOff>
      <xdr:row>79</xdr:row>
      <xdr:rowOff>28567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96900"/>
          <a:ext cx="838200" cy="17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23800</xdr:rowOff>
    </xdr:from>
    <xdr:to>
      <xdr:col>50</xdr:col>
      <xdr:colOff>114300</xdr:colOff>
      <xdr:row>79</xdr:row>
      <xdr:rowOff>4876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96900"/>
          <a:ext cx="889000" cy="15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4876</xdr:rowOff>
    </xdr:from>
    <xdr:to>
      <xdr:col>45</xdr:col>
      <xdr:colOff>177800</xdr:colOff>
      <xdr:row>79</xdr:row>
      <xdr:rowOff>49011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49426"/>
          <a:ext cx="889000" cy="4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35001</xdr:rowOff>
    </xdr:from>
    <xdr:to>
      <xdr:col>41</xdr:col>
      <xdr:colOff>50800</xdr:colOff>
      <xdr:row>79</xdr:row>
      <xdr:rowOff>49011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7955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149217</xdr:rowOff>
    </xdr:from>
    <xdr:to>
      <xdr:col>55</xdr:col>
      <xdr:colOff>50800</xdr:colOff>
      <xdr:row>79</xdr:row>
      <xdr:rowOff>79367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64144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3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144450</xdr:rowOff>
    </xdr:from>
    <xdr:to>
      <xdr:col>50</xdr:col>
      <xdr:colOff>165100</xdr:colOff>
      <xdr:row>78</xdr:row>
      <xdr:rowOff>74600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65727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125526</xdr:rowOff>
    </xdr:from>
    <xdr:to>
      <xdr:col>46</xdr:col>
      <xdr:colOff>38100</xdr:colOff>
      <xdr:row>79</xdr:row>
      <xdr:rowOff>55676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46803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169661</xdr:rowOff>
    </xdr:from>
    <xdr:to>
      <xdr:col>41</xdr:col>
      <xdr:colOff>101600</xdr:colOff>
      <xdr:row>79</xdr:row>
      <xdr:rowOff>99811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90938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155651</xdr:rowOff>
    </xdr:from>
    <xdr:to>
      <xdr:col>36</xdr:col>
      <xdr:colOff>165100</xdr:colOff>
      <xdr:row>79</xdr:row>
      <xdr:rowOff>85801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76928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75234</xdr:rowOff>
    </xdr:from>
    <xdr:to>
      <xdr:col>55</xdr:col>
      <xdr:colOff>0</xdr:colOff>
      <xdr:row>97</xdr:row>
      <xdr:rowOff>110004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05884"/>
          <a:ext cx="8382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109886</xdr:rowOff>
    </xdr:from>
    <xdr:to>
      <xdr:col>50</xdr:col>
      <xdr:colOff>114300</xdr:colOff>
      <xdr:row>97</xdr:row>
      <xdr:rowOff>110004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40536"/>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109886</xdr:rowOff>
    </xdr:from>
    <xdr:to>
      <xdr:col>45</xdr:col>
      <xdr:colOff>177800</xdr:colOff>
      <xdr:row>97</xdr:row>
      <xdr:rowOff>111911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40536"/>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106928</xdr:rowOff>
    </xdr:from>
    <xdr:to>
      <xdr:col>41</xdr:col>
      <xdr:colOff>50800</xdr:colOff>
      <xdr:row>97</xdr:row>
      <xdr:rowOff>111911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37578"/>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24434</xdr:rowOff>
    </xdr:from>
    <xdr:to>
      <xdr:col>55</xdr:col>
      <xdr:colOff>50800</xdr:colOff>
      <xdr:row>97</xdr:row>
      <xdr:rowOff>126034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2861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59204</xdr:rowOff>
    </xdr:from>
    <xdr:to>
      <xdr:col>50</xdr:col>
      <xdr:colOff>165100</xdr:colOff>
      <xdr:row>97</xdr:row>
      <xdr:rowOff>160804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151931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59086</xdr:rowOff>
    </xdr:from>
    <xdr:to>
      <xdr:col>46</xdr:col>
      <xdr:colOff>38100</xdr:colOff>
      <xdr:row>97</xdr:row>
      <xdr:rowOff>160686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151813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61111</xdr:rowOff>
    </xdr:from>
    <xdr:to>
      <xdr:col>41</xdr:col>
      <xdr:colOff>101600</xdr:colOff>
      <xdr:row>97</xdr:row>
      <xdr:rowOff>162711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153838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56128</xdr:rowOff>
    </xdr:from>
    <xdr:to>
      <xdr:col>36</xdr:col>
      <xdr:colOff>165100</xdr:colOff>
      <xdr:row>97</xdr:row>
      <xdr:rowOff>157728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148855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47209</xdr:rowOff>
    </xdr:from>
    <xdr:to>
      <xdr:col>85</xdr:col>
      <xdr:colOff>127000</xdr:colOff>
      <xdr:row>39</xdr:row>
      <xdr:rowOff>12233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62309"/>
          <a:ext cx="8382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12233</xdr:rowOff>
    </xdr:from>
    <xdr:to>
      <xdr:col>81</xdr:col>
      <xdr:colOff>50800</xdr:colOff>
      <xdr:row>39</xdr:row>
      <xdr:rowOff>21217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98783"/>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11707</xdr:rowOff>
    </xdr:from>
    <xdr:to>
      <xdr:col>76</xdr:col>
      <xdr:colOff>114300</xdr:colOff>
      <xdr:row>39</xdr:row>
      <xdr:rowOff>21217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98257"/>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151404</xdr:rowOff>
    </xdr:from>
    <xdr:to>
      <xdr:col>71</xdr:col>
      <xdr:colOff>177800</xdr:colOff>
      <xdr:row>39</xdr:row>
      <xdr:rowOff>11707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66504"/>
          <a:ext cx="889000" cy="3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167859</xdr:rowOff>
    </xdr:from>
    <xdr:to>
      <xdr:col>85</xdr:col>
      <xdr:colOff>177800</xdr:colOff>
      <xdr:row>38</xdr:row>
      <xdr:rowOff>98009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146286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8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132883</xdr:rowOff>
    </xdr:from>
    <xdr:to>
      <xdr:col>81</xdr:col>
      <xdr:colOff>101600</xdr:colOff>
      <xdr:row>39</xdr:row>
      <xdr:rowOff>63033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54160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141867</xdr:rowOff>
    </xdr:from>
    <xdr:to>
      <xdr:col>76</xdr:col>
      <xdr:colOff>165100</xdr:colOff>
      <xdr:row>39</xdr:row>
      <xdr:rowOff>72017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63144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4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132357</xdr:rowOff>
    </xdr:from>
    <xdr:to>
      <xdr:col>72</xdr:col>
      <xdr:colOff>38100</xdr:colOff>
      <xdr:row>39</xdr:row>
      <xdr:rowOff>62507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53634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4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100604</xdr:rowOff>
    </xdr:from>
    <xdr:to>
      <xdr:col>67</xdr:col>
      <xdr:colOff>101600</xdr:colOff>
      <xdr:row>39</xdr:row>
      <xdr:rowOff>30754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21881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143277</xdr:rowOff>
    </xdr:from>
    <xdr:to>
      <xdr:col>85</xdr:col>
      <xdr:colOff>127000</xdr:colOff>
      <xdr:row>58</xdr:row>
      <xdr:rowOff>34148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15927"/>
          <a:ext cx="838200" cy="6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143277</xdr:rowOff>
    </xdr:from>
    <xdr:to>
      <xdr:col>81</xdr:col>
      <xdr:colOff>50800</xdr:colOff>
      <xdr:row>58</xdr:row>
      <xdr:rowOff>38000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15927"/>
          <a:ext cx="889000" cy="6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34365</xdr:rowOff>
    </xdr:from>
    <xdr:to>
      <xdr:col>76</xdr:col>
      <xdr:colOff>114300</xdr:colOff>
      <xdr:row>58</xdr:row>
      <xdr:rowOff>38000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7846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33923</xdr:rowOff>
    </xdr:from>
    <xdr:to>
      <xdr:col>71</xdr:col>
      <xdr:colOff>177800</xdr:colOff>
      <xdr:row>58</xdr:row>
      <xdr:rowOff>34365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7802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154798</xdr:rowOff>
    </xdr:from>
    <xdr:to>
      <xdr:col>85</xdr:col>
      <xdr:colOff>177800</xdr:colOff>
      <xdr:row>58</xdr:row>
      <xdr:rowOff>84948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69725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92477</xdr:rowOff>
    </xdr:from>
    <xdr:to>
      <xdr:col>81</xdr:col>
      <xdr:colOff>101600</xdr:colOff>
      <xdr:row>58</xdr:row>
      <xdr:rowOff>22627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13754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158650</xdr:rowOff>
    </xdr:from>
    <xdr:to>
      <xdr:col>76</xdr:col>
      <xdr:colOff>165100</xdr:colOff>
      <xdr:row>58</xdr:row>
      <xdr:rowOff>88800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79927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155015</xdr:rowOff>
    </xdr:from>
    <xdr:to>
      <xdr:col>72</xdr:col>
      <xdr:colOff>38100</xdr:colOff>
      <xdr:row>58</xdr:row>
      <xdr:rowOff>85165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76292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154573</xdr:rowOff>
    </xdr:from>
    <xdr:to>
      <xdr:col>67</xdr:col>
      <xdr:colOff>101600</xdr:colOff>
      <xdr:row>58</xdr:row>
      <xdr:rowOff>84723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75850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82193</xdr:rowOff>
    </xdr:from>
    <xdr:to>
      <xdr:col>85</xdr:col>
      <xdr:colOff>127000</xdr:colOff>
      <xdr:row>79</xdr:row>
      <xdr:rowOff>98503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26743"/>
          <a:ext cx="838200" cy="1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82193</xdr:rowOff>
    </xdr:from>
    <xdr:to>
      <xdr:col>81</xdr:col>
      <xdr:colOff>50800</xdr:colOff>
      <xdr:row>79</xdr:row>
      <xdr:rowOff>93428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6743"/>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93428</xdr:rowOff>
    </xdr:from>
    <xdr:to>
      <xdr:col>76</xdr:col>
      <xdr:colOff>114300</xdr:colOff>
      <xdr:row>79</xdr:row>
      <xdr:rowOff>98871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797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80431</xdr:rowOff>
    </xdr:from>
    <xdr:to>
      <xdr:col>71</xdr:col>
      <xdr:colOff>177800</xdr:colOff>
      <xdr:row>79</xdr:row>
      <xdr:rowOff>98871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24981"/>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47703</xdr:rowOff>
    </xdr:from>
    <xdr:to>
      <xdr:col>85</xdr:col>
      <xdr:colOff>177800</xdr:colOff>
      <xdr:row>79</xdr:row>
      <xdr:rowOff>149303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4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31393</xdr:rowOff>
    </xdr:from>
    <xdr:to>
      <xdr:col>81</xdr:col>
      <xdr:colOff>101600</xdr:colOff>
      <xdr:row>79</xdr:row>
      <xdr:rowOff>132993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124120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42628</xdr:rowOff>
    </xdr:from>
    <xdr:to>
      <xdr:col>76</xdr:col>
      <xdr:colOff>165100</xdr:colOff>
      <xdr:row>79</xdr:row>
      <xdr:rowOff>144228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135355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48071</xdr:rowOff>
    </xdr:from>
    <xdr:to>
      <xdr:col>72</xdr:col>
      <xdr:colOff>38100</xdr:colOff>
      <xdr:row>79</xdr:row>
      <xdr:rowOff>149671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140798</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29631</xdr:rowOff>
    </xdr:from>
    <xdr:to>
      <xdr:col>67</xdr:col>
      <xdr:colOff>101600</xdr:colOff>
      <xdr:row>79</xdr:row>
      <xdr:rowOff>131231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147758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3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66149</xdr:rowOff>
    </xdr:from>
    <xdr:to>
      <xdr:col>85</xdr:col>
      <xdr:colOff>127000</xdr:colOff>
      <xdr:row>97</xdr:row>
      <xdr:rowOff>71179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69679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59657</xdr:rowOff>
    </xdr:from>
    <xdr:to>
      <xdr:col>81</xdr:col>
      <xdr:colOff>50800</xdr:colOff>
      <xdr:row>97</xdr:row>
      <xdr:rowOff>66149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9030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59657</xdr:rowOff>
    </xdr:from>
    <xdr:to>
      <xdr:col>76</xdr:col>
      <xdr:colOff>114300</xdr:colOff>
      <xdr:row>97</xdr:row>
      <xdr:rowOff>75764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690307"/>
          <a:ext cx="889000" cy="1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64419</xdr:rowOff>
    </xdr:from>
    <xdr:to>
      <xdr:col>71</xdr:col>
      <xdr:colOff>177800</xdr:colOff>
      <xdr:row>97</xdr:row>
      <xdr:rowOff>75764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95069"/>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20379</xdr:rowOff>
    </xdr:from>
    <xdr:to>
      <xdr:col>85</xdr:col>
      <xdr:colOff>177800</xdr:colOff>
      <xdr:row>97</xdr:row>
      <xdr:rowOff>121979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170256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15349</xdr:rowOff>
    </xdr:from>
    <xdr:to>
      <xdr:col>81</xdr:col>
      <xdr:colOff>101600</xdr:colOff>
      <xdr:row>97</xdr:row>
      <xdr:rowOff>116949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108076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8857</xdr:rowOff>
    </xdr:from>
    <xdr:to>
      <xdr:col>76</xdr:col>
      <xdr:colOff>165100</xdr:colOff>
      <xdr:row>97</xdr:row>
      <xdr:rowOff>110457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101584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24964</xdr:rowOff>
    </xdr:from>
    <xdr:to>
      <xdr:col>72</xdr:col>
      <xdr:colOff>38100</xdr:colOff>
      <xdr:row>97</xdr:row>
      <xdr:rowOff>126564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117691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13619</xdr:rowOff>
    </xdr:from>
    <xdr:to>
      <xdr:col>67</xdr:col>
      <xdr:colOff>101600</xdr:colOff>
      <xdr:row>97</xdr:row>
      <xdr:rowOff>115219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106346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類似団体内平均値と比較して財政力指数が低いこと、経常的歳入の不足等から一人当たりの歳入が少ないため、基本的にほとんどの一人当たり目的別歳出は類似団体内平均値を下回る傾向となっている。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円となっており、類似団体内平均値を下回っているが、全国平均及び青森県平均と比較すると大きく上回っている。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14,664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円増となっている。増額した要因は、住民税非課税世帯等に対する臨時特別給付金事業等の国の政策による扶助費の増であり、全国的に増加していると思われる。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衛生費は、類似団体内順位で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32,416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円となっており、当町は公営病院が無く、病院事業会計に対する負担金が無いこと等により、低水準である。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年度は、新型コロナウイルスワクチン接種事業により全国的に増加していると思われる。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円増となっている。増額した要因は、第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分団屯所移転工事によるものである。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となった。少しずつではあるが減少傾向となっており、今後も新規発行債の抑制により削減を目指す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標準財政規模に占める財政調整基金残高の割合は、前年度比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％となった。また、実質収支額の割合は前年度より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り、実質単年度収支は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プラスとなった。いずれの値も令和元年度から比較すると大きく異なっているが、新型コロナウイルス感染症による事業中止等の影響であり、新型コロナウイルス収束後は令和元年度の水準に戻ると見込まれ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への繰出金及びインフラ施設等の老朽化に伴う維持補修費等の増加が見込まれ、更に町税等の自主財源に係る収入額は大幅な増加が期待できない状況であることから、財政調整基金からの繰入金に頼らざるを得ない財政状況となることが続くと予想される。弾力的な財政運営を行うために、歳入確保と歳出削減に努め、財政調整基金残高を保持し、健全な財政運営を目指す。</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連結実質赤字について、全会計において黒字決算となっているが、一般会計から特別会計への多額の繰出金が、一般会計の負担となっている。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国民健康保険特別会計については、保険税収入が減少傾向にある中で、医療の高度化による保険給付費は増加傾向である。平成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保険財政運営の広域化が行われ、納付金の増加が見込まれる等、今後も厳しい状況が続くと予想される。適正な保険税率の見直し及び健康寿命延伸事業による保険給付費の抑制を行うことで歳出削減につなげ、一般会計からの繰入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に頼らない財政運営</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を目指す。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介護保険特別会計については、適正な保険料の設定及び徴収率の向上を図ることにより収入確保を目指し、要介護認定とならないよう各種事業を行うことにより介護給付費の抑制を行う。</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公共下水道事業特別会計については、徴収率及び接続率を向上させることにより特別会計の健全化を図りつつ必要な管渠等の整備を行うこととし、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一般会計からの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繰入金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を抑制する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6635577</v>
      </c>
      <c r="BO4" s="489"/>
      <c r="BP4" s="489"/>
      <c r="BQ4" s="489"/>
      <c r="BR4" s="489"/>
      <c r="BS4" s="489"/>
      <c r="BT4" s="489"/>
      <c r="BU4" s="490"/>
      <c r="BV4" s="488">
        <v>7960171</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6.9</v>
      </c>
      <c r="CU4" s="629"/>
      <c r="CV4" s="629"/>
      <c r="CW4" s="629"/>
      <c r="CX4" s="629"/>
      <c r="CY4" s="629"/>
      <c r="CZ4" s="629"/>
      <c r="DA4" s="630"/>
      <c r="DB4" s="628">
        <v>6.2</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6343471</v>
      </c>
      <c r="BO5" s="460"/>
      <c r="BP5" s="460"/>
      <c r="BQ5" s="460"/>
      <c r="BR5" s="460"/>
      <c r="BS5" s="460"/>
      <c r="BT5" s="460"/>
      <c r="BU5" s="461"/>
      <c r="BV5" s="459">
        <v>7718821</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85.1</v>
      </c>
      <c r="CU5" s="457"/>
      <c r="CV5" s="457"/>
      <c r="CW5" s="457"/>
      <c r="CX5" s="457"/>
      <c r="CY5" s="457"/>
      <c r="CZ5" s="457"/>
      <c r="DA5" s="458"/>
      <c r="DB5" s="456">
        <v>91.3</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292106</v>
      </c>
      <c r="BO6" s="460"/>
      <c r="BP6" s="460"/>
      <c r="BQ6" s="460"/>
      <c r="BR6" s="460"/>
      <c r="BS6" s="460"/>
      <c r="BT6" s="460"/>
      <c r="BU6" s="461"/>
      <c r="BV6" s="459">
        <v>241350</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88.9</v>
      </c>
      <c r="CU6" s="603"/>
      <c r="CV6" s="603"/>
      <c r="CW6" s="603"/>
      <c r="CX6" s="603"/>
      <c r="CY6" s="603"/>
      <c r="CZ6" s="603"/>
      <c r="DA6" s="604"/>
      <c r="DB6" s="602">
        <v>94.6</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9181</v>
      </c>
      <c r="BO7" s="460"/>
      <c r="BP7" s="460"/>
      <c r="BQ7" s="460"/>
      <c r="BR7" s="460"/>
      <c r="BS7" s="460"/>
      <c r="BT7" s="460"/>
      <c r="BU7" s="461"/>
      <c r="BV7" s="459">
        <v>3043</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4094242</v>
      </c>
      <c r="CU7" s="460"/>
      <c r="CV7" s="460"/>
      <c r="CW7" s="460"/>
      <c r="CX7" s="460"/>
      <c r="CY7" s="460"/>
      <c r="CZ7" s="460"/>
      <c r="DA7" s="461"/>
      <c r="DB7" s="459">
        <v>3844791</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282925</v>
      </c>
      <c r="BO8" s="460"/>
      <c r="BP8" s="460"/>
      <c r="BQ8" s="460"/>
      <c r="BR8" s="460"/>
      <c r="BS8" s="460"/>
      <c r="BT8" s="460"/>
      <c r="BU8" s="461"/>
      <c r="BV8" s="459">
        <v>238307</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0.36</v>
      </c>
      <c r="CU8" s="563"/>
      <c r="CV8" s="563"/>
      <c r="CW8" s="563"/>
      <c r="CX8" s="563"/>
      <c r="CY8" s="563"/>
      <c r="CZ8" s="563"/>
      <c r="DA8" s="564"/>
      <c r="DB8" s="562">
        <v>0.37</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13496</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44618</v>
      </c>
      <c r="BO9" s="460"/>
      <c r="BP9" s="460"/>
      <c r="BQ9" s="460"/>
      <c r="BR9" s="460"/>
      <c r="BS9" s="460"/>
      <c r="BT9" s="460"/>
      <c r="BU9" s="461"/>
      <c r="BV9" s="459">
        <v>-99127</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15.6</v>
      </c>
      <c r="CU9" s="457"/>
      <c r="CV9" s="457"/>
      <c r="CW9" s="457"/>
      <c r="CX9" s="457"/>
      <c r="CY9" s="457"/>
      <c r="CZ9" s="457"/>
      <c r="DA9" s="458"/>
      <c r="DB9" s="456">
        <v>16</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14025</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101</v>
      </c>
      <c r="AV10" s="518"/>
      <c r="AW10" s="518"/>
      <c r="AX10" s="518"/>
      <c r="AY10" s="473" t="s">
        <v>121</v>
      </c>
      <c r="AZ10" s="474"/>
      <c r="BA10" s="474"/>
      <c r="BB10" s="474"/>
      <c r="BC10" s="474"/>
      <c r="BD10" s="474"/>
      <c r="BE10" s="474"/>
      <c r="BF10" s="474"/>
      <c r="BG10" s="474"/>
      <c r="BH10" s="474"/>
      <c r="BI10" s="474"/>
      <c r="BJ10" s="474"/>
      <c r="BK10" s="474"/>
      <c r="BL10" s="474"/>
      <c r="BM10" s="475"/>
      <c r="BN10" s="459">
        <v>170281</v>
      </c>
      <c r="BO10" s="460"/>
      <c r="BP10" s="460"/>
      <c r="BQ10" s="460"/>
      <c r="BR10" s="460"/>
      <c r="BS10" s="460"/>
      <c r="BT10" s="460"/>
      <c r="BU10" s="461"/>
      <c r="BV10" s="459">
        <v>200429</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101</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13064</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101</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129</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12995</v>
      </c>
      <c r="S13" s="547"/>
      <c r="T13" s="547"/>
      <c r="U13" s="547"/>
      <c r="V13" s="548"/>
      <c r="W13" s="549" t="s">
        <v>139</v>
      </c>
      <c r="X13" s="445"/>
      <c r="Y13" s="445"/>
      <c r="Z13" s="445"/>
      <c r="AA13" s="445"/>
      <c r="AB13" s="446"/>
      <c r="AC13" s="412">
        <v>534</v>
      </c>
      <c r="AD13" s="413"/>
      <c r="AE13" s="413"/>
      <c r="AF13" s="413"/>
      <c r="AG13" s="414"/>
      <c r="AH13" s="412">
        <v>563</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214899</v>
      </c>
      <c r="BO13" s="460"/>
      <c r="BP13" s="460"/>
      <c r="BQ13" s="460"/>
      <c r="BR13" s="460"/>
      <c r="BS13" s="460"/>
      <c r="BT13" s="460"/>
      <c r="BU13" s="461"/>
      <c r="BV13" s="459">
        <v>101302</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11.2</v>
      </c>
      <c r="CU13" s="457"/>
      <c r="CV13" s="457"/>
      <c r="CW13" s="457"/>
      <c r="CX13" s="457"/>
      <c r="CY13" s="457"/>
      <c r="CZ13" s="457"/>
      <c r="DA13" s="458"/>
      <c r="DB13" s="456">
        <v>11.3</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144</v>
      </c>
      <c r="M14" s="586"/>
      <c r="N14" s="586"/>
      <c r="O14" s="586"/>
      <c r="P14" s="586"/>
      <c r="Q14" s="587"/>
      <c r="R14" s="546">
        <v>13232</v>
      </c>
      <c r="S14" s="547"/>
      <c r="T14" s="547"/>
      <c r="U14" s="547"/>
      <c r="V14" s="548"/>
      <c r="W14" s="550"/>
      <c r="X14" s="448"/>
      <c r="Y14" s="448"/>
      <c r="Z14" s="448"/>
      <c r="AA14" s="448"/>
      <c r="AB14" s="449"/>
      <c r="AC14" s="539">
        <v>8.6</v>
      </c>
      <c r="AD14" s="540"/>
      <c r="AE14" s="540"/>
      <c r="AF14" s="540"/>
      <c r="AG14" s="541"/>
      <c r="AH14" s="539">
        <v>8.9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2.5</v>
      </c>
      <c r="CU14" s="557"/>
      <c r="CV14" s="557"/>
      <c r="CW14" s="557"/>
      <c r="CX14" s="557"/>
      <c r="CY14" s="557"/>
      <c r="CZ14" s="557"/>
      <c r="DA14" s="558"/>
      <c r="DB14" s="556">
        <v>25.4</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13153</v>
      </c>
      <c r="S15" s="547"/>
      <c r="T15" s="547"/>
      <c r="U15" s="547"/>
      <c r="V15" s="548"/>
      <c r="W15" s="549" t="s">
        <v>146</v>
      </c>
      <c r="X15" s="445"/>
      <c r="Y15" s="445"/>
      <c r="Z15" s="445"/>
      <c r="AA15" s="445"/>
      <c r="AB15" s="446"/>
      <c r="AC15" s="412">
        <v>1857</v>
      </c>
      <c r="AD15" s="413"/>
      <c r="AE15" s="413"/>
      <c r="AF15" s="413"/>
      <c r="AG15" s="414"/>
      <c r="AH15" s="412">
        <v>1961</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1246950</v>
      </c>
      <c r="BO15" s="489"/>
      <c r="BP15" s="489"/>
      <c r="BQ15" s="489"/>
      <c r="BR15" s="489"/>
      <c r="BS15" s="489"/>
      <c r="BT15" s="489"/>
      <c r="BU15" s="490"/>
      <c r="BV15" s="488">
        <v>1287745</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30</v>
      </c>
      <c r="AD16" s="540"/>
      <c r="AE16" s="540"/>
      <c r="AF16" s="540"/>
      <c r="AG16" s="541"/>
      <c r="AH16" s="539">
        <v>30.9</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3630618</v>
      </c>
      <c r="BO16" s="460"/>
      <c r="BP16" s="460"/>
      <c r="BQ16" s="460"/>
      <c r="BR16" s="460"/>
      <c r="BS16" s="460"/>
      <c r="BT16" s="460"/>
      <c r="BU16" s="461"/>
      <c r="BV16" s="459">
        <v>3416044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3804</v>
      </c>
      <c r="AD17" s="413"/>
      <c r="AE17" s="413"/>
      <c r="AF17" s="413"/>
      <c r="AG17" s="414"/>
      <c r="AH17" s="412">
        <v>3818</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1534960</v>
      </c>
      <c r="BO17" s="460"/>
      <c r="BP17" s="460"/>
      <c r="BQ17" s="460"/>
      <c r="BR17" s="460"/>
      <c r="BS17" s="460"/>
      <c r="BT17" s="460"/>
      <c r="BU17" s="461"/>
      <c r="BV17" s="459">
        <v>1585434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94</v>
      </c>
      <c r="M18" s="512"/>
      <c r="N18" s="512"/>
      <c r="O18" s="512"/>
      <c r="P18" s="512"/>
      <c r="Q18" s="512"/>
      <c r="R18" s="513"/>
      <c r="S18" s="513"/>
      <c r="T18" s="513"/>
      <c r="U18" s="513"/>
      <c r="V18" s="514"/>
      <c r="W18" s="530"/>
      <c r="X18" s="531"/>
      <c r="Y18" s="531"/>
      <c r="Z18" s="531"/>
      <c r="AA18" s="531"/>
      <c r="AB18" s="555"/>
      <c r="AC18" s="429">
        <v>61.4</v>
      </c>
      <c r="AD18" s="430"/>
      <c r="AE18" s="430"/>
      <c r="AF18" s="430"/>
      <c r="AG18" s="515"/>
      <c r="AH18" s="429">
        <v>60.2</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3534349</v>
      </c>
      <c r="BO18" s="460"/>
      <c r="BP18" s="460"/>
      <c r="BQ18" s="460"/>
      <c r="BR18" s="460"/>
      <c r="BS18" s="460"/>
      <c r="BT18" s="460"/>
      <c r="BU18" s="461"/>
      <c r="BV18" s="459">
        <v>3514223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144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4714722</v>
      </c>
      <c r="BO19" s="460"/>
      <c r="BP19" s="460"/>
      <c r="BQ19" s="460"/>
      <c r="BR19" s="460"/>
      <c r="BS19" s="460"/>
      <c r="BT19" s="460"/>
      <c r="BU19" s="461"/>
      <c r="BV19" s="459">
        <v>4711488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5862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5366344</v>
      </c>
      <c r="BO22" s="489"/>
      <c r="BP22" s="489"/>
      <c r="BQ22" s="489"/>
      <c r="BR22" s="489"/>
      <c r="BS22" s="489"/>
      <c r="BT22" s="489"/>
      <c r="BU22" s="490"/>
      <c r="BV22" s="488">
        <v>5714773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5042317</v>
      </c>
      <c r="BO23" s="460"/>
      <c r="BP23" s="460"/>
      <c r="BQ23" s="460"/>
      <c r="BR23" s="460"/>
      <c r="BS23" s="460"/>
      <c r="BT23" s="460"/>
      <c r="BU23" s="461"/>
      <c r="BV23" s="459">
        <v>5348051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6912</v>
      </c>
      <c r="R24" s="413"/>
      <c r="S24" s="413"/>
      <c r="T24" s="413"/>
      <c r="U24" s="413"/>
      <c r="V24" s="414"/>
      <c r="W24" s="502"/>
      <c r="X24" s="439"/>
      <c r="Y24" s="440"/>
      <c r="Z24" s="415" t="s">
        <v>171</v>
      </c>
      <c r="AA24" s="416"/>
      <c r="AB24" s="416"/>
      <c r="AC24" s="416"/>
      <c r="AD24" s="416"/>
      <c r="AE24" s="416"/>
      <c r="AF24" s="416"/>
      <c r="AG24" s="417"/>
      <c r="AH24" s="412">
        <v>87</v>
      </c>
      <c r="AI24" s="413"/>
      <c r="AJ24" s="413"/>
      <c r="AK24" s="413"/>
      <c r="AL24" s="414"/>
      <c r="AM24" s="412">
        <v>259086</v>
      </c>
      <c r="AN24" s="413"/>
      <c r="AO24" s="413"/>
      <c r="AP24" s="413"/>
      <c r="AQ24" s="413"/>
      <c r="AR24" s="414"/>
      <c r="AS24" s="412">
        <v>2978</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3018942</v>
      </c>
      <c r="BO24" s="460"/>
      <c r="BP24" s="460"/>
      <c r="BQ24" s="460"/>
      <c r="BR24" s="460"/>
      <c r="BS24" s="460"/>
      <c r="BT24" s="460"/>
      <c r="BU24" s="461"/>
      <c r="BV24" s="459">
        <v>3302737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5481</v>
      </c>
      <c r="R25" s="413"/>
      <c r="S25" s="413"/>
      <c r="T25" s="413"/>
      <c r="U25" s="413"/>
      <c r="V25" s="414"/>
      <c r="W25" s="502"/>
      <c r="X25" s="439"/>
      <c r="Y25" s="440"/>
      <c r="Z25" s="415" t="s">
        <v>174</v>
      </c>
      <c r="AA25" s="416"/>
      <c r="AB25" s="416"/>
      <c r="AC25" s="416"/>
      <c r="AD25" s="416"/>
      <c r="AE25" s="416"/>
      <c r="AF25" s="416"/>
      <c r="AG25" s="417"/>
      <c r="AH25" s="412" t="s">
        <v>175</v>
      </c>
      <c r="AI25" s="413"/>
      <c r="AJ25" s="413"/>
      <c r="AK25" s="413"/>
      <c r="AL25" s="414"/>
      <c r="AM25" s="412" t="s">
        <v>175</v>
      </c>
      <c r="AN25" s="413"/>
      <c r="AO25" s="413"/>
      <c r="AP25" s="413"/>
      <c r="AQ25" s="413"/>
      <c r="AR25" s="414"/>
      <c r="AS25" s="412" t="s">
        <v>129</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174971</v>
      </c>
      <c r="BO25" s="489"/>
      <c r="BP25" s="489"/>
      <c r="BQ25" s="489"/>
      <c r="BR25" s="489"/>
      <c r="BS25" s="489"/>
      <c r="BT25" s="489"/>
      <c r="BU25" s="490"/>
      <c r="BV25" s="488">
        <v>174943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177</v>
      </c>
      <c r="F26" s="416"/>
      <c r="G26" s="416"/>
      <c r="H26" s="416"/>
      <c r="I26" s="416"/>
      <c r="J26" s="416"/>
      <c r="K26" s="417"/>
      <c r="L26" s="412">
        <v>1</v>
      </c>
      <c r="M26" s="413"/>
      <c r="N26" s="413"/>
      <c r="O26" s="413"/>
      <c r="P26" s="414"/>
      <c r="Q26" s="412">
        <v>5049</v>
      </c>
      <c r="R26" s="413"/>
      <c r="S26" s="413"/>
      <c r="T26" s="413"/>
      <c r="U26" s="413"/>
      <c r="V26" s="414"/>
      <c r="W26" s="502"/>
      <c r="X26" s="439"/>
      <c r="Y26" s="440"/>
      <c r="Z26" s="415" t="s">
        <v>178</v>
      </c>
      <c r="AA26" s="470"/>
      <c r="AB26" s="470"/>
      <c r="AC26" s="470"/>
      <c r="AD26" s="470"/>
      <c r="AE26" s="470"/>
      <c r="AF26" s="470"/>
      <c r="AG26" s="471"/>
      <c r="AH26" s="412">
        <v>1</v>
      </c>
      <c r="AI26" s="413"/>
      <c r="AJ26" s="413"/>
      <c r="AK26" s="413"/>
      <c r="AL26" s="414"/>
      <c r="AM26" s="412" t="s">
        <v>179</v>
      </c>
      <c r="AN26" s="413"/>
      <c r="AO26" s="413"/>
      <c r="AP26" s="413"/>
      <c r="AQ26" s="413"/>
      <c r="AR26" s="414"/>
      <c r="AS26" s="412" t="s">
        <v>180</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182</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183</v>
      </c>
      <c r="F27" s="416"/>
      <c r="G27" s="416"/>
      <c r="H27" s="416"/>
      <c r="I27" s="416"/>
      <c r="J27" s="416"/>
      <c r="K27" s="417"/>
      <c r="L27" s="412">
        <v>1</v>
      </c>
      <c r="M27" s="413"/>
      <c r="N27" s="413"/>
      <c r="O27" s="413"/>
      <c r="P27" s="414"/>
      <c r="Q27" s="412">
        <v>2840</v>
      </c>
      <c r="R27" s="413"/>
      <c r="S27" s="413"/>
      <c r="T27" s="413"/>
      <c r="U27" s="413"/>
      <c r="V27" s="414"/>
      <c r="W27" s="502"/>
      <c r="X27" s="439"/>
      <c r="Y27" s="440"/>
      <c r="Z27" s="415" t="s">
        <v>184</v>
      </c>
      <c r="AA27" s="416"/>
      <c r="AB27" s="416"/>
      <c r="AC27" s="416"/>
      <c r="AD27" s="416"/>
      <c r="AE27" s="416"/>
      <c r="AF27" s="416"/>
      <c r="AG27" s="417"/>
      <c r="AH27" s="412">
        <v>2</v>
      </c>
      <c r="AI27" s="413"/>
      <c r="AJ27" s="413"/>
      <c r="AK27" s="413"/>
      <c r="AL27" s="414"/>
      <c r="AM27" s="412" t="s">
        <v>179</v>
      </c>
      <c r="AN27" s="413"/>
      <c r="AO27" s="413"/>
      <c r="AP27" s="413"/>
      <c r="AQ27" s="413"/>
      <c r="AR27" s="414"/>
      <c r="AS27" s="412" t="s">
        <v>185</v>
      </c>
      <c r="AT27" s="413"/>
      <c r="AU27" s="413"/>
      <c r="AV27" s="413"/>
      <c r="AW27" s="413"/>
      <c r="AX27" s="472"/>
      <c r="AY27" s="496" t="s">
        <v>186</v>
      </c>
      <c r="AZ27" s="497"/>
      <c r="BA27" s="497"/>
      <c r="BB27" s="497"/>
      <c r="BC27" s="497"/>
      <c r="BD27" s="497"/>
      <c r="BE27" s="497"/>
      <c r="BF27" s="497"/>
      <c r="BG27" s="497"/>
      <c r="BH27" s="497"/>
      <c r="BI27" s="497"/>
      <c r="BJ27" s="497"/>
      <c r="BK27" s="497"/>
      <c r="BL27" s="497"/>
      <c r="BM27" s="498"/>
      <c r="BN27" s="493" t="s">
        <v>137</v>
      </c>
      <c r="BO27" s="494"/>
      <c r="BP27" s="494"/>
      <c r="BQ27" s="494"/>
      <c r="BR27" s="494"/>
      <c r="BS27" s="494"/>
      <c r="BT27" s="494"/>
      <c r="BU27" s="495"/>
      <c r="BV27" s="493" t="s">
        <v>182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187</v>
      </c>
      <c r="F28" s="416"/>
      <c r="G28" s="416"/>
      <c r="H28" s="416"/>
      <c r="I28" s="416"/>
      <c r="J28" s="416"/>
      <c r="K28" s="417"/>
      <c r="L28" s="412">
        <v>1</v>
      </c>
      <c r="M28" s="413"/>
      <c r="N28" s="413"/>
      <c r="O28" s="413"/>
      <c r="P28" s="414"/>
      <c r="Q28" s="412">
        <v>2410</v>
      </c>
      <c r="R28" s="413"/>
      <c r="S28" s="413"/>
      <c r="T28" s="413"/>
      <c r="U28" s="413"/>
      <c r="V28" s="414"/>
      <c r="W28" s="502"/>
      <c r="X28" s="439"/>
      <c r="Y28" s="440"/>
      <c r="Z28" s="415" t="s">
        <v>188</v>
      </c>
      <c r="AA28" s="416"/>
      <c r="AB28" s="416"/>
      <c r="AC28" s="416"/>
      <c r="AD28" s="416"/>
      <c r="AE28" s="416"/>
      <c r="AF28" s="416"/>
      <c r="AG28" s="417"/>
      <c r="AH28" s="412" t="s">
        <v>137</v>
      </c>
      <c r="AI28" s="413"/>
      <c r="AJ28" s="413"/>
      <c r="AK28" s="413"/>
      <c r="AL28" s="414"/>
      <c r="AM28" s="412" t="s">
        <v>128</v>
      </c>
      <c r="AN28" s="413"/>
      <c r="AO28" s="413"/>
      <c r="AP28" s="413"/>
      <c r="AQ28" s="413"/>
      <c r="AR28" s="414"/>
      <c r="AS28" s="412" t="s">
        <v>175</v>
      </c>
      <c r="AT28" s="413"/>
      <c r="AU28" s="413"/>
      <c r="AV28" s="413"/>
      <c r="AW28" s="413"/>
      <c r="AX28" s="472"/>
      <c r="AY28" s="476" t="s">
        <v>189</v>
      </c>
      <c r="AZ28" s="477"/>
      <c r="BA28" s="477"/>
      <c r="BB28" s="478"/>
      <c r="BC28" s="485" t="s">
        <v>47</v>
      </c>
      <c r="BD28" s="486"/>
      <c r="BE28" s="486"/>
      <c r="BF28" s="486"/>
      <c r="BG28" s="486"/>
      <c r="BH28" s="486"/>
      <c r="BI28" s="486"/>
      <c r="BJ28" s="486"/>
      <c r="BK28" s="486"/>
      <c r="BL28" s="486"/>
      <c r="BM28" s="487"/>
      <c r="BN28" s="488">
        <v>2526612</v>
      </c>
      <c r="BO28" s="489"/>
      <c r="BP28" s="489"/>
      <c r="BQ28" s="489"/>
      <c r="BR28" s="489"/>
      <c r="BS28" s="489"/>
      <c r="BT28" s="489"/>
      <c r="BU28" s="490"/>
      <c r="BV28" s="488">
        <v>2206331</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190</v>
      </c>
      <c r="F29" s="416"/>
      <c r="G29" s="416"/>
      <c r="H29" s="416"/>
      <c r="I29" s="416"/>
      <c r="J29" s="416"/>
      <c r="K29" s="417"/>
      <c r="L29" s="412">
        <v>12</v>
      </c>
      <c r="M29" s="413"/>
      <c r="N29" s="413"/>
      <c r="O29" s="413"/>
      <c r="P29" s="414"/>
      <c r="Q29" s="412">
        <v>2260</v>
      </c>
      <c r="R29" s="413"/>
      <c r="S29" s="413"/>
      <c r="T29" s="413"/>
      <c r="U29" s="413"/>
      <c r="V29" s="414"/>
      <c r="W29" s="503"/>
      <c r="X29" s="504"/>
      <c r="Y29" s="505"/>
      <c r="Z29" s="415" t="s">
        <v>191</v>
      </c>
      <c r="AA29" s="416"/>
      <c r="AB29" s="416"/>
      <c r="AC29" s="416"/>
      <c r="AD29" s="416"/>
      <c r="AE29" s="416"/>
      <c r="AF29" s="416"/>
      <c r="AG29" s="417"/>
      <c r="AH29" s="412">
        <v>89</v>
      </c>
      <c r="AI29" s="413"/>
      <c r="AJ29" s="413"/>
      <c r="AK29" s="413"/>
      <c r="AL29" s="414"/>
      <c r="AM29" s="412">
        <v>265710</v>
      </c>
      <c r="AN29" s="413"/>
      <c r="AO29" s="413"/>
      <c r="AP29" s="413"/>
      <c r="AQ29" s="413"/>
      <c r="AR29" s="414"/>
      <c r="AS29" s="412">
        <v>2986</v>
      </c>
      <c r="AT29" s="413"/>
      <c r="AU29" s="413"/>
      <c r="AV29" s="413"/>
      <c r="AW29" s="413"/>
      <c r="AX29" s="472"/>
      <c r="AY29" s="479"/>
      <c r="AZ29" s="480"/>
      <c r="BA29" s="480"/>
      <c r="BB29" s="481"/>
      <c r="BC29" s="473" t="s">
        <v>192</v>
      </c>
      <c r="BD29" s="474"/>
      <c r="BE29" s="474"/>
      <c r="BF29" s="474"/>
      <c r="BG29" s="474"/>
      <c r="BH29" s="474"/>
      <c r="BI29" s="474"/>
      <c r="BJ29" s="474"/>
      <c r="BK29" s="474"/>
      <c r="BL29" s="474"/>
      <c r="BM29" s="475"/>
      <c r="BN29" s="459">
        <v>200000</v>
      </c>
      <c r="BO29" s="460"/>
      <c r="BP29" s="460"/>
      <c r="BQ29" s="460"/>
      <c r="BR29" s="460"/>
      <c r="BS29" s="460"/>
      <c r="BT29" s="460"/>
      <c r="BU29" s="461"/>
      <c r="BV29" s="459" t="s">
        <v>129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193</v>
      </c>
      <c r="X30" s="427"/>
      <c r="Y30" s="427"/>
      <c r="Z30" s="427"/>
      <c r="AA30" s="427"/>
      <c r="AB30" s="427"/>
      <c r="AC30" s="427"/>
      <c r="AD30" s="427"/>
      <c r="AE30" s="427"/>
      <c r="AF30" s="427"/>
      <c r="AG30" s="428"/>
      <c r="AH30" s="429">
        <v>95.9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233140</v>
      </c>
      <c r="BO30" s="494"/>
      <c r="BP30" s="494"/>
      <c r="BQ30" s="494"/>
      <c r="BR30" s="494"/>
      <c r="BS30" s="494"/>
      <c r="BT30" s="494"/>
      <c r="BU30" s="495"/>
      <c r="BV30" s="493">
        <v>236648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194</v>
      </c>
      <c r="D32" s="418"/>
      <c r="E32" s="418"/>
      <c r="F32" s="418"/>
      <c r="G32" s="418"/>
      <c r="H32" s="418"/>
      <c r="I32" s="418"/>
      <c r="J32" s="418"/>
      <c r="K32" s="418"/>
      <c r="L32" s="418"/>
      <c r="M32" s="418"/>
      <c r="N32" s="418"/>
      <c r="O32" s="418"/>
      <c r="P32" s="418"/>
      <c r="Q32" s="418"/>
      <c r="R32" s="418"/>
      <c r="S32" s="418"/>
      <c r="U32" s="419" t="s">
        <v>195</v>
      </c>
      <c r="V32" s="419"/>
      <c r="W32" s="419"/>
      <c r="X32" s="419"/>
      <c r="Y32" s="419"/>
      <c r="Z32" s="419"/>
      <c r="AA32" s="419"/>
      <c r="AB32" s="419"/>
      <c r="AC32" s="419"/>
      <c r="AD32" s="419"/>
      <c r="AE32" s="419"/>
      <c r="AF32" s="419"/>
      <c r="AG32" s="419"/>
      <c r="AH32" s="419"/>
      <c r="AI32" s="419"/>
      <c r="AJ32" s="419"/>
      <c r="AK32" s="419"/>
      <c r="AM32" s="419" t="s">
        <v>196</v>
      </c>
      <c r="AN32" s="419"/>
      <c r="AO32" s="419"/>
      <c r="AP32" s="419"/>
      <c r="AQ32" s="419"/>
      <c r="AR32" s="419"/>
      <c r="AS32" s="419"/>
      <c r="AT32" s="419"/>
      <c r="AU32" s="419"/>
      <c r="AV32" s="419"/>
      <c r="AW32" s="419"/>
      <c r="AX32" s="419"/>
      <c r="AY32" s="419"/>
      <c r="AZ32" s="419"/>
      <c r="BA32" s="419"/>
      <c r="BB32" s="419"/>
      <c r="BC32" s="419"/>
      <c r="BE32" s="419" t="s">
        <v>197</v>
      </c>
      <c r="BF32" s="419"/>
      <c r="BG32" s="419"/>
      <c r="BH32" s="419"/>
      <c r="BI32" s="419"/>
      <c r="BJ32" s="419"/>
      <c r="BK32" s="419"/>
      <c r="BL32" s="419"/>
      <c r="BM32" s="419"/>
      <c r="BN32" s="419"/>
      <c r="BO32" s="419"/>
      <c r="BP32" s="419"/>
      <c r="BQ32" s="419"/>
      <c r="BR32" s="419"/>
      <c r="BS32" s="419"/>
      <c r="BT32" s="419"/>
      <c r="BU32" s="419"/>
      <c r="BW32" s="419" t="s">
        <v>198</v>
      </c>
      <c r="BX32" s="419"/>
      <c r="BY32" s="419"/>
      <c r="BZ32" s="419"/>
      <c r="CA32" s="419"/>
      <c r="CB32" s="419"/>
      <c r="CC32" s="419"/>
      <c r="CD32" s="419"/>
      <c r="CE32" s="419"/>
      <c r="CF32" s="419"/>
      <c r="CG32" s="419"/>
      <c r="CH32" s="419"/>
      <c r="CI32" s="419"/>
      <c r="CJ32" s="419"/>
      <c r="CK32" s="419"/>
      <c r="CL32" s="419"/>
      <c r="CM32" s="419"/>
      <c r="CO32" s="419" t="s">
        <v>199</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200</v>
      </c>
      <c r="D33" s="411"/>
      <c r="E33" s="410" t="s">
        <v>201</v>
      </c>
      <c r="F33" s="410"/>
      <c r="G33" s="410"/>
      <c r="H33" s="410"/>
      <c r="I33" s="410"/>
      <c r="J33" s="410"/>
      <c r="K33" s="410"/>
      <c r="L33" s="410"/>
      <c r="M33" s="410"/>
      <c r="N33" s="410"/>
      <c r="O33" s="410"/>
      <c r="P33" s="410"/>
      <c r="Q33" s="410"/>
      <c r="R33" s="410"/>
      <c r="S33" s="410"/>
      <c r="T33" s="203"/>
      <c r="U33" s="411" t="s">
        <v>202</v>
      </c>
      <c r="V33" s="411"/>
      <c r="W33" s="410" t="s">
        <v>203</v>
      </c>
      <c r="X33" s="410"/>
      <c r="Y33" s="410"/>
      <c r="Z33" s="410"/>
      <c r="AA33" s="410"/>
      <c r="AB33" s="410"/>
      <c r="AC33" s="410"/>
      <c r="AD33" s="410"/>
      <c r="AE33" s="410"/>
      <c r="AF33" s="410"/>
      <c r="AG33" s="410"/>
      <c r="AH33" s="410"/>
      <c r="AI33" s="410"/>
      <c r="AJ33" s="410"/>
      <c r="AK33" s="410"/>
      <c r="AL33" s="203"/>
      <c r="AM33" s="411" t="s">
        <v>204</v>
      </c>
      <c r="AN33" s="411"/>
      <c r="AO33" s="410" t="s">
        <v>205</v>
      </c>
      <c r="AP33" s="410"/>
      <c r="AQ33" s="410"/>
      <c r="AR33" s="410"/>
      <c r="AS33" s="410"/>
      <c r="AT33" s="410"/>
      <c r="AU33" s="410"/>
      <c r="AV33" s="410"/>
      <c r="AW33" s="410"/>
      <c r="AX33" s="410"/>
      <c r="AY33" s="410"/>
      <c r="AZ33" s="410"/>
      <c r="BA33" s="410"/>
      <c r="BB33" s="410"/>
      <c r="BC33" s="410"/>
      <c r="BD33" s="204"/>
      <c r="BE33" s="410" t="s">
        <v>206</v>
      </c>
      <c r="BF33" s="410"/>
      <c r="BG33" s="410" t="s">
        <v>207</v>
      </c>
      <c r="BH33" s="410"/>
      <c r="BI33" s="410"/>
      <c r="BJ33" s="410"/>
      <c r="BK33" s="410"/>
      <c r="BL33" s="410"/>
      <c r="BM33" s="410"/>
      <c r="BN33" s="410"/>
      <c r="BO33" s="410"/>
      <c r="BP33" s="410"/>
      <c r="BQ33" s="410"/>
      <c r="BR33" s="410"/>
      <c r="BS33" s="410"/>
      <c r="BT33" s="410"/>
      <c r="BU33" s="410"/>
      <c r="BV33" s="204"/>
      <c r="BW33" s="411" t="s">
        <v>206</v>
      </c>
      <c r="BX33" s="411"/>
      <c r="BY33" s="410" t="s">
        <v>208</v>
      </c>
      <c r="BZ33" s="410"/>
      <c r="CA33" s="410"/>
      <c r="CB33" s="410"/>
      <c r="CC33" s="410"/>
      <c r="CD33" s="410"/>
      <c r="CE33" s="410"/>
      <c r="CF33" s="410"/>
      <c r="CG33" s="410"/>
      <c r="CH33" s="410"/>
      <c r="CI33" s="410"/>
      <c r="CJ33" s="410"/>
      <c r="CK33" s="410"/>
      <c r="CL33" s="410"/>
      <c r="CM33" s="410"/>
      <c r="CN33" s="203"/>
      <c r="CO33" s="411" t="s">
        <v>204</v>
      </c>
      <c r="CP33" s="411"/>
      <c r="CQ33" s="410" t="s">
        <v>209</v>
      </c>
      <c r="CR33" s="410"/>
      <c r="CS33" s="410"/>
      <c r="CT33" s="410"/>
      <c r="CU33" s="410"/>
      <c r="CV33" s="410"/>
      <c r="CW33" s="410"/>
      <c r="CX33" s="410"/>
      <c r="CY33" s="410"/>
      <c r="CZ33" s="410"/>
      <c r="DA33" s="410"/>
      <c r="DB33" s="410"/>
      <c r="DC33" s="410"/>
      <c r="DD33" s="410"/>
      <c r="DE33" s="410"/>
      <c r="DF33" s="203"/>
      <c r="DG33" s="409" t="s">
        <v>210</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階上町国民健康保険特別会計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5</v>
      </c>
      <c r="BF34" s="407"/>
      <c r="BG34" s="408" t="str">
        <f>IF('各会計、関係団体の財政状況及び健全化判断比率'!B31="","",'各会計、関係団体の財政状況及び健全化判断比率'!B31)</f>
        <v>階上町公共下水道事業特別会計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7</v>
      </c>
      <c r="BX34" s="407"/>
      <c r="BY34" s="408" t="str">
        <f>IF('各会計、関係団体の財政状況及び健全化判断比率'!B68="","",'各会計、関係団体の財政状況及び健全化判断比率'!B68)</f>
        <v>八戸圏域水道企業団</v>
      </c>
      <c r="BZ34" s="408"/>
      <c r="CA34" s="408"/>
      <c r="CB34" s="408"/>
      <c r="CC34" s="408"/>
      <c r="CD34" s="408"/>
      <c r="CE34" s="408"/>
      <c r="CF34" s="408"/>
      <c r="CG34" s="408"/>
      <c r="CH34" s="408"/>
      <c r="CI34" s="408"/>
      <c r="CJ34" s="408"/>
      <c r="CK34" s="408"/>
      <c r="CL34" s="408"/>
      <c r="CM34" s="408"/>
      <c r="CN34" s="178"/>
      <c r="CO34" s="407">
        <f>IF(CQ34="","",MAX(C34:D43,U34:V43,AM34:AN43,BE34:BF43,BW34:BX43)+1)</f>
        <v>14</v>
      </c>
      <c r="CP34" s="407"/>
      <c r="CQ34" s="408" t="str">
        <f>IF('各会計、関係団体の財政状況及び健全化判断比率'!BS7="","",'各会計、関係団体の財政状況及び健全化判断比率'!BS7)</f>
        <v>はしかみふるさとラボ</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階上町介護保険特別会計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6</v>
      </c>
      <c r="BF35" s="407"/>
      <c r="BG35" s="408" t="str">
        <f>IF('各会計、関係団体の財政状況及び健全化判断比率'!B32="","",'各会計、関係団体の財政状況及び健全化判断比率'!B32)</f>
        <v>階上町漁業集落排水事業特別会計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8</v>
      </c>
      <c r="BX35" s="407"/>
      <c r="BY35" s="408" t="str">
        <f>IF('各会計、関係団体の財政状況及び健全化判断比率'!B69="","",'各会計、関係団体の財政状況及び健全化判断比率'!B69)</f>
        <v>八戸地域広域市町村圏事務組合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階上町後期高齢者医療特別会計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9</v>
      </c>
      <c r="BX36" s="407"/>
      <c r="BY36" s="408" t="str">
        <f>IF('各会計、関係団体の財政状況及び健全化判断比率'!B70="","",'各会計、関係団体の財政状況及び健全化判断比率'!B70)</f>
        <v>青森県交通災害共済組合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10</v>
      </c>
      <c r="BX37" s="407"/>
      <c r="BY37" s="408" t="str">
        <f>IF('各会計、関係団体の財政状況及び健全化判断比率'!B71="","",'各会計、関係団体の財政状況及び健全化判断比率'!B71)</f>
        <v>青森県市町村職員退職手当組合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11</v>
      </c>
      <c r="BX38" s="407"/>
      <c r="BY38" s="408" t="str">
        <f>IF('各会計、関係団体の財政状況及び健全化判断比率'!B72="","",'各会計、関係団体の財政状況及び健全化判断比率'!B72)</f>
        <v>青森県市町村総合事務組合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12</v>
      </c>
      <c r="BX39" s="407"/>
      <c r="BY39" s="408" t="str">
        <f>IF('各会計、関係団体の財政状況及び健全化判断比率'!B73="","",'各会計、関係団体の財政状況及び健全化判断比率'!B73)</f>
        <v>青森県後期高齢者医療広域連合（一般会計）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13</v>
      </c>
      <c r="BX40" s="407"/>
      <c r="BY40" s="408" t="str">
        <f>IF('各会計、関係団体の財政状況及び健全化判断比率'!B74="","",'各会計、関係団体の財政状況及び健全化判断比率'!B74)</f>
        <v>青森県後期高齢者医療広域連合（特別会計）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211</v>
      </c>
      <c r="E46" s="404" t="s">
        <v>212</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213</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214</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215</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216</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217</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218</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593</v>
      </c>
    </row>
    <row r="54" spans="5:113" x14ac:dyDescent="0.15"/>
    <row r="55" spans="5:113" x14ac:dyDescent="0.15"/>
    <row r="56" spans="5:113" x14ac:dyDescent="0.15"/>
  </sheetData>
  <sheetProtection algorithmName="SHA-512" hashValue="K4Gg5fiosopXGxPe8PMybP2IdPHuhAh0MtRCYexWCO1DwseJ9zBqsK7wvs0EMJzVLBxJznIz5CJ1fx2QEGYD3A==" saltValue="kXwQeKDIajA0uK+tep/VX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6" t="s">
        <v>564</v>
      </c>
      <c r="D34" s="1216"/>
      <c r="E34" s="1217"/>
      <c r="F34" s="32">
        <v>8.33</v>
      </c>
      <c r="G34" s="33">
        <v>8.9499999999999993</v>
      </c>
      <c r="H34" s="33">
        <v>9.0399999999999991</v>
      </c>
      <c r="I34" s="33">
        <v>6.19</v>
      </c>
      <c r="J34" s="34">
        <v>6.91</v>
      </c>
      <c r="K34" s="22"/>
      <c r="L34" s="22"/>
      <c r="M34" s="22"/>
      <c r="N34" s="22"/>
      <c r="O34" s="22"/>
      <c r="P34" s="22"/>
    </row>
    <row r="35" spans="1:16" ht="39" customHeight="1" x14ac:dyDescent="0.15">
      <c r="A35" s="22"/>
      <c r="B35" s="35"/>
      <c r="C35" s="1210" t="s">
        <v>565</v>
      </c>
      <c r="D35" s="1211"/>
      <c r="E35" s="1212"/>
      <c r="F35" s="36">
        <v>3.03</v>
      </c>
      <c r="G35" s="37">
        <v>2.62</v>
      </c>
      <c r="H35" s="37">
        <v>1.9</v>
      </c>
      <c r="I35" s="37">
        <v>2.29</v>
      </c>
      <c r="J35" s="38">
        <v>1.68</v>
      </c>
      <c r="K35" s="22"/>
      <c r="L35" s="22"/>
      <c r="M35" s="22"/>
      <c r="N35" s="22"/>
      <c r="O35" s="22"/>
      <c r="P35" s="22"/>
    </row>
    <row r="36" spans="1:16" ht="39" customHeight="1" x14ac:dyDescent="0.15">
      <c r="A36" s="22"/>
      <c r="B36" s="35"/>
      <c r="C36" s="1210" t="s">
        <v>566</v>
      </c>
      <c r="D36" s="1211"/>
      <c r="E36" s="1212"/>
      <c r="F36" s="36">
        <v>0.4</v>
      </c>
      <c r="G36" s="37">
        <v>0.62</v>
      </c>
      <c r="H36" s="37">
        <v>0.43</v>
      </c>
      <c r="I36" s="37">
        <v>0.8</v>
      </c>
      <c r="J36" s="38">
        <v>0.47</v>
      </c>
      <c r="K36" s="22"/>
      <c r="L36" s="22"/>
      <c r="M36" s="22"/>
      <c r="N36" s="22"/>
      <c r="O36" s="22"/>
      <c r="P36" s="22"/>
    </row>
    <row r="37" spans="1:16" ht="39" customHeight="1" x14ac:dyDescent="0.15">
      <c r="A37" s="22"/>
      <c r="B37" s="35"/>
      <c r="C37" s="1210" t="s">
        <v>567</v>
      </c>
      <c r="D37" s="1211"/>
      <c r="E37" s="1212"/>
      <c r="F37" s="36">
        <v>0.02</v>
      </c>
      <c r="G37" s="37">
        <v>0.01</v>
      </c>
      <c r="H37" s="37">
        <v>0.08</v>
      </c>
      <c r="I37" s="37">
        <v>0.03</v>
      </c>
      <c r="J37" s="38">
        <v>0.15</v>
      </c>
      <c r="K37" s="22"/>
      <c r="L37" s="22"/>
      <c r="M37" s="22"/>
      <c r="N37" s="22"/>
      <c r="O37" s="22"/>
      <c r="P37" s="22"/>
    </row>
    <row r="38" spans="1:16" ht="39" customHeight="1" x14ac:dyDescent="0.15">
      <c r="A38" s="22"/>
      <c r="B38" s="35"/>
      <c r="C38" s="1210" t="s">
        <v>568</v>
      </c>
      <c r="D38" s="1211"/>
      <c r="E38" s="1212"/>
      <c r="F38" s="36">
        <v>0.09</v>
      </c>
      <c r="G38" s="37">
        <v>0.06</v>
      </c>
      <c r="H38" s="37">
        <v>7.0000000000000007E-2</v>
      </c>
      <c r="I38" s="37">
        <v>7.0000000000000007E-2</v>
      </c>
      <c r="J38" s="38">
        <v>0.04</v>
      </c>
      <c r="K38" s="22"/>
      <c r="L38" s="22"/>
      <c r="M38" s="22"/>
      <c r="N38" s="22"/>
      <c r="O38" s="22"/>
      <c r="P38" s="22"/>
    </row>
    <row r="39" spans="1:16" ht="39" customHeight="1" x14ac:dyDescent="0.15">
      <c r="A39" s="22"/>
      <c r="B39" s="35"/>
      <c r="C39" s="1210" t="s">
        <v>569</v>
      </c>
      <c r="D39" s="1211"/>
      <c r="E39" s="1212"/>
      <c r="F39" s="36">
        <v>0.01</v>
      </c>
      <c r="G39" s="37">
        <v>0.03</v>
      </c>
      <c r="H39" s="37">
        <v>0.03</v>
      </c>
      <c r="I39" s="37">
        <v>0.01</v>
      </c>
      <c r="J39" s="38">
        <v>0.01</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570</v>
      </c>
      <c r="D42" s="1211"/>
      <c r="E42" s="1212"/>
      <c r="F42" s="36" t="s">
        <v>514</v>
      </c>
      <c r="G42" s="37" t="s">
        <v>514</v>
      </c>
      <c r="H42" s="37" t="s">
        <v>514</v>
      </c>
      <c r="I42" s="37" t="s">
        <v>514</v>
      </c>
      <c r="J42" s="38" t="s">
        <v>514</v>
      </c>
      <c r="K42" s="22"/>
      <c r="L42" s="22"/>
      <c r="M42" s="22"/>
      <c r="N42" s="22"/>
      <c r="O42" s="22"/>
      <c r="P42" s="22"/>
    </row>
    <row r="43" spans="1:16" ht="39" customHeight="1" thickBot="1" x14ac:dyDescent="0.2">
      <c r="A43" s="22"/>
      <c r="B43" s="40"/>
      <c r="C43" s="1213" t="s">
        <v>571</v>
      </c>
      <c r="D43" s="1214"/>
      <c r="E43" s="1215"/>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sfLsLh4NvhQ2n9607BRtdiEoQM0xbOi+xh3/KHtV7wJC2AKoqwgS8ahkmGwzqpDK0mWrSsL56L+jmEiwtrG5A==" saltValue="QgPjbf5BFDJ8Hq8OPzoo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793</v>
      </c>
      <c r="L45" s="60">
        <v>762</v>
      </c>
      <c r="M45" s="60">
        <v>784</v>
      </c>
      <c r="N45" s="60">
        <v>761</v>
      </c>
      <c r="O45" s="61">
        <v>741</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15">
      <c r="A48" s="48"/>
      <c r="B48" s="1238"/>
      <c r="C48" s="1239"/>
      <c r="D48" s="62"/>
      <c r="E48" s="1220" t="s">
        <v>14</v>
      </c>
      <c r="F48" s="1220"/>
      <c r="G48" s="1220"/>
      <c r="H48" s="1220"/>
      <c r="I48" s="1220"/>
      <c r="J48" s="1221"/>
      <c r="K48" s="63">
        <v>115</v>
      </c>
      <c r="L48" s="64">
        <v>115</v>
      </c>
      <c r="M48" s="64">
        <v>114</v>
      </c>
      <c r="N48" s="64">
        <v>115</v>
      </c>
      <c r="O48" s="65">
        <v>120</v>
      </c>
      <c r="P48" s="48"/>
      <c r="Q48" s="48"/>
      <c r="R48" s="48"/>
      <c r="S48" s="48"/>
      <c r="T48" s="48"/>
      <c r="U48" s="48"/>
    </row>
    <row r="49" spans="1:21" ht="30.75" customHeight="1" x14ac:dyDescent="0.15">
      <c r="A49" s="48"/>
      <c r="B49" s="1238"/>
      <c r="C49" s="1239"/>
      <c r="D49" s="62"/>
      <c r="E49" s="1220" t="s">
        <v>15</v>
      </c>
      <c r="F49" s="1220"/>
      <c r="G49" s="1220"/>
      <c r="H49" s="1220"/>
      <c r="I49" s="1220"/>
      <c r="J49" s="1221"/>
      <c r="K49" s="63">
        <v>38</v>
      </c>
      <c r="L49" s="64">
        <v>37</v>
      </c>
      <c r="M49" s="64">
        <v>35</v>
      </c>
      <c r="N49" s="64">
        <v>23</v>
      </c>
      <c r="O49" s="65">
        <v>27</v>
      </c>
      <c r="P49" s="48"/>
      <c r="Q49" s="48"/>
      <c r="R49" s="48"/>
      <c r="S49" s="48"/>
      <c r="T49" s="48"/>
      <c r="U49" s="48"/>
    </row>
    <row r="50" spans="1:21" ht="30.75" customHeight="1" x14ac:dyDescent="0.15">
      <c r="A50" s="48"/>
      <c r="B50" s="1238"/>
      <c r="C50" s="1239"/>
      <c r="D50" s="62"/>
      <c r="E50" s="1220" t="s">
        <v>16</v>
      </c>
      <c r="F50" s="1220"/>
      <c r="G50" s="1220"/>
      <c r="H50" s="1220"/>
      <c r="I50" s="1220"/>
      <c r="J50" s="1221"/>
      <c r="K50" s="63">
        <v>38</v>
      </c>
      <c r="L50" s="64">
        <v>38</v>
      </c>
      <c r="M50" s="64">
        <v>0</v>
      </c>
      <c r="N50" s="64">
        <v>0</v>
      </c>
      <c r="O50" s="65">
        <v>0</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514</v>
      </c>
      <c r="L51" s="64" t="s">
        <v>514</v>
      </c>
      <c r="M51" s="64" t="s">
        <v>514</v>
      </c>
      <c r="N51" s="64" t="s">
        <v>514</v>
      </c>
      <c r="O51" s="65" t="s">
        <v>514</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634</v>
      </c>
      <c r="L52" s="64">
        <v>595</v>
      </c>
      <c r="M52" s="64">
        <v>559</v>
      </c>
      <c r="N52" s="64">
        <v>530</v>
      </c>
      <c r="O52" s="65">
        <v>498</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350</v>
      </c>
      <c r="L53" s="69">
        <v>357</v>
      </c>
      <c r="M53" s="69">
        <v>374</v>
      </c>
      <c r="N53" s="69">
        <v>369</v>
      </c>
      <c r="O53" s="70">
        <v>390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6" t="s">
        <v>24</v>
      </c>
      <c r="C57" s="1227"/>
      <c r="D57" s="1230" t="s">
        <v>25</v>
      </c>
      <c r="E57" s="1231"/>
      <c r="F57" s="1231"/>
      <c r="G57" s="1231"/>
      <c r="H57" s="1231"/>
      <c r="I57" s="1231"/>
      <c r="J57" s="1232"/>
      <c r="K57" s="83" t="s">
        <v>583</v>
      </c>
      <c r="L57" s="84" t="s">
        <v>583</v>
      </c>
      <c r="M57" s="84" t="s">
        <v>583</v>
      </c>
      <c r="N57" s="84" t="s">
        <v>583</v>
      </c>
      <c r="O57" s="85" t="s">
        <v>583</v>
      </c>
    </row>
    <row r="58" spans="1:21" ht="31.5" customHeight="1" thickBot="1" x14ac:dyDescent="0.2">
      <c r="B58" s="1228"/>
      <c r="C58" s="1229"/>
      <c r="D58" s="1233" t="s">
        <v>26</v>
      </c>
      <c r="E58" s="1234"/>
      <c r="F58" s="1234"/>
      <c r="G58" s="1234"/>
      <c r="H58" s="1234"/>
      <c r="I58" s="1234"/>
      <c r="J58" s="1235"/>
      <c r="K58" s="86" t="s">
        <v>583</v>
      </c>
      <c r="L58" s="87" t="s">
        <v>583</v>
      </c>
      <c r="M58" s="87" t="s">
        <v>583</v>
      </c>
      <c r="N58" s="87" t="s">
        <v>583</v>
      </c>
      <c r="O58" s="88" t="s">
        <v>583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IraSQjayuXFHifPrnx06HjaQm/e4zAOl+qgyhQ3GuceQs0RnizWGC1ARz6H5nm/80E2XBXYzjdndrOZ4MSt7w==" saltValue="7ElU6chiyAg/B9+0tY40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6" t="s">
        <v>29</v>
      </c>
      <c r="C41" s="1257"/>
      <c r="D41" s="102"/>
      <c r="E41" s="1258" t="s">
        <v>30</v>
      </c>
      <c r="F41" s="1258"/>
      <c r="G41" s="1258"/>
      <c r="H41" s="1259"/>
      <c r="I41" s="351">
        <v>6866</v>
      </c>
      <c r="J41" s="352">
        <v>6422</v>
      </c>
      <c r="K41" s="352">
        <v>5951</v>
      </c>
      <c r="L41" s="352">
        <v>5715</v>
      </c>
      <c r="M41" s="353">
        <v>5366</v>
      </c>
    </row>
    <row r="42" spans="2:13" ht="27.75" customHeight="1" x14ac:dyDescent="0.15">
      <c r="B42" s="1246"/>
      <c r="C42" s="1247"/>
      <c r="D42" s="103"/>
      <c r="E42" s="1250" t="s">
        <v>31</v>
      </c>
      <c r="F42" s="1250"/>
      <c r="G42" s="1250"/>
      <c r="H42" s="1251"/>
      <c r="I42" s="354">
        <v>36</v>
      </c>
      <c r="J42" s="355" t="s">
        <v>514</v>
      </c>
      <c r="K42" s="355" t="s">
        <v>514</v>
      </c>
      <c r="L42" s="355" t="s">
        <v>514</v>
      </c>
      <c r="M42" s="356" t="s">
        <v>514</v>
      </c>
    </row>
    <row r="43" spans="2:13" ht="27.75" customHeight="1" x14ac:dyDescent="0.15">
      <c r="B43" s="1246"/>
      <c r="C43" s="1247"/>
      <c r="D43" s="103"/>
      <c r="E43" s="1250" t="s">
        <v>32</v>
      </c>
      <c r="F43" s="1250"/>
      <c r="G43" s="1250"/>
      <c r="H43" s="1251"/>
      <c r="I43" s="354">
        <v>2046</v>
      </c>
      <c r="J43" s="355">
        <v>2024</v>
      </c>
      <c r="K43" s="355">
        <v>2016</v>
      </c>
      <c r="L43" s="355">
        <v>1966</v>
      </c>
      <c r="M43" s="356">
        <v>1915</v>
      </c>
    </row>
    <row r="44" spans="2:13" ht="27.75" customHeight="1" x14ac:dyDescent="0.15">
      <c r="B44" s="1246"/>
      <c r="C44" s="1247"/>
      <c r="D44" s="103"/>
      <c r="E44" s="1250" t="s">
        <v>33</v>
      </c>
      <c r="F44" s="1250"/>
      <c r="G44" s="1250"/>
      <c r="H44" s="1251"/>
      <c r="I44" s="354">
        <v>239</v>
      </c>
      <c r="J44" s="355">
        <v>264</v>
      </c>
      <c r="K44" s="355">
        <v>250</v>
      </c>
      <c r="L44" s="355">
        <v>254</v>
      </c>
      <c r="M44" s="356">
        <v>261</v>
      </c>
    </row>
    <row r="45" spans="2:13" ht="27.75" customHeight="1" x14ac:dyDescent="0.15">
      <c r="B45" s="1246"/>
      <c r="C45" s="1247"/>
      <c r="D45" s="103"/>
      <c r="E45" s="1250" t="s">
        <v>34</v>
      </c>
      <c r="F45" s="1250"/>
      <c r="G45" s="1250"/>
      <c r="H45" s="1251"/>
      <c r="I45" s="354">
        <v>561</v>
      </c>
      <c r="J45" s="355">
        <v>504</v>
      </c>
      <c r="K45" s="355">
        <v>478</v>
      </c>
      <c r="L45" s="355">
        <v>464</v>
      </c>
      <c r="M45" s="356">
        <v>460</v>
      </c>
    </row>
    <row r="46" spans="2:13" ht="27.75" customHeight="1" x14ac:dyDescent="0.15">
      <c r="B46" s="1246"/>
      <c r="C46" s="1247"/>
      <c r="D46" s="104"/>
      <c r="E46" s="1250" t="s">
        <v>35</v>
      </c>
      <c r="F46" s="1250"/>
      <c r="G46" s="1250"/>
      <c r="H46" s="1251"/>
      <c r="I46" s="354" t="s">
        <v>514</v>
      </c>
      <c r="J46" s="355" t="s">
        <v>514</v>
      </c>
      <c r="K46" s="355" t="s">
        <v>514</v>
      </c>
      <c r="L46" s="355" t="s">
        <v>514</v>
      </c>
      <c r="M46" s="356" t="s">
        <v>514</v>
      </c>
    </row>
    <row r="47" spans="2:13" ht="27.75" customHeight="1" x14ac:dyDescent="0.15">
      <c r="B47" s="1246"/>
      <c r="C47" s="1247"/>
      <c r="D47" s="105"/>
      <c r="E47" s="1260" t="s">
        <v>36</v>
      </c>
      <c r="F47" s="1261"/>
      <c r="G47" s="1261"/>
      <c r="H47" s="1262"/>
      <c r="I47" s="354" t="s">
        <v>514</v>
      </c>
      <c r="J47" s="355" t="s">
        <v>514</v>
      </c>
      <c r="K47" s="355" t="s">
        <v>514</v>
      </c>
      <c r="L47" s="355" t="s">
        <v>514</v>
      </c>
      <c r="M47" s="356" t="s">
        <v>514</v>
      </c>
    </row>
    <row r="48" spans="2:13" ht="27.75" customHeight="1" x14ac:dyDescent="0.15">
      <c r="B48" s="1246"/>
      <c r="C48" s="1247"/>
      <c r="D48" s="103"/>
      <c r="E48" s="1250" t="s">
        <v>37</v>
      </c>
      <c r="F48" s="1250"/>
      <c r="G48" s="1250"/>
      <c r="H48" s="1251"/>
      <c r="I48" s="354" t="s">
        <v>514</v>
      </c>
      <c r="J48" s="355" t="s">
        <v>514</v>
      </c>
      <c r="K48" s="355" t="s">
        <v>514</v>
      </c>
      <c r="L48" s="355" t="s">
        <v>514</v>
      </c>
      <c r="M48" s="356" t="s">
        <v>514</v>
      </c>
    </row>
    <row r="49" spans="2:13" ht="27.75" customHeight="1" x14ac:dyDescent="0.15">
      <c r="B49" s="1248"/>
      <c r="C49" s="1249"/>
      <c r="D49" s="103"/>
      <c r="E49" s="1250" t="s">
        <v>38</v>
      </c>
      <c r="F49" s="1250"/>
      <c r="G49" s="1250"/>
      <c r="H49" s="1251"/>
      <c r="I49" s="354" t="s">
        <v>514</v>
      </c>
      <c r="J49" s="355" t="s">
        <v>514</v>
      </c>
      <c r="K49" s="355" t="s">
        <v>514</v>
      </c>
      <c r="L49" s="355" t="s">
        <v>514</v>
      </c>
      <c r="M49" s="356" t="s">
        <v>514</v>
      </c>
    </row>
    <row r="50" spans="2:13" ht="27.75" customHeight="1" x14ac:dyDescent="0.15">
      <c r="B50" s="1244" t="s">
        <v>39</v>
      </c>
      <c r="C50" s="1245"/>
      <c r="D50" s="106"/>
      <c r="E50" s="1250" t="s">
        <v>40</v>
      </c>
      <c r="F50" s="1250"/>
      <c r="G50" s="1250"/>
      <c r="H50" s="1251"/>
      <c r="I50" s="354">
        <v>2206</v>
      </c>
      <c r="J50" s="355">
        <v>2333</v>
      </c>
      <c r="K50" s="355">
        <v>2438</v>
      </c>
      <c r="L50" s="355">
        <v>2864</v>
      </c>
      <c r="M50" s="356">
        <v>3451</v>
      </c>
    </row>
    <row r="51" spans="2:13" ht="27.75" customHeight="1" x14ac:dyDescent="0.15">
      <c r="B51" s="1246"/>
      <c r="C51" s="1247"/>
      <c r="D51" s="103"/>
      <c r="E51" s="1250" t="s">
        <v>41</v>
      </c>
      <c r="F51" s="1250"/>
      <c r="G51" s="1250"/>
      <c r="H51" s="1251"/>
      <c r="I51" s="354">
        <v>69</v>
      </c>
      <c r="J51" s="355">
        <v>53</v>
      </c>
      <c r="K51" s="355">
        <v>36</v>
      </c>
      <c r="L51" s="355">
        <v>25</v>
      </c>
      <c r="M51" s="356">
        <v>23</v>
      </c>
    </row>
    <row r="52" spans="2:13" ht="27.75" customHeight="1" x14ac:dyDescent="0.15">
      <c r="B52" s="1248"/>
      <c r="C52" s="1249"/>
      <c r="D52" s="103"/>
      <c r="E52" s="1250" t="s">
        <v>42</v>
      </c>
      <c r="F52" s="1250"/>
      <c r="G52" s="1250"/>
      <c r="H52" s="1251"/>
      <c r="I52" s="354">
        <v>5417</v>
      </c>
      <c r="J52" s="355">
        <v>5131</v>
      </c>
      <c r="K52" s="355">
        <v>4853</v>
      </c>
      <c r="L52" s="355">
        <v>4664</v>
      </c>
      <c r="M52" s="356">
        <v>4436</v>
      </c>
    </row>
    <row r="53" spans="2:13" ht="27.75" customHeight="1" thickBot="1" x14ac:dyDescent="0.2">
      <c r="B53" s="1252" t="s">
        <v>43</v>
      </c>
      <c r="C53" s="1253"/>
      <c r="D53" s="107"/>
      <c r="E53" s="1254" t="s">
        <v>44</v>
      </c>
      <c r="F53" s="1254"/>
      <c r="G53" s="1254"/>
      <c r="H53" s="1255"/>
      <c r="I53" s="357">
        <v>2055</v>
      </c>
      <c r="J53" s="358">
        <v>1698</v>
      </c>
      <c r="K53" s="358">
        <v>1368</v>
      </c>
      <c r="L53" s="358">
        <v>846</v>
      </c>
      <c r="M53" s="359">
        <v>92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T6L9OhmRTsNlkifkHSZkNrZF0ISDCYzec5pXqy0Qowf5E5vPIJelDxIlhlD0s1JJpasEu8BXigYz6+mtc/K+Dg==" saltValue="SEQIZCFgaxrSlBKUxa/t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1" t="s">
        <v>47</v>
      </c>
      <c r="D55" s="1271"/>
      <c r="E55" s="1272"/>
      <c r="F55" s="119">
        <v>1806</v>
      </c>
      <c r="G55" s="119">
        <v>2206</v>
      </c>
      <c r="H55" s="120">
        <v>2527</v>
      </c>
    </row>
    <row r="56" spans="2:8" ht="52.5" customHeight="1" x14ac:dyDescent="0.15">
      <c r="B56" s="121"/>
      <c r="C56" s="1273" t="s">
        <v>48</v>
      </c>
      <c r="D56" s="1273"/>
      <c r="E56" s="1274"/>
      <c r="F56" s="122" t="s">
        <v>514</v>
      </c>
      <c r="G56" s="122" t="s">
        <v>514</v>
      </c>
      <c r="H56" s="123">
        <v>200</v>
      </c>
    </row>
    <row r="57" spans="2:8" ht="53.25" customHeight="1" x14ac:dyDescent="0.15">
      <c r="B57" s="121"/>
      <c r="C57" s="1275" t="s">
        <v>49</v>
      </c>
      <c r="D57" s="1275"/>
      <c r="E57" s="1276"/>
      <c r="F57" s="124">
        <v>277</v>
      </c>
      <c r="G57" s="124">
        <v>237</v>
      </c>
      <c r="H57" s="125">
        <v>233</v>
      </c>
    </row>
    <row r="58" spans="2:8" ht="45.75" customHeight="1" x14ac:dyDescent="0.15">
      <c r="B58" s="126"/>
      <c r="C58" s="1263" t="s">
        <v>578</v>
      </c>
      <c r="D58" s="1264"/>
      <c r="E58" s="1265"/>
      <c r="F58" s="127">
        <v>186</v>
      </c>
      <c r="G58" s="127">
        <v>186</v>
      </c>
      <c r="H58" s="128">
        <v>186</v>
      </c>
    </row>
    <row r="59" spans="2:8" ht="45.75" customHeight="1" x14ac:dyDescent="0.15">
      <c r="B59" s="126"/>
      <c r="C59" s="1263" t="s">
        <v>579</v>
      </c>
      <c r="D59" s="1264"/>
      <c r="E59" s="1265"/>
      <c r="F59" s="127">
        <v>5</v>
      </c>
      <c r="G59" s="127">
        <v>16</v>
      </c>
      <c r="H59" s="128">
        <v>24</v>
      </c>
    </row>
    <row r="60" spans="2:8" ht="45.75" customHeight="1" x14ac:dyDescent="0.15">
      <c r="B60" s="126"/>
      <c r="C60" s="1263" t="s">
        <v>580</v>
      </c>
      <c r="D60" s="1264"/>
      <c r="E60" s="1265"/>
      <c r="F60" s="127">
        <v>10</v>
      </c>
      <c r="G60" s="127">
        <v>10</v>
      </c>
      <c r="H60" s="128">
        <v>12</v>
      </c>
    </row>
    <row r="61" spans="2:8" ht="45.75" customHeight="1" x14ac:dyDescent="0.15">
      <c r="B61" s="126"/>
      <c r="C61" s="1263" t="s">
        <v>594</v>
      </c>
      <c r="D61" s="1264"/>
      <c r="E61" s="1265"/>
      <c r="F61" s="127">
        <v>59</v>
      </c>
      <c r="G61" s="127">
        <v>10</v>
      </c>
      <c r="H61" s="128">
        <v>10</v>
      </c>
    </row>
    <row r="62" spans="2:8" ht="45.75" customHeight="1" thickBot="1" x14ac:dyDescent="0.2">
      <c r="B62" s="129"/>
      <c r="C62" s="1266" t="s">
        <v>581</v>
      </c>
      <c r="D62" s="1267"/>
      <c r="E62" s="1268"/>
      <c r="F62" s="130">
        <v>16</v>
      </c>
      <c r="G62" s="130">
        <v>14</v>
      </c>
      <c r="H62" s="131" t="s">
        <v>582</v>
      </c>
    </row>
    <row r="63" spans="2:8" ht="52.5" customHeight="1" thickBot="1" x14ac:dyDescent="0.2">
      <c r="B63" s="132"/>
      <c r="C63" s="1269" t="s">
        <v>50</v>
      </c>
      <c r="D63" s="1269"/>
      <c r="E63" s="1270"/>
      <c r="F63" s="133">
        <v>2083</v>
      </c>
      <c r="G63" s="133">
        <v>2443</v>
      </c>
      <c r="H63" s="134">
        <v>2960</v>
      </c>
    </row>
    <row r="64" spans="2:8" x14ac:dyDescent="0.15"/>
  </sheetData>
  <sheetProtection algorithmName="SHA-512" hashValue="iyr8okSV5ZjDLNRxpqvUNOX0s0c3a9eKYb3cIbO7k9JOtp1sqRbpBWx9SFCsXMH/gIX7dcYUnzabOaOFF3z8HQ==" saltValue="flEPoEzfsYKgOdkPHbs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597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598</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556</v>
      </c>
      <c r="BQ50" s="1290"/>
      <c r="BR50" s="1290"/>
      <c r="BS50" s="1290"/>
      <c r="BT50" s="1290"/>
      <c r="BU50" s="1290"/>
      <c r="BV50" s="1290"/>
      <c r="BW50" s="1290"/>
      <c r="BX50" s="1290" t="s">
        <v>557</v>
      </c>
      <c r="BY50" s="1290"/>
      <c r="BZ50" s="1290"/>
      <c r="CA50" s="1290"/>
      <c r="CB50" s="1290"/>
      <c r="CC50" s="1290"/>
      <c r="CD50" s="1290"/>
      <c r="CE50" s="1290"/>
      <c r="CF50" s="1290" t="s">
        <v>558</v>
      </c>
      <c r="CG50" s="1290"/>
      <c r="CH50" s="1290"/>
      <c r="CI50" s="1290"/>
      <c r="CJ50" s="1290"/>
      <c r="CK50" s="1290"/>
      <c r="CL50" s="1290"/>
      <c r="CM50" s="1290"/>
      <c r="CN50" s="1290" t="s">
        <v>559</v>
      </c>
      <c r="CO50" s="1290"/>
      <c r="CP50" s="1290"/>
      <c r="CQ50" s="1290"/>
      <c r="CR50" s="1290"/>
      <c r="CS50" s="1290"/>
      <c r="CT50" s="1290"/>
      <c r="CU50" s="1290"/>
      <c r="CV50" s="1290" t="s">
        <v>560</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599</v>
      </c>
      <c r="AO51" s="1293"/>
      <c r="AP51" s="1293"/>
      <c r="AQ51" s="1293"/>
      <c r="AR51" s="1293"/>
      <c r="AS51" s="1293"/>
      <c r="AT51" s="1293"/>
      <c r="AU51" s="1293"/>
      <c r="AV51" s="1293"/>
      <c r="AW51" s="1293"/>
      <c r="AX51" s="1293"/>
      <c r="AY51" s="1293"/>
      <c r="AZ51" s="1293"/>
      <c r="BA51" s="1293"/>
      <c r="BB51" s="1293" t="s">
        <v>600</v>
      </c>
      <c r="BC51" s="1293"/>
      <c r="BD51" s="1293"/>
      <c r="BE51" s="1293"/>
      <c r="BF51" s="1293"/>
      <c r="BG51" s="1293"/>
      <c r="BH51" s="1293"/>
      <c r="BI51" s="1293"/>
      <c r="BJ51" s="1293"/>
      <c r="BK51" s="1293"/>
      <c r="BL51" s="1293"/>
      <c r="BM51" s="1293"/>
      <c r="BN51" s="1293"/>
      <c r="BO51" s="1293"/>
      <c r="BP51" s="1291">
        <v>65.599999999999994</v>
      </c>
      <c r="BQ51" s="1291"/>
      <c r="BR51" s="1291"/>
      <c r="BS51" s="1291"/>
      <c r="BT51" s="1291"/>
      <c r="BU51" s="1291"/>
      <c r="BV51" s="1291"/>
      <c r="BW51" s="1291"/>
      <c r="BX51" s="1291">
        <v>53.6</v>
      </c>
      <c r="BY51" s="1291"/>
      <c r="BZ51" s="1291"/>
      <c r="CA51" s="1291"/>
      <c r="CB51" s="1291"/>
      <c r="CC51" s="1291"/>
      <c r="CD51" s="1291"/>
      <c r="CE51" s="1291"/>
      <c r="CF51" s="1291">
        <v>43</v>
      </c>
      <c r="CG51" s="1291"/>
      <c r="CH51" s="1291"/>
      <c r="CI51" s="1291"/>
      <c r="CJ51" s="1291"/>
      <c r="CK51" s="1291"/>
      <c r="CL51" s="1291"/>
      <c r="CM51" s="1291"/>
      <c r="CN51" s="1291">
        <v>25.4</v>
      </c>
      <c r="CO51" s="1291"/>
      <c r="CP51" s="1291"/>
      <c r="CQ51" s="1291"/>
      <c r="CR51" s="1291"/>
      <c r="CS51" s="1291"/>
      <c r="CT51" s="1291"/>
      <c r="CU51" s="1291"/>
      <c r="CV51" s="1291">
        <v>2.5</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601</v>
      </c>
      <c r="BC53" s="1293"/>
      <c r="BD53" s="1293"/>
      <c r="BE53" s="1293"/>
      <c r="BF53" s="1293"/>
      <c r="BG53" s="1293"/>
      <c r="BH53" s="1293"/>
      <c r="BI53" s="1293"/>
      <c r="BJ53" s="1293"/>
      <c r="BK53" s="1293"/>
      <c r="BL53" s="1293"/>
      <c r="BM53" s="1293"/>
      <c r="BN53" s="1293"/>
      <c r="BO53" s="1293"/>
      <c r="BP53" s="1291">
        <v>62.3</v>
      </c>
      <c r="BQ53" s="1291"/>
      <c r="BR53" s="1291"/>
      <c r="BS53" s="1291"/>
      <c r="BT53" s="1291"/>
      <c r="BU53" s="1291"/>
      <c r="BV53" s="1291"/>
      <c r="BW53" s="1291"/>
      <c r="BX53" s="1291">
        <v>65.400000000000006</v>
      </c>
      <c r="BY53" s="1291"/>
      <c r="BZ53" s="1291"/>
      <c r="CA53" s="1291"/>
      <c r="CB53" s="1291"/>
      <c r="CC53" s="1291"/>
      <c r="CD53" s="1291"/>
      <c r="CE53" s="1291"/>
      <c r="CF53" s="1291">
        <v>67.7</v>
      </c>
      <c r="CG53" s="1291"/>
      <c r="CH53" s="1291"/>
      <c r="CI53" s="1291"/>
      <c r="CJ53" s="1291"/>
      <c r="CK53" s="1291"/>
      <c r="CL53" s="1291"/>
      <c r="CM53" s="1291"/>
      <c r="CN53" s="1291">
        <v>69.400000000000006</v>
      </c>
      <c r="CO53" s="1291"/>
      <c r="CP53" s="1291"/>
      <c r="CQ53" s="1291"/>
      <c r="CR53" s="1291"/>
      <c r="CS53" s="1291"/>
      <c r="CT53" s="1291"/>
      <c r="CU53" s="1291"/>
      <c r="CV53" s="1291">
        <v>71.099999999999994</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602</v>
      </c>
      <c r="AO55" s="1290"/>
      <c r="AP55" s="1290"/>
      <c r="AQ55" s="1290"/>
      <c r="AR55" s="1290"/>
      <c r="AS55" s="1290"/>
      <c r="AT55" s="1290"/>
      <c r="AU55" s="1290"/>
      <c r="AV55" s="1290"/>
      <c r="AW55" s="1290"/>
      <c r="AX55" s="1290"/>
      <c r="AY55" s="1290"/>
      <c r="AZ55" s="1290"/>
      <c r="BA55" s="1290"/>
      <c r="BB55" s="1293" t="s">
        <v>600</v>
      </c>
      <c r="BC55" s="1293"/>
      <c r="BD55" s="1293"/>
      <c r="BE55" s="1293"/>
      <c r="BF55" s="1293"/>
      <c r="BG55" s="1293"/>
      <c r="BH55" s="1293"/>
      <c r="BI55" s="1293"/>
      <c r="BJ55" s="1293"/>
      <c r="BK55" s="1293"/>
      <c r="BL55" s="1293"/>
      <c r="BM55" s="1293"/>
      <c r="BN55" s="1293"/>
      <c r="BO55" s="1293"/>
      <c r="BP55" s="1291">
        <v>32.799999999999997</v>
      </c>
      <c r="BQ55" s="1291"/>
      <c r="BR55" s="1291"/>
      <c r="BS55" s="1291"/>
      <c r="BT55" s="1291"/>
      <c r="BU55" s="1291"/>
      <c r="BV55" s="1291"/>
      <c r="BW55" s="1291"/>
      <c r="BX55" s="1291">
        <v>20.9</v>
      </c>
      <c r="BY55" s="1291"/>
      <c r="BZ55" s="1291"/>
      <c r="CA55" s="1291"/>
      <c r="CB55" s="1291"/>
      <c r="CC55" s="1291"/>
      <c r="CD55" s="1291"/>
      <c r="CE55" s="1291"/>
      <c r="CF55" s="1291">
        <v>21</v>
      </c>
      <c r="CG55" s="1291"/>
      <c r="CH55" s="1291"/>
      <c r="CI55" s="1291"/>
      <c r="CJ55" s="1291"/>
      <c r="CK55" s="1291"/>
      <c r="CL55" s="1291"/>
      <c r="CM55" s="1291"/>
      <c r="CN55" s="1291">
        <v>23.5</v>
      </c>
      <c r="CO55" s="1291"/>
      <c r="CP55" s="1291"/>
      <c r="CQ55" s="1291"/>
      <c r="CR55" s="1291"/>
      <c r="CS55" s="1291"/>
      <c r="CT55" s="1291"/>
      <c r="CU55" s="1291"/>
      <c r="CV55" s="1291">
        <v>8.5</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601</v>
      </c>
      <c r="BC57" s="1293"/>
      <c r="BD57" s="1293"/>
      <c r="BE57" s="1293"/>
      <c r="BF57" s="1293"/>
      <c r="BG57" s="1293"/>
      <c r="BH57" s="1293"/>
      <c r="BI57" s="1293"/>
      <c r="BJ57" s="1293"/>
      <c r="BK57" s="1293"/>
      <c r="BL57" s="1293"/>
      <c r="BM57" s="1293"/>
      <c r="BN57" s="1293"/>
      <c r="BO57" s="1293"/>
      <c r="BP57" s="1291">
        <v>58.9</v>
      </c>
      <c r="BQ57" s="1291"/>
      <c r="BR57" s="1291"/>
      <c r="BS57" s="1291"/>
      <c r="BT57" s="1291"/>
      <c r="BU57" s="1291"/>
      <c r="BV57" s="1291"/>
      <c r="BW57" s="1291"/>
      <c r="BX57" s="1291">
        <v>60.5</v>
      </c>
      <c r="BY57" s="1291"/>
      <c r="BZ57" s="1291"/>
      <c r="CA57" s="1291"/>
      <c r="CB57" s="1291"/>
      <c r="CC57" s="1291"/>
      <c r="CD57" s="1291"/>
      <c r="CE57" s="1291"/>
      <c r="CF57" s="1291">
        <v>61.5</v>
      </c>
      <c r="CG57" s="1291"/>
      <c r="CH57" s="1291"/>
      <c r="CI57" s="1291"/>
      <c r="CJ57" s="1291"/>
      <c r="CK57" s="1291"/>
      <c r="CL57" s="1291"/>
      <c r="CM57" s="1291"/>
      <c r="CN57" s="1291">
        <v>61.9</v>
      </c>
      <c r="CO57" s="1291"/>
      <c r="CP57" s="1291"/>
      <c r="CQ57" s="1291"/>
      <c r="CR57" s="1291"/>
      <c r="CS57" s="1291"/>
      <c r="CT57" s="1291"/>
      <c r="CU57" s="1291"/>
      <c r="CV57" s="1291">
        <v>62.1</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603</v>
      </c>
    </row>
    <row r="64" spans="1:109" x14ac:dyDescent="0.15">
      <c r="B64" s="376"/>
      <c r="G64" s="383"/>
      <c r="I64" s="396"/>
      <c r="J64" s="396"/>
      <c r="K64" s="396"/>
      <c r="L64" s="396"/>
      <c r="M64" s="396"/>
      <c r="N64" s="397"/>
      <c r="AM64" s="383"/>
      <c r="AN64" s="383" t="s">
        <v>596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7" t="s">
        <v>604</v>
      </c>
      <c r="AO65" s="1298"/>
      <c r="AP65" s="1298"/>
      <c r="AQ65" s="1298"/>
      <c r="AR65" s="1298"/>
      <c r="AS65" s="1298"/>
      <c r="AT65" s="1298"/>
      <c r="AU65" s="1298"/>
      <c r="AV65" s="1298"/>
      <c r="AW65" s="1298"/>
      <c r="AX65" s="1298"/>
      <c r="AY65" s="1298"/>
      <c r="AZ65" s="1298"/>
      <c r="BA65" s="1298"/>
      <c r="BB65" s="1298"/>
      <c r="BC65" s="1298"/>
      <c r="BD65" s="1298"/>
      <c r="BE65" s="1298"/>
      <c r="BF65" s="1298"/>
      <c r="BG65" s="1298"/>
      <c r="BH65" s="1298"/>
      <c r="BI65" s="1298"/>
      <c r="BJ65" s="1298"/>
      <c r="BK65" s="1298"/>
      <c r="BL65" s="1298"/>
      <c r="BM65" s="1298"/>
      <c r="BN65" s="1298"/>
      <c r="BO65" s="1298"/>
      <c r="BP65" s="1298"/>
      <c r="BQ65" s="1298"/>
      <c r="BR65" s="1298"/>
      <c r="BS65" s="1298"/>
      <c r="BT65" s="1298"/>
      <c r="BU65" s="1298"/>
      <c r="BV65" s="1298"/>
      <c r="BW65" s="1298"/>
      <c r="BX65" s="1298"/>
      <c r="BY65" s="1298"/>
      <c r="BZ65" s="1298"/>
      <c r="CA65" s="1298"/>
      <c r="CB65" s="1298"/>
      <c r="CC65" s="1298"/>
      <c r="CD65" s="1298"/>
      <c r="CE65" s="1298"/>
      <c r="CF65" s="1298"/>
      <c r="CG65" s="1298"/>
      <c r="CH65" s="1298"/>
      <c r="CI65" s="1298"/>
      <c r="CJ65" s="1298"/>
      <c r="CK65" s="1298"/>
      <c r="CL65" s="1298"/>
      <c r="CM65" s="1298"/>
      <c r="CN65" s="1298"/>
      <c r="CO65" s="1298"/>
      <c r="CP65" s="1298"/>
      <c r="CQ65" s="1298"/>
      <c r="CR65" s="1298"/>
      <c r="CS65" s="1298"/>
      <c r="CT65" s="1298"/>
      <c r="CU65" s="1298"/>
      <c r="CV65" s="1298"/>
      <c r="CW65" s="1298"/>
      <c r="CX65" s="1298"/>
      <c r="CY65" s="1298"/>
      <c r="CZ65" s="1298"/>
      <c r="DA65" s="1298"/>
      <c r="DB65" s="1298"/>
      <c r="DC65" s="1299"/>
    </row>
    <row r="66" spans="2:107" x14ac:dyDescent="0.15">
      <c r="B66" s="376"/>
      <c r="AN66" s="1300"/>
      <c r="AO66" s="1301"/>
      <c r="AP66" s="1301"/>
      <c r="AQ66" s="1301"/>
      <c r="AR66" s="1301"/>
      <c r="AS66" s="1301"/>
      <c r="AT66" s="1301"/>
      <c r="AU66" s="1301"/>
      <c r="AV66" s="1301"/>
      <c r="AW66" s="1301"/>
      <c r="AX66" s="1301"/>
      <c r="AY66" s="1301"/>
      <c r="AZ66" s="1301"/>
      <c r="BA66" s="1301"/>
      <c r="BB66" s="1301"/>
      <c r="BC66" s="1301"/>
      <c r="BD66" s="1301"/>
      <c r="BE66" s="1301"/>
      <c r="BF66" s="1301"/>
      <c r="BG66" s="1301"/>
      <c r="BH66" s="1301"/>
      <c r="BI66" s="1301"/>
      <c r="BJ66" s="1301"/>
      <c r="BK66" s="1301"/>
      <c r="BL66" s="1301"/>
      <c r="BM66" s="1301"/>
      <c r="BN66" s="1301"/>
      <c r="BO66" s="1301"/>
      <c r="BP66" s="1301"/>
      <c r="BQ66" s="1301"/>
      <c r="BR66" s="1301"/>
      <c r="BS66" s="1301"/>
      <c r="BT66" s="1301"/>
      <c r="BU66" s="1301"/>
      <c r="BV66" s="1301"/>
      <c r="BW66" s="1301"/>
      <c r="BX66" s="1301"/>
      <c r="BY66" s="1301"/>
      <c r="BZ66" s="1301"/>
      <c r="CA66" s="1301"/>
      <c r="CB66" s="1301"/>
      <c r="CC66" s="1301"/>
      <c r="CD66" s="1301"/>
      <c r="CE66" s="1301"/>
      <c r="CF66" s="1301"/>
      <c r="CG66" s="1301"/>
      <c r="CH66" s="1301"/>
      <c r="CI66" s="1301"/>
      <c r="CJ66" s="1301"/>
      <c r="CK66" s="1301"/>
      <c r="CL66" s="1301"/>
      <c r="CM66" s="1301"/>
      <c r="CN66" s="1301"/>
      <c r="CO66" s="1301"/>
      <c r="CP66" s="1301"/>
      <c r="CQ66" s="1301"/>
      <c r="CR66" s="1301"/>
      <c r="CS66" s="1301"/>
      <c r="CT66" s="1301"/>
      <c r="CU66" s="1301"/>
      <c r="CV66" s="1301"/>
      <c r="CW66" s="1301"/>
      <c r="CX66" s="1301"/>
      <c r="CY66" s="1301"/>
      <c r="CZ66" s="1301"/>
      <c r="DA66" s="1301"/>
      <c r="DB66" s="1301"/>
      <c r="DC66" s="1302"/>
    </row>
    <row r="67" spans="2:107" x14ac:dyDescent="0.15">
      <c r="B67" s="376"/>
      <c r="AN67" s="1300"/>
      <c r="AO67" s="1301"/>
      <c r="AP67" s="1301"/>
      <c r="AQ67" s="1301"/>
      <c r="AR67" s="1301"/>
      <c r="AS67" s="1301"/>
      <c r="AT67" s="1301"/>
      <c r="AU67" s="1301"/>
      <c r="AV67" s="1301"/>
      <c r="AW67" s="1301"/>
      <c r="AX67" s="1301"/>
      <c r="AY67" s="1301"/>
      <c r="AZ67" s="1301"/>
      <c r="BA67" s="1301"/>
      <c r="BB67" s="1301"/>
      <c r="BC67" s="1301"/>
      <c r="BD67" s="1301"/>
      <c r="BE67" s="1301"/>
      <c r="BF67" s="1301"/>
      <c r="BG67" s="1301"/>
      <c r="BH67" s="1301"/>
      <c r="BI67" s="1301"/>
      <c r="BJ67" s="1301"/>
      <c r="BK67" s="1301"/>
      <c r="BL67" s="1301"/>
      <c r="BM67" s="1301"/>
      <c r="BN67" s="1301"/>
      <c r="BO67" s="1301"/>
      <c r="BP67" s="1301"/>
      <c r="BQ67" s="1301"/>
      <c r="BR67" s="1301"/>
      <c r="BS67" s="1301"/>
      <c r="BT67" s="1301"/>
      <c r="BU67" s="1301"/>
      <c r="BV67" s="1301"/>
      <c r="BW67" s="1301"/>
      <c r="BX67" s="1301"/>
      <c r="BY67" s="1301"/>
      <c r="BZ67" s="1301"/>
      <c r="CA67" s="1301"/>
      <c r="CB67" s="1301"/>
      <c r="CC67" s="1301"/>
      <c r="CD67" s="1301"/>
      <c r="CE67" s="1301"/>
      <c r="CF67" s="1301"/>
      <c r="CG67" s="1301"/>
      <c r="CH67" s="1301"/>
      <c r="CI67" s="1301"/>
      <c r="CJ67" s="1301"/>
      <c r="CK67" s="1301"/>
      <c r="CL67" s="1301"/>
      <c r="CM67" s="1301"/>
      <c r="CN67" s="1301"/>
      <c r="CO67" s="1301"/>
      <c r="CP67" s="1301"/>
      <c r="CQ67" s="1301"/>
      <c r="CR67" s="1301"/>
      <c r="CS67" s="1301"/>
      <c r="CT67" s="1301"/>
      <c r="CU67" s="1301"/>
      <c r="CV67" s="1301"/>
      <c r="CW67" s="1301"/>
      <c r="CX67" s="1301"/>
      <c r="CY67" s="1301"/>
      <c r="CZ67" s="1301"/>
      <c r="DA67" s="1301"/>
      <c r="DB67" s="1301"/>
      <c r="DC67" s="1302"/>
    </row>
    <row r="68" spans="2:107" x14ac:dyDescent="0.15">
      <c r="B68" s="376"/>
      <c r="AN68" s="1300"/>
      <c r="AO68" s="1301"/>
      <c r="AP68" s="1301"/>
      <c r="AQ68" s="1301"/>
      <c r="AR68" s="1301"/>
      <c r="AS68" s="1301"/>
      <c r="AT68" s="1301"/>
      <c r="AU68" s="1301"/>
      <c r="AV68" s="1301"/>
      <c r="AW68" s="1301"/>
      <c r="AX68" s="1301"/>
      <c r="AY68" s="1301"/>
      <c r="AZ68" s="1301"/>
      <c r="BA68" s="1301"/>
      <c r="BB68" s="1301"/>
      <c r="BC68" s="1301"/>
      <c r="BD68" s="1301"/>
      <c r="BE68" s="1301"/>
      <c r="BF68" s="1301"/>
      <c r="BG68" s="1301"/>
      <c r="BH68" s="1301"/>
      <c r="BI68" s="1301"/>
      <c r="BJ68" s="1301"/>
      <c r="BK68" s="1301"/>
      <c r="BL68" s="1301"/>
      <c r="BM68" s="1301"/>
      <c r="BN68" s="1301"/>
      <c r="BO68" s="1301"/>
      <c r="BP68" s="1301"/>
      <c r="BQ68" s="1301"/>
      <c r="BR68" s="1301"/>
      <c r="BS68" s="1301"/>
      <c r="BT68" s="1301"/>
      <c r="BU68" s="1301"/>
      <c r="BV68" s="1301"/>
      <c r="BW68" s="1301"/>
      <c r="BX68" s="1301"/>
      <c r="BY68" s="1301"/>
      <c r="BZ68" s="1301"/>
      <c r="CA68" s="1301"/>
      <c r="CB68" s="1301"/>
      <c r="CC68" s="1301"/>
      <c r="CD68" s="1301"/>
      <c r="CE68" s="1301"/>
      <c r="CF68" s="1301"/>
      <c r="CG68" s="1301"/>
      <c r="CH68" s="1301"/>
      <c r="CI68" s="1301"/>
      <c r="CJ68" s="1301"/>
      <c r="CK68" s="1301"/>
      <c r="CL68" s="1301"/>
      <c r="CM68" s="1301"/>
      <c r="CN68" s="1301"/>
      <c r="CO68" s="1301"/>
      <c r="CP68" s="1301"/>
      <c r="CQ68" s="1301"/>
      <c r="CR68" s="1301"/>
      <c r="CS68" s="1301"/>
      <c r="CT68" s="1301"/>
      <c r="CU68" s="1301"/>
      <c r="CV68" s="1301"/>
      <c r="CW68" s="1301"/>
      <c r="CX68" s="1301"/>
      <c r="CY68" s="1301"/>
      <c r="CZ68" s="1301"/>
      <c r="DA68" s="1301"/>
      <c r="DB68" s="1301"/>
      <c r="DC68" s="1302"/>
    </row>
    <row r="69" spans="2:107" x14ac:dyDescent="0.15">
      <c r="B69" s="376"/>
      <c r="AN69" s="1303"/>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598</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556</v>
      </c>
      <c r="BQ72" s="1290"/>
      <c r="BR72" s="1290"/>
      <c r="BS72" s="1290"/>
      <c r="BT72" s="1290"/>
      <c r="BU72" s="1290"/>
      <c r="BV72" s="1290"/>
      <c r="BW72" s="1290"/>
      <c r="BX72" s="1290" t="s">
        <v>557</v>
      </c>
      <c r="BY72" s="1290"/>
      <c r="BZ72" s="1290"/>
      <c r="CA72" s="1290"/>
      <c r="CB72" s="1290"/>
      <c r="CC72" s="1290"/>
      <c r="CD72" s="1290"/>
      <c r="CE72" s="1290"/>
      <c r="CF72" s="1290" t="s">
        <v>558</v>
      </c>
      <c r="CG72" s="1290"/>
      <c r="CH72" s="1290"/>
      <c r="CI72" s="1290"/>
      <c r="CJ72" s="1290"/>
      <c r="CK72" s="1290"/>
      <c r="CL72" s="1290"/>
      <c r="CM72" s="1290"/>
      <c r="CN72" s="1290" t="s">
        <v>559</v>
      </c>
      <c r="CO72" s="1290"/>
      <c r="CP72" s="1290"/>
      <c r="CQ72" s="1290"/>
      <c r="CR72" s="1290"/>
      <c r="CS72" s="1290"/>
      <c r="CT72" s="1290"/>
      <c r="CU72" s="1290"/>
      <c r="CV72" s="1290" t="s">
        <v>560</v>
      </c>
      <c r="CW72" s="1290"/>
      <c r="CX72" s="1290"/>
      <c r="CY72" s="1290"/>
      <c r="CZ72" s="1290"/>
      <c r="DA72" s="1290"/>
      <c r="DB72" s="1290"/>
      <c r="DC72" s="1290"/>
    </row>
    <row r="73" spans="2:107" x14ac:dyDescent="0.15">
      <c r="B73" s="376"/>
      <c r="G73" s="1296"/>
      <c r="H73" s="1296"/>
      <c r="I73" s="1296"/>
      <c r="J73" s="1296"/>
      <c r="K73" s="1306"/>
      <c r="L73" s="1306"/>
      <c r="M73" s="1306"/>
      <c r="N73" s="1306"/>
      <c r="AM73" s="385"/>
      <c r="AN73" s="1293" t="s">
        <v>599</v>
      </c>
      <c r="AO73" s="1293"/>
      <c r="AP73" s="1293"/>
      <c r="AQ73" s="1293"/>
      <c r="AR73" s="1293"/>
      <c r="AS73" s="1293"/>
      <c r="AT73" s="1293"/>
      <c r="AU73" s="1293"/>
      <c r="AV73" s="1293"/>
      <c r="AW73" s="1293"/>
      <c r="AX73" s="1293"/>
      <c r="AY73" s="1293"/>
      <c r="AZ73" s="1293"/>
      <c r="BA73" s="1293"/>
      <c r="BB73" s="1293" t="s">
        <v>600</v>
      </c>
      <c r="BC73" s="1293"/>
      <c r="BD73" s="1293"/>
      <c r="BE73" s="1293"/>
      <c r="BF73" s="1293"/>
      <c r="BG73" s="1293"/>
      <c r="BH73" s="1293"/>
      <c r="BI73" s="1293"/>
      <c r="BJ73" s="1293"/>
      <c r="BK73" s="1293"/>
      <c r="BL73" s="1293"/>
      <c r="BM73" s="1293"/>
      <c r="BN73" s="1293"/>
      <c r="BO73" s="1293"/>
      <c r="BP73" s="1291">
        <v>65.599999999999994</v>
      </c>
      <c r="BQ73" s="1291"/>
      <c r="BR73" s="1291"/>
      <c r="BS73" s="1291"/>
      <c r="BT73" s="1291"/>
      <c r="BU73" s="1291"/>
      <c r="BV73" s="1291"/>
      <c r="BW73" s="1291"/>
      <c r="BX73" s="1291">
        <v>53.6</v>
      </c>
      <c r="BY73" s="1291"/>
      <c r="BZ73" s="1291"/>
      <c r="CA73" s="1291"/>
      <c r="CB73" s="1291"/>
      <c r="CC73" s="1291"/>
      <c r="CD73" s="1291"/>
      <c r="CE73" s="1291"/>
      <c r="CF73" s="1291">
        <v>43</v>
      </c>
      <c r="CG73" s="1291"/>
      <c r="CH73" s="1291"/>
      <c r="CI73" s="1291"/>
      <c r="CJ73" s="1291"/>
      <c r="CK73" s="1291"/>
      <c r="CL73" s="1291"/>
      <c r="CM73" s="1291"/>
      <c r="CN73" s="1291">
        <v>25.4</v>
      </c>
      <c r="CO73" s="1291"/>
      <c r="CP73" s="1291"/>
      <c r="CQ73" s="1291"/>
      <c r="CR73" s="1291"/>
      <c r="CS73" s="1291"/>
      <c r="CT73" s="1291"/>
      <c r="CU73" s="1291"/>
      <c r="CV73" s="1291">
        <v>2.5</v>
      </c>
      <c r="CW73" s="1291"/>
      <c r="CX73" s="1291"/>
      <c r="CY73" s="1291"/>
      <c r="CZ73" s="1291"/>
      <c r="DA73" s="1291"/>
      <c r="DB73" s="1291"/>
      <c r="DC73" s="1291"/>
    </row>
    <row r="74" spans="2:107" x14ac:dyDescent="0.15">
      <c r="B74" s="376"/>
      <c r="G74" s="1296"/>
      <c r="H74" s="1296"/>
      <c r="I74" s="1296"/>
      <c r="J74" s="1296"/>
      <c r="K74" s="1306"/>
      <c r="L74" s="1306"/>
      <c r="M74" s="1306"/>
      <c r="N74" s="1306"/>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605</v>
      </c>
      <c r="BC75" s="1293"/>
      <c r="BD75" s="1293"/>
      <c r="BE75" s="1293"/>
      <c r="BF75" s="1293"/>
      <c r="BG75" s="1293"/>
      <c r="BH75" s="1293"/>
      <c r="BI75" s="1293"/>
      <c r="BJ75" s="1293"/>
      <c r="BK75" s="1293"/>
      <c r="BL75" s="1293"/>
      <c r="BM75" s="1293"/>
      <c r="BN75" s="1293"/>
      <c r="BO75" s="1293"/>
      <c r="BP75" s="1291">
        <v>10.7</v>
      </c>
      <c r="BQ75" s="1291"/>
      <c r="BR75" s="1291"/>
      <c r="BS75" s="1291"/>
      <c r="BT75" s="1291"/>
      <c r="BU75" s="1291"/>
      <c r="BV75" s="1291"/>
      <c r="BW75" s="1291"/>
      <c r="BX75" s="1291">
        <v>11.1</v>
      </c>
      <c r="BY75" s="1291"/>
      <c r="BZ75" s="1291"/>
      <c r="CA75" s="1291"/>
      <c r="CB75" s="1291"/>
      <c r="CC75" s="1291"/>
      <c r="CD75" s="1291"/>
      <c r="CE75" s="1291"/>
      <c r="CF75" s="1291">
        <v>11.4</v>
      </c>
      <c r="CG75" s="1291"/>
      <c r="CH75" s="1291"/>
      <c r="CI75" s="1291"/>
      <c r="CJ75" s="1291"/>
      <c r="CK75" s="1291"/>
      <c r="CL75" s="1291"/>
      <c r="CM75" s="1291"/>
      <c r="CN75" s="1291">
        <v>11.3</v>
      </c>
      <c r="CO75" s="1291"/>
      <c r="CP75" s="1291"/>
      <c r="CQ75" s="1291"/>
      <c r="CR75" s="1291"/>
      <c r="CS75" s="1291"/>
      <c r="CT75" s="1291"/>
      <c r="CU75" s="1291"/>
      <c r="CV75" s="1291">
        <v>11.2</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306"/>
      <c r="L77" s="1306"/>
      <c r="M77" s="1306"/>
      <c r="N77" s="1306"/>
      <c r="AN77" s="1290" t="s">
        <v>602</v>
      </c>
      <c r="AO77" s="1290"/>
      <c r="AP77" s="1290"/>
      <c r="AQ77" s="1290"/>
      <c r="AR77" s="1290"/>
      <c r="AS77" s="1290"/>
      <c r="AT77" s="1290"/>
      <c r="AU77" s="1290"/>
      <c r="AV77" s="1290"/>
      <c r="AW77" s="1290"/>
      <c r="AX77" s="1290"/>
      <c r="AY77" s="1290"/>
      <c r="AZ77" s="1290"/>
      <c r="BA77" s="1290"/>
      <c r="BB77" s="1293" t="s">
        <v>600</v>
      </c>
      <c r="BC77" s="1293"/>
      <c r="BD77" s="1293"/>
      <c r="BE77" s="1293"/>
      <c r="BF77" s="1293"/>
      <c r="BG77" s="1293"/>
      <c r="BH77" s="1293"/>
      <c r="BI77" s="1293"/>
      <c r="BJ77" s="1293"/>
      <c r="BK77" s="1293"/>
      <c r="BL77" s="1293"/>
      <c r="BM77" s="1293"/>
      <c r="BN77" s="1293"/>
      <c r="BO77" s="1293"/>
      <c r="BP77" s="1291">
        <v>32.799999999999997</v>
      </c>
      <c r="BQ77" s="1291"/>
      <c r="BR77" s="1291"/>
      <c r="BS77" s="1291"/>
      <c r="BT77" s="1291"/>
      <c r="BU77" s="1291"/>
      <c r="BV77" s="1291"/>
      <c r="BW77" s="1291"/>
      <c r="BX77" s="1291">
        <v>20.9</v>
      </c>
      <c r="BY77" s="1291"/>
      <c r="BZ77" s="1291"/>
      <c r="CA77" s="1291"/>
      <c r="CB77" s="1291"/>
      <c r="CC77" s="1291"/>
      <c r="CD77" s="1291"/>
      <c r="CE77" s="1291"/>
      <c r="CF77" s="1291">
        <v>21</v>
      </c>
      <c r="CG77" s="1291"/>
      <c r="CH77" s="1291"/>
      <c r="CI77" s="1291"/>
      <c r="CJ77" s="1291"/>
      <c r="CK77" s="1291"/>
      <c r="CL77" s="1291"/>
      <c r="CM77" s="1291"/>
      <c r="CN77" s="1291">
        <v>23.5</v>
      </c>
      <c r="CO77" s="1291"/>
      <c r="CP77" s="1291"/>
      <c r="CQ77" s="1291"/>
      <c r="CR77" s="1291"/>
      <c r="CS77" s="1291"/>
      <c r="CT77" s="1291"/>
      <c r="CU77" s="1291"/>
      <c r="CV77" s="1291">
        <v>8.5</v>
      </c>
      <c r="CW77" s="1291"/>
      <c r="CX77" s="1291"/>
      <c r="CY77" s="1291"/>
      <c r="CZ77" s="1291"/>
      <c r="DA77" s="1291"/>
      <c r="DB77" s="1291"/>
      <c r="DC77" s="1291"/>
    </row>
    <row r="78" spans="2:107" x14ac:dyDescent="0.15">
      <c r="B78" s="376"/>
      <c r="G78" s="1286"/>
      <c r="H78" s="1286"/>
      <c r="I78" s="1286"/>
      <c r="J78" s="1286"/>
      <c r="K78" s="1306"/>
      <c r="L78" s="1306"/>
      <c r="M78" s="1306"/>
      <c r="N78" s="130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307"/>
      <c r="L79" s="1307"/>
      <c r="M79" s="1307"/>
      <c r="N79" s="1307"/>
      <c r="AN79" s="1290"/>
      <c r="AO79" s="1290"/>
      <c r="AP79" s="1290"/>
      <c r="AQ79" s="1290"/>
      <c r="AR79" s="1290"/>
      <c r="AS79" s="1290"/>
      <c r="AT79" s="1290"/>
      <c r="AU79" s="1290"/>
      <c r="AV79" s="1290"/>
      <c r="AW79" s="1290"/>
      <c r="AX79" s="1290"/>
      <c r="AY79" s="1290"/>
      <c r="AZ79" s="1290"/>
      <c r="BA79" s="1290"/>
      <c r="BB79" s="1293" t="s">
        <v>605</v>
      </c>
      <c r="BC79" s="1293"/>
      <c r="BD79" s="1293"/>
      <c r="BE79" s="1293"/>
      <c r="BF79" s="1293"/>
      <c r="BG79" s="1293"/>
      <c r="BH79" s="1293"/>
      <c r="BI79" s="1293"/>
      <c r="BJ79" s="1293"/>
      <c r="BK79" s="1293"/>
      <c r="BL79" s="1293"/>
      <c r="BM79" s="1293"/>
      <c r="BN79" s="1293"/>
      <c r="BO79" s="1293"/>
      <c r="BP79" s="1291">
        <v>9.1</v>
      </c>
      <c r="BQ79" s="1291"/>
      <c r="BR79" s="1291"/>
      <c r="BS79" s="1291"/>
      <c r="BT79" s="1291"/>
      <c r="BU79" s="1291"/>
      <c r="BV79" s="1291"/>
      <c r="BW79" s="1291"/>
      <c r="BX79" s="1291">
        <v>9.1</v>
      </c>
      <c r="BY79" s="1291"/>
      <c r="BZ79" s="1291"/>
      <c r="CA79" s="1291"/>
      <c r="CB79" s="1291"/>
      <c r="CC79" s="1291"/>
      <c r="CD79" s="1291"/>
      <c r="CE79" s="1291"/>
      <c r="CF79" s="1291">
        <v>9.1999999999999993</v>
      </c>
      <c r="CG79" s="1291"/>
      <c r="CH79" s="1291"/>
      <c r="CI79" s="1291"/>
      <c r="CJ79" s="1291"/>
      <c r="CK79" s="1291"/>
      <c r="CL79" s="1291"/>
      <c r="CM79" s="1291"/>
      <c r="CN79" s="1291">
        <v>8.6</v>
      </c>
      <c r="CO79" s="1291"/>
      <c r="CP79" s="1291"/>
      <c r="CQ79" s="1291"/>
      <c r="CR79" s="1291"/>
      <c r="CS79" s="1291"/>
      <c r="CT79" s="1291"/>
      <c r="CU79" s="1291"/>
      <c r="CV79" s="1291">
        <v>8.1999999999999993</v>
      </c>
      <c r="CW79" s="1291"/>
      <c r="CX79" s="1291"/>
      <c r="CY79" s="1291"/>
      <c r="CZ79" s="1291"/>
      <c r="DA79" s="1291"/>
      <c r="DB79" s="1291"/>
      <c r="DC79" s="1291"/>
    </row>
    <row r="80" spans="2:107" x14ac:dyDescent="0.15">
      <c r="B80" s="376"/>
      <c r="G80" s="1286"/>
      <c r="H80" s="1286"/>
      <c r="I80" s="1295"/>
      <c r="J80" s="1295"/>
      <c r="K80" s="1307"/>
      <c r="L80" s="1307"/>
      <c r="M80" s="1307"/>
      <c r="N80" s="130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5uagaeyPfSKl4Xzjn/vIIfSI1/BmXE4lS5rmxXYyNrkXAISspZIYIVfkZN6XafketrudL47TbNL6fdwFirvm5w==" saltValue="IDqUcVxKJzjoYc5guHCT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n7Mwwq1Hk37beK7HyR4RFxglvPVkUmBhXz+tav8e8GxACxn5782jynLBenBJSi48sBrOPv96hqckxr7pGa+uaA==" saltValue="OhpCgwOM8D0LxT/1EoLZ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503</v>
      </c>
    </row>
  </sheetData>
  <sheetProtection algorithmName="SHA-512" hashValue="2HL+X7Hh0s/B67xuWEnzHHM8jpAEG6eePSOPPYUC/0a9gd739qdMjmXtH73aZkyCyrfcxFA8O9YQMi3NSe/kZQ==" saltValue="2x//gr7flK/tttj5jtqT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55152</v>
      </c>
      <c r="E3" s="153"/>
      <c r="F3" s="154">
        <v>82993</v>
      </c>
      <c r="G3" s="155"/>
      <c r="H3" s="156"/>
    </row>
    <row r="4" spans="1:8" x14ac:dyDescent="0.15">
      <c r="A4" s="157"/>
      <c r="B4" s="158"/>
      <c r="C4" s="159"/>
      <c r="D4" s="160">
        <v>21370</v>
      </c>
      <c r="E4" s="161"/>
      <c r="F4" s="162">
        <v>46787</v>
      </c>
      <c r="G4" s="163"/>
      <c r="H4" s="164"/>
    </row>
    <row r="5" spans="1:8" x14ac:dyDescent="0.15">
      <c r="A5" s="145" t="s">
        <v>548</v>
      </c>
      <c r="B5" s="150"/>
      <c r="C5" s="151"/>
      <c r="D5" s="152">
        <v>27256</v>
      </c>
      <c r="E5" s="153"/>
      <c r="F5" s="154">
        <v>108252</v>
      </c>
      <c r="G5" s="155"/>
      <c r="H5" s="156"/>
    </row>
    <row r="6" spans="1:8" x14ac:dyDescent="0.15">
      <c r="A6" s="157"/>
      <c r="B6" s="158"/>
      <c r="C6" s="159"/>
      <c r="D6" s="160">
        <v>12049</v>
      </c>
      <c r="E6" s="161"/>
      <c r="F6" s="162">
        <v>50321</v>
      </c>
      <c r="G6" s="163"/>
      <c r="H6" s="164"/>
    </row>
    <row r="7" spans="1:8" x14ac:dyDescent="0.15">
      <c r="A7" s="145" t="s">
        <v>549</v>
      </c>
      <c r="B7" s="150"/>
      <c r="C7" s="151"/>
      <c r="D7" s="152">
        <v>29656</v>
      </c>
      <c r="E7" s="153"/>
      <c r="F7" s="154">
        <v>93492</v>
      </c>
      <c r="G7" s="155"/>
      <c r="H7" s="156"/>
    </row>
    <row r="8" spans="1:8" x14ac:dyDescent="0.15">
      <c r="A8" s="157"/>
      <c r="B8" s="158"/>
      <c r="C8" s="159"/>
      <c r="D8" s="160">
        <v>13989</v>
      </c>
      <c r="E8" s="161"/>
      <c r="F8" s="162">
        <v>53316</v>
      </c>
      <c r="G8" s="163"/>
      <c r="H8" s="164"/>
    </row>
    <row r="9" spans="1:8" x14ac:dyDescent="0.15">
      <c r="A9" s="145" t="s">
        <v>550</v>
      </c>
      <c r="B9" s="150"/>
      <c r="C9" s="151"/>
      <c r="D9" s="152">
        <v>75399</v>
      </c>
      <c r="E9" s="153"/>
      <c r="F9" s="154">
        <v>94796</v>
      </c>
      <c r="G9" s="155"/>
      <c r="H9" s="156"/>
    </row>
    <row r="10" spans="1:8" x14ac:dyDescent="0.15">
      <c r="A10" s="157"/>
      <c r="B10" s="158"/>
      <c r="C10" s="159"/>
      <c r="D10" s="160">
        <v>37413</v>
      </c>
      <c r="E10" s="161"/>
      <c r="F10" s="162">
        <v>55781</v>
      </c>
      <c r="G10" s="163"/>
      <c r="H10" s="164"/>
    </row>
    <row r="11" spans="1:8" x14ac:dyDescent="0.15">
      <c r="A11" s="145" t="s">
        <v>551</v>
      </c>
      <c r="B11" s="150"/>
      <c r="C11" s="151"/>
      <c r="D11" s="152">
        <v>35113</v>
      </c>
      <c r="E11" s="153"/>
      <c r="F11" s="154">
        <v>85942</v>
      </c>
      <c r="G11" s="155"/>
      <c r="H11" s="156"/>
    </row>
    <row r="12" spans="1:8" x14ac:dyDescent="0.15">
      <c r="A12" s="157"/>
      <c r="B12" s="158"/>
      <c r="C12" s="165"/>
      <c r="D12" s="160">
        <v>16679</v>
      </c>
      <c r="E12" s="161"/>
      <c r="F12" s="162">
        <v>48630</v>
      </c>
      <c r="G12" s="163"/>
      <c r="H12" s="164"/>
    </row>
    <row r="13" spans="1:8" x14ac:dyDescent="0.15">
      <c r="A13" s="145"/>
      <c r="B13" s="150"/>
      <c r="C13" s="166"/>
      <c r="D13" s="167">
        <v>44515</v>
      </c>
      <c r="E13" s="168"/>
      <c r="F13" s="169">
        <v>93095</v>
      </c>
      <c r="G13" s="170"/>
      <c r="H13" s="156"/>
    </row>
    <row r="14" spans="1:8" x14ac:dyDescent="0.15">
      <c r="A14" s="157"/>
      <c r="B14" s="158"/>
      <c r="C14" s="159"/>
      <c r="D14" s="160">
        <v>20300</v>
      </c>
      <c r="E14" s="161"/>
      <c r="F14" s="162">
        <v>50967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8.35</v>
      </c>
      <c r="C19" s="171">
        <f>ROUND(VALUE(SUBSTITUTE(実質収支比率等に係る経年分析!G$48,"▲","-")),2)</f>
        <v>8.9499999999999993</v>
      </c>
      <c r="D19" s="171">
        <f>ROUND(VALUE(SUBSTITUTE(実質収支比率等に係る経年分析!H$48,"▲","-")),2)</f>
        <v>9.0399999999999991</v>
      </c>
      <c r="E19" s="171">
        <f>ROUND(VALUE(SUBSTITUTE(実質収支比率等に係る経年分析!I$48,"▲","-")),2)</f>
        <v>6.2</v>
      </c>
      <c r="F19" s="171">
        <f>ROUND(VALUE(SUBSTITUTE(実質収支比率等に係る経年分析!J$48,"▲","-")),2)</f>
        <v>6.91</v>
      </c>
    </row>
    <row r="20" spans="1:11" x14ac:dyDescent="0.15">
      <c r="A20" s="171" t="s">
        <v>54</v>
      </c>
      <c r="B20" s="171">
        <f>ROUND(VALUE(SUBSTITUTE(実質収支比率等に係る経年分析!F$47,"▲","-")),2)</f>
        <v>45.96</v>
      </c>
      <c r="C20" s="171">
        <f>ROUND(VALUE(SUBSTITUTE(実質収支比率等に係る経年分析!G$47,"▲","-")),2)</f>
        <v>47.82</v>
      </c>
      <c r="D20" s="171">
        <f>ROUND(VALUE(SUBSTITUTE(実質収支比率等に係る経年分析!H$47,"▲","-")),2)</f>
        <v>48.39</v>
      </c>
      <c r="E20" s="171">
        <f>ROUND(VALUE(SUBSTITUTE(実質収支比率等に係る経年分析!I$47,"▲","-")),2)</f>
        <v>57.38</v>
      </c>
      <c r="F20" s="171">
        <f>ROUND(VALUE(SUBSTITUTE(実質収支比率等に係る経年分析!J$47,"▲","-")),2)</f>
        <v>61.71</v>
      </c>
    </row>
    <row r="21" spans="1:11" x14ac:dyDescent="0.15">
      <c r="A21" s="171" t="s">
        <v>55</v>
      </c>
      <c r="B21" s="171">
        <f>IF(ISNUMBER(VALUE(SUBSTITUTE(実質収支比率等に係る経年分析!F$49,"▲","-"))),ROUND(VALUE(SUBSTITUTE(実質収支比率等に係る経年分析!F$49,"▲","-")),2),NA())</f>
        <v>-4.8</v>
      </c>
      <c r="C21" s="171">
        <f>IF(ISNUMBER(VALUE(SUBSTITUTE(実質収支比率等に係る経年分析!G$49,"▲","-"))),ROUND(VALUE(SUBSTITUTE(実質収支比率等に係る経年分析!G$49,"▲","-")),2),NA())</f>
        <v>-3.38</v>
      </c>
      <c r="D21" s="171">
        <f>IF(ISNUMBER(VALUE(SUBSTITUTE(実質収支比率等に係る経年分析!H$49,"▲","-"))),ROUND(VALUE(SUBSTITUTE(実質収支比率等に係る経年分析!H$49,"▲","-")),2),NA())</f>
        <v>-6.11</v>
      </c>
      <c r="E21" s="171">
        <f>IF(ISNUMBER(VALUE(SUBSTITUTE(実質収支比率等に係る経年分析!I$49,"▲","-"))),ROUND(VALUE(SUBSTITUTE(実質収支比率等に係る経年分析!I$49,"▲","-")),2),NA())</f>
        <v>2.63</v>
      </c>
      <c r="F21" s="171">
        <f>IF(ISNUMBER(VALUE(SUBSTITUTE(実質収支比率等に係る経年分析!J$49,"▲","-"))),ROUND(VALUE(SUBSTITUTE(実質収支比率等に係る経年分析!J$49,"▲","-")),2),NA())</f>
        <v>5.25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階上町漁業集落排水事業特別会計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階上町公共下水道事業特別会計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7.0000000000000007E-2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階上町後期高齢者医療特別会計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階上町介護保険特別会計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0.47</v>
      </c>
    </row>
    <row r="35" spans="1:16" x14ac:dyDescent="0.15">
      <c r="A35" s="172" t="str">
        <f>IF(連結実質赤字比率に係る赤字・黒字の構成分析!C$35="",NA(),連結実質赤字比率に係る赤字・黒字の構成分析!C$35)</f>
        <v>階上町国民健康保険特別会計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8.33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8.9499999999999993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9.0399999999999991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634</v>
      </c>
      <c r="E42" s="173"/>
      <c r="F42" s="173"/>
      <c r="G42" s="173">
        <f>'実質公債費比率（分子）の構造'!L$52</f>
        <v>595</v>
      </c>
      <c r="H42" s="173"/>
      <c r="I42" s="173"/>
      <c r="J42" s="173">
        <f>'実質公債費比率（分子）の構造'!M$52</f>
        <v>559</v>
      </c>
      <c r="K42" s="173"/>
      <c r="L42" s="173"/>
      <c r="M42" s="173">
        <f>'実質公債費比率（分子）の構造'!N$52</f>
        <v>530</v>
      </c>
      <c r="N42" s="173"/>
      <c r="O42" s="173"/>
      <c r="P42" s="173">
        <f>'実質公債費比率（分子）の構造'!O$52</f>
        <v>498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38</v>
      </c>
      <c r="C44" s="173"/>
      <c r="D44" s="173"/>
      <c r="E44" s="173">
        <f>'実質公債費比率（分子）の構造'!L$50</f>
        <v>38</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38</v>
      </c>
      <c r="C45" s="173"/>
      <c r="D45" s="173"/>
      <c r="E45" s="173">
        <f>'実質公債費比率（分子）の構造'!L$49</f>
        <v>37</v>
      </c>
      <c r="F45" s="173"/>
      <c r="G45" s="173"/>
      <c r="H45" s="173">
        <f>'実質公債費比率（分子）の構造'!M$49</f>
        <v>35</v>
      </c>
      <c r="I45" s="173"/>
      <c r="J45" s="173"/>
      <c r="K45" s="173">
        <f>'実質公債費比率（分子）の構造'!N$49</f>
        <v>23</v>
      </c>
      <c r="L45" s="173"/>
      <c r="M45" s="173"/>
      <c r="N45" s="173">
        <f>'実質公債費比率（分子）の構造'!O$49</f>
        <v>27</v>
      </c>
      <c r="O45" s="173"/>
      <c r="P45" s="173"/>
    </row>
    <row r="46" spans="1:16" x14ac:dyDescent="0.15">
      <c r="A46" s="173" t="s">
        <v>66</v>
      </c>
      <c r="B46" s="173">
        <f>'実質公債費比率（分子）の構造'!K$48</f>
        <v>115</v>
      </c>
      <c r="C46" s="173"/>
      <c r="D46" s="173"/>
      <c r="E46" s="173">
        <f>'実質公債費比率（分子）の構造'!L$48</f>
        <v>115</v>
      </c>
      <c r="F46" s="173"/>
      <c r="G46" s="173"/>
      <c r="H46" s="173">
        <f>'実質公債費比率（分子）の構造'!M$48</f>
        <v>114</v>
      </c>
      <c r="I46" s="173"/>
      <c r="J46" s="173"/>
      <c r="K46" s="173">
        <f>'実質公債費比率（分子）の構造'!N$48</f>
        <v>115</v>
      </c>
      <c r="L46" s="173"/>
      <c r="M46" s="173"/>
      <c r="N46" s="173">
        <f>'実質公債費比率（分子）の構造'!O$48</f>
        <v>120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793</v>
      </c>
      <c r="C49" s="173"/>
      <c r="D49" s="173"/>
      <c r="E49" s="173">
        <f>'実質公債費比率（分子）の構造'!L$45</f>
        <v>762</v>
      </c>
      <c r="F49" s="173"/>
      <c r="G49" s="173"/>
      <c r="H49" s="173">
        <f>'実質公債費比率（分子）の構造'!M$45</f>
        <v>784</v>
      </c>
      <c r="I49" s="173"/>
      <c r="J49" s="173"/>
      <c r="K49" s="173">
        <f>'実質公債費比率（分子）の構造'!N$45</f>
        <v>761</v>
      </c>
      <c r="L49" s="173"/>
      <c r="M49" s="173"/>
      <c r="N49" s="173">
        <f>'実質公債費比率（分子）の構造'!O$45</f>
        <v>741</v>
      </c>
      <c r="O49" s="173"/>
      <c r="P49" s="173"/>
    </row>
    <row r="50" spans="1:16" x14ac:dyDescent="0.15">
      <c r="A50" s="173" t="s">
        <v>70</v>
      </c>
      <c r="B50" s="173" t="e">
        <f>NA()</f>
        <v>#N/A</v>
      </c>
      <c r="C50" s="173">
        <f>IF(ISNUMBER('実質公債費比率（分子）の構造'!K$53),'実質公債費比率（分子）の構造'!K$53,NA())</f>
        <v>350</v>
      </c>
      <c r="D50" s="173" t="e">
        <f>NA()</f>
        <v>#N/A</v>
      </c>
      <c r="E50" s="173" t="e">
        <f>NA()</f>
        <v>#N/A</v>
      </c>
      <c r="F50" s="173">
        <f>IF(ISNUMBER('実質公債費比率（分子）の構造'!L$53),'実質公債費比率（分子）の構造'!L$53,NA())</f>
        <v>357</v>
      </c>
      <c r="G50" s="173" t="e">
        <f>NA()</f>
        <v>#N/A</v>
      </c>
      <c r="H50" s="173" t="e">
        <f>NA()</f>
        <v>#N/A</v>
      </c>
      <c r="I50" s="173">
        <f>IF(ISNUMBER('実質公債費比率（分子）の構造'!M$53),'実質公債費比率（分子）の構造'!M$53,NA())</f>
        <v>374</v>
      </c>
      <c r="J50" s="173" t="e">
        <f>NA()</f>
        <v>#N/A</v>
      </c>
      <c r="K50" s="173" t="e">
        <f>NA()</f>
        <v>#N/A</v>
      </c>
      <c r="L50" s="173">
        <f>IF(ISNUMBER('実質公債費比率（分子）の構造'!N$53),'実質公債費比率（分子）の構造'!N$53,NA())</f>
        <v>369</v>
      </c>
      <c r="M50" s="173" t="e">
        <f>NA()</f>
        <v>#N/A</v>
      </c>
      <c r="N50" s="173" t="e">
        <f>NA()</f>
        <v>#N/A</v>
      </c>
      <c r="O50" s="173">
        <f>IF(ISNUMBER('実質公債費比率（分子）の構造'!O$53),'実質公債費比率（分子）の構造'!O$53,NA())</f>
        <v>390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5417</v>
      </c>
      <c r="E56" s="172"/>
      <c r="F56" s="172"/>
      <c r="G56" s="172">
        <f>'将来負担比率（分子）の構造'!J$52</f>
        <v>5131</v>
      </c>
      <c r="H56" s="172"/>
      <c r="I56" s="172"/>
      <c r="J56" s="172">
        <f>'将来負担比率（分子）の構造'!K$52</f>
        <v>4853</v>
      </c>
      <c r="K56" s="172"/>
      <c r="L56" s="172"/>
      <c r="M56" s="172">
        <f>'将来負担比率（分子）の構造'!L$52</f>
        <v>4664</v>
      </c>
      <c r="N56" s="172"/>
      <c r="O56" s="172"/>
      <c r="P56" s="172">
        <f>'将来負担比率（分子）の構造'!M$52</f>
        <v>4436</v>
      </c>
    </row>
    <row r="57" spans="1:16" x14ac:dyDescent="0.15">
      <c r="A57" s="172" t="s">
        <v>41</v>
      </c>
      <c r="B57" s="172"/>
      <c r="C57" s="172"/>
      <c r="D57" s="172">
        <f>'将来負担比率（分子）の構造'!I$51</f>
        <v>69</v>
      </c>
      <c r="E57" s="172"/>
      <c r="F57" s="172"/>
      <c r="G57" s="172">
        <f>'将来負担比率（分子）の構造'!J$51</f>
        <v>53</v>
      </c>
      <c r="H57" s="172"/>
      <c r="I57" s="172"/>
      <c r="J57" s="172">
        <f>'将来負担比率（分子）の構造'!K$51</f>
        <v>36</v>
      </c>
      <c r="K57" s="172"/>
      <c r="L57" s="172"/>
      <c r="M57" s="172">
        <f>'将来負担比率（分子）の構造'!L$51</f>
        <v>25</v>
      </c>
      <c r="N57" s="172"/>
      <c r="O57" s="172"/>
      <c r="P57" s="172">
        <f>'将来負担比率（分子）の構造'!M$51</f>
        <v>23</v>
      </c>
    </row>
    <row r="58" spans="1:16" x14ac:dyDescent="0.15">
      <c r="A58" s="172" t="s">
        <v>40</v>
      </c>
      <c r="B58" s="172"/>
      <c r="C58" s="172"/>
      <c r="D58" s="172">
        <f>'将来負担比率（分子）の構造'!I$50</f>
        <v>2206</v>
      </c>
      <c r="E58" s="172"/>
      <c r="F58" s="172"/>
      <c r="G58" s="172">
        <f>'将来負担比率（分子）の構造'!J$50</f>
        <v>2333</v>
      </c>
      <c r="H58" s="172"/>
      <c r="I58" s="172"/>
      <c r="J58" s="172">
        <f>'将来負担比率（分子）の構造'!K$50</f>
        <v>2438</v>
      </c>
      <c r="K58" s="172"/>
      <c r="L58" s="172"/>
      <c r="M58" s="172">
        <f>'将来負担比率（分子）の構造'!L$50</f>
        <v>2864</v>
      </c>
      <c r="N58" s="172"/>
      <c r="O58" s="172"/>
      <c r="P58" s="172">
        <f>'将来負担比率（分子）の構造'!M$50</f>
        <v>3451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561</v>
      </c>
      <c r="C62" s="172"/>
      <c r="D62" s="172"/>
      <c r="E62" s="172">
        <f>'将来負担比率（分子）の構造'!J$45</f>
        <v>504</v>
      </c>
      <c r="F62" s="172"/>
      <c r="G62" s="172"/>
      <c r="H62" s="172">
        <f>'将来負担比率（分子）の構造'!K$45</f>
        <v>478</v>
      </c>
      <c r="I62" s="172"/>
      <c r="J62" s="172"/>
      <c r="K62" s="172">
        <f>'将来負担比率（分子）の構造'!L$45</f>
        <v>464</v>
      </c>
      <c r="L62" s="172"/>
      <c r="M62" s="172"/>
      <c r="N62" s="172">
        <f>'将来負担比率（分子）の構造'!M$45</f>
        <v>460</v>
      </c>
      <c r="O62" s="172"/>
      <c r="P62" s="172"/>
    </row>
    <row r="63" spans="1:16" x14ac:dyDescent="0.15">
      <c r="A63" s="172" t="s">
        <v>33</v>
      </c>
      <c r="B63" s="172">
        <f>'将来負担比率（分子）の構造'!I$44</f>
        <v>239</v>
      </c>
      <c r="C63" s="172"/>
      <c r="D63" s="172"/>
      <c r="E63" s="172">
        <f>'将来負担比率（分子）の構造'!J$44</f>
        <v>264</v>
      </c>
      <c r="F63" s="172"/>
      <c r="G63" s="172"/>
      <c r="H63" s="172">
        <f>'将来負担比率（分子）の構造'!K$44</f>
        <v>250</v>
      </c>
      <c r="I63" s="172"/>
      <c r="J63" s="172"/>
      <c r="K63" s="172">
        <f>'将来負担比率（分子）の構造'!L$44</f>
        <v>254</v>
      </c>
      <c r="L63" s="172"/>
      <c r="M63" s="172"/>
      <c r="N63" s="172">
        <f>'将来負担比率（分子）の構造'!M$44</f>
        <v>261</v>
      </c>
      <c r="O63" s="172"/>
      <c r="P63" s="172"/>
    </row>
    <row r="64" spans="1:16" x14ac:dyDescent="0.15">
      <c r="A64" s="172" t="s">
        <v>32</v>
      </c>
      <c r="B64" s="172">
        <f>'将来負担比率（分子）の構造'!I$43</f>
        <v>2046</v>
      </c>
      <c r="C64" s="172"/>
      <c r="D64" s="172"/>
      <c r="E64" s="172">
        <f>'将来負担比率（分子）の構造'!J$43</f>
        <v>2024</v>
      </c>
      <c r="F64" s="172"/>
      <c r="G64" s="172"/>
      <c r="H64" s="172">
        <f>'将来負担比率（分子）の構造'!K$43</f>
        <v>2016</v>
      </c>
      <c r="I64" s="172"/>
      <c r="J64" s="172"/>
      <c r="K64" s="172">
        <f>'将来負担比率（分子）の構造'!L$43</f>
        <v>1966</v>
      </c>
      <c r="L64" s="172"/>
      <c r="M64" s="172"/>
      <c r="N64" s="172">
        <f>'将来負担比率（分子）の構造'!M$43</f>
        <v>1915</v>
      </c>
      <c r="O64" s="172"/>
      <c r="P64" s="172"/>
    </row>
    <row r="65" spans="1:16" x14ac:dyDescent="0.15">
      <c r="A65" s="172" t="s">
        <v>31</v>
      </c>
      <c r="B65" s="172">
        <f>'将来負担比率（分子）の構造'!I$42</f>
        <v>36</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6866</v>
      </c>
      <c r="C66" s="172"/>
      <c r="D66" s="172"/>
      <c r="E66" s="172">
        <f>'将来負担比率（分子）の構造'!J$41</f>
        <v>6422</v>
      </c>
      <c r="F66" s="172"/>
      <c r="G66" s="172"/>
      <c r="H66" s="172">
        <f>'将来負担比率（分子）の構造'!K$41</f>
        <v>5951</v>
      </c>
      <c r="I66" s="172"/>
      <c r="J66" s="172"/>
      <c r="K66" s="172">
        <f>'将来負担比率（分子）の構造'!L$41</f>
        <v>5715</v>
      </c>
      <c r="L66" s="172"/>
      <c r="M66" s="172"/>
      <c r="N66" s="172">
        <f>'将来負担比率（分子）の構造'!M$41</f>
        <v>5366</v>
      </c>
      <c r="O66" s="172"/>
      <c r="P66" s="172"/>
    </row>
    <row r="67" spans="1:16" x14ac:dyDescent="0.15">
      <c r="A67" s="172" t="s">
        <v>74</v>
      </c>
      <c r="B67" s="172" t="e">
        <f>NA()</f>
        <v>#N/A</v>
      </c>
      <c r="C67" s="172">
        <f>IF(ISNUMBER('将来負担比率（分子）の構造'!I$53), IF('将来負担比率（分子）の構造'!I$53 &lt; 0, 0, '将来負担比率（分子）の構造'!I$53), NA())</f>
        <v>2055</v>
      </c>
      <c r="D67" s="172" t="e">
        <f>NA()</f>
        <v>#N/A</v>
      </c>
      <c r="E67" s="172" t="e">
        <f>NA()</f>
        <v>#N/A</v>
      </c>
      <c r="F67" s="172">
        <f>IF(ISNUMBER('将来負担比率（分子）の構造'!J$53), IF('将来負担比率（分子）の構造'!J$53 &lt; 0, 0, '将来負担比率（分子）の構造'!J$53), NA())</f>
        <v>1698</v>
      </c>
      <c r="G67" s="172" t="e">
        <f>NA()</f>
        <v>#N/A</v>
      </c>
      <c r="H67" s="172" t="e">
        <f>NA()</f>
        <v>#N/A</v>
      </c>
      <c r="I67" s="172">
        <f>IF(ISNUMBER('将来負担比率（分子）の構造'!K$53), IF('将来負担比率（分子）の構造'!K$53 &lt; 0, 0, '将来負担比率（分子）の構造'!K$53), NA())</f>
        <v>1368</v>
      </c>
      <c r="J67" s="172" t="e">
        <f>NA()</f>
        <v>#N/A</v>
      </c>
      <c r="K67" s="172" t="e">
        <f>NA()</f>
        <v>#N/A</v>
      </c>
      <c r="L67" s="172">
        <f>IF(ISNUMBER('将来負担比率（分子）の構造'!L$53), IF('将来負担比率（分子）の構造'!L$53 &lt; 0, 0, '将来負担比率（分子）の構造'!L$53), NA())</f>
        <v>846</v>
      </c>
      <c r="M67" s="172" t="e">
        <f>NA()</f>
        <v>#N/A</v>
      </c>
      <c r="N67" s="172" t="e">
        <f>NA()</f>
        <v>#N/A</v>
      </c>
      <c r="O67" s="172">
        <f>IF(ISNUMBER('将来負担比率（分子）の構造'!M$53), IF('将来負担比率（分子）の構造'!M$53 &lt; 0, 0, '将来負担比率（分子）の構造'!M$53), NA())</f>
        <v>92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1806</v>
      </c>
      <c r="C72" s="176">
        <f>基金残高に係る経年分析!G55</f>
        <v>2206</v>
      </c>
      <c r="D72" s="176">
        <f>基金残高に係る経年分析!H55</f>
        <v>2527</v>
      </c>
    </row>
    <row r="73" spans="1:16" x14ac:dyDescent="0.15">
      <c r="A73" s="175" t="s">
        <v>77</v>
      </c>
      <c r="B73" s="176" t="str">
        <f>基金残高に係る経年分析!F56</f>
        <v>-</v>
      </c>
      <c r="C73" s="176" t="str">
        <f>基金残高に係る経年分析!G56</f>
        <v>-</v>
      </c>
      <c r="D73" s="176">
        <f>基金残高に係る経年分析!H56</f>
        <v>200</v>
      </c>
    </row>
    <row r="74" spans="1:16" x14ac:dyDescent="0.15">
      <c r="A74" s="175" t="s">
        <v>78</v>
      </c>
      <c r="B74" s="176">
        <f>基金残高に係る経年分析!F57</f>
        <v>277</v>
      </c>
      <c r="C74" s="176">
        <f>基金残高に係る経年分析!G57</f>
        <v>237</v>
      </c>
      <c r="D74" s="176">
        <f>基金残高に係る経年分析!H57</f>
        <v>233</v>
      </c>
    </row>
  </sheetData>
  <sheetProtection algorithmName="SHA-512" hashValue="TnHHNvS6fLQwT1pqFlgo5vPeRVm7AwIC7L8ky9K8kV2c6+08PK7ws+6t5Z375Hn08ldA2/6UOEQB13xOnfHRYA==" saltValue="fo7IRCFUpIjTw0UvK6Cvm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219</v>
      </c>
      <c r="DI1" s="783"/>
      <c r="DJ1" s="783"/>
      <c r="DK1" s="783"/>
      <c r="DL1" s="783"/>
      <c r="DM1" s="783"/>
      <c r="DN1" s="784"/>
      <c r="DO1" s="212"/>
      <c r="DP1" s="782" t="s">
        <v>220</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222</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223</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225</v>
      </c>
      <c r="S4" s="725"/>
      <c r="T4" s="725"/>
      <c r="U4" s="725"/>
      <c r="V4" s="725"/>
      <c r="W4" s="725"/>
      <c r="X4" s="725"/>
      <c r="Y4" s="726"/>
      <c r="Z4" s="724" t="s">
        <v>226</v>
      </c>
      <c r="AA4" s="725"/>
      <c r="AB4" s="725"/>
      <c r="AC4" s="726"/>
      <c r="AD4" s="724" t="s">
        <v>227</v>
      </c>
      <c r="AE4" s="725"/>
      <c r="AF4" s="725"/>
      <c r="AG4" s="725"/>
      <c r="AH4" s="725"/>
      <c r="AI4" s="725"/>
      <c r="AJ4" s="725"/>
      <c r="AK4" s="726"/>
      <c r="AL4" s="724" t="s">
        <v>226</v>
      </c>
      <c r="AM4" s="725"/>
      <c r="AN4" s="725"/>
      <c r="AO4" s="726"/>
      <c r="AP4" s="785" t="s">
        <v>228</v>
      </c>
      <c r="AQ4" s="785"/>
      <c r="AR4" s="785"/>
      <c r="AS4" s="785"/>
      <c r="AT4" s="785"/>
      <c r="AU4" s="785"/>
      <c r="AV4" s="785"/>
      <c r="AW4" s="785"/>
      <c r="AX4" s="785"/>
      <c r="AY4" s="785"/>
      <c r="AZ4" s="785"/>
      <c r="BA4" s="785"/>
      <c r="BB4" s="785"/>
      <c r="BC4" s="785"/>
      <c r="BD4" s="785"/>
      <c r="BE4" s="785"/>
      <c r="BF4" s="785"/>
      <c r="BG4" s="785" t="s">
        <v>229</v>
      </c>
      <c r="BH4" s="785"/>
      <c r="BI4" s="785"/>
      <c r="BJ4" s="785"/>
      <c r="BK4" s="785"/>
      <c r="BL4" s="785"/>
      <c r="BM4" s="785"/>
      <c r="BN4" s="785"/>
      <c r="BO4" s="785" t="s">
        <v>226</v>
      </c>
      <c r="BP4" s="785"/>
      <c r="BQ4" s="785"/>
      <c r="BR4" s="785"/>
      <c r="BS4" s="785" t="s">
        <v>230</v>
      </c>
      <c r="BT4" s="785"/>
      <c r="BU4" s="785"/>
      <c r="BV4" s="785"/>
      <c r="BW4" s="785"/>
      <c r="BX4" s="785"/>
      <c r="BY4" s="785"/>
      <c r="BZ4" s="785"/>
      <c r="CA4" s="785"/>
      <c r="CB4" s="785"/>
      <c r="CD4" s="767" t="s">
        <v>231</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1" t="s">
        <v>232</v>
      </c>
      <c r="C5" s="732"/>
      <c r="D5" s="732"/>
      <c r="E5" s="732"/>
      <c r="F5" s="732"/>
      <c r="G5" s="732"/>
      <c r="H5" s="732"/>
      <c r="I5" s="732"/>
      <c r="J5" s="732"/>
      <c r="K5" s="732"/>
      <c r="L5" s="732"/>
      <c r="M5" s="732"/>
      <c r="N5" s="732"/>
      <c r="O5" s="732"/>
      <c r="P5" s="732"/>
      <c r="Q5" s="733"/>
      <c r="R5" s="718">
        <v>1134619</v>
      </c>
      <c r="S5" s="719"/>
      <c r="T5" s="719"/>
      <c r="U5" s="719"/>
      <c r="V5" s="719"/>
      <c r="W5" s="719"/>
      <c r="X5" s="719"/>
      <c r="Y5" s="762"/>
      <c r="Z5" s="780">
        <v>17.100000000000001</v>
      </c>
      <c r="AA5" s="780"/>
      <c r="AB5" s="780"/>
      <c r="AC5" s="780"/>
      <c r="AD5" s="781">
        <v>1134619</v>
      </c>
      <c r="AE5" s="781"/>
      <c r="AF5" s="781"/>
      <c r="AG5" s="781"/>
      <c r="AH5" s="781"/>
      <c r="AI5" s="781"/>
      <c r="AJ5" s="781"/>
      <c r="AK5" s="781"/>
      <c r="AL5" s="763">
        <v>28.5</v>
      </c>
      <c r="AM5" s="736"/>
      <c r="AN5" s="736"/>
      <c r="AO5" s="764"/>
      <c r="AP5" s="731" t="s">
        <v>233</v>
      </c>
      <c r="AQ5" s="732"/>
      <c r="AR5" s="732"/>
      <c r="AS5" s="732"/>
      <c r="AT5" s="732"/>
      <c r="AU5" s="732"/>
      <c r="AV5" s="732"/>
      <c r="AW5" s="732"/>
      <c r="AX5" s="732"/>
      <c r="AY5" s="732"/>
      <c r="AZ5" s="732"/>
      <c r="BA5" s="732"/>
      <c r="BB5" s="732"/>
      <c r="BC5" s="732"/>
      <c r="BD5" s="732"/>
      <c r="BE5" s="732"/>
      <c r="BF5" s="733"/>
      <c r="BG5" s="665">
        <v>1134619</v>
      </c>
      <c r="BH5" s="666"/>
      <c r="BI5" s="666"/>
      <c r="BJ5" s="666"/>
      <c r="BK5" s="666"/>
      <c r="BL5" s="666"/>
      <c r="BM5" s="666"/>
      <c r="BN5" s="667"/>
      <c r="BO5" s="692">
        <v>100</v>
      </c>
      <c r="BP5" s="692"/>
      <c r="BQ5" s="692"/>
      <c r="BR5" s="692"/>
      <c r="BS5" s="693" t="s">
        <v>128</v>
      </c>
      <c r="BT5" s="693"/>
      <c r="BU5" s="693"/>
      <c r="BV5" s="693"/>
      <c r="BW5" s="693"/>
      <c r="BX5" s="693"/>
      <c r="BY5" s="693"/>
      <c r="BZ5" s="693"/>
      <c r="CA5" s="693"/>
      <c r="CB5" s="751"/>
      <c r="CD5" s="767" t="s">
        <v>228</v>
      </c>
      <c r="CE5" s="768"/>
      <c r="CF5" s="768"/>
      <c r="CG5" s="768"/>
      <c r="CH5" s="768"/>
      <c r="CI5" s="768"/>
      <c r="CJ5" s="768"/>
      <c r="CK5" s="768"/>
      <c r="CL5" s="768"/>
      <c r="CM5" s="768"/>
      <c r="CN5" s="768"/>
      <c r="CO5" s="768"/>
      <c r="CP5" s="768"/>
      <c r="CQ5" s="769"/>
      <c r="CR5" s="767" t="s">
        <v>234</v>
      </c>
      <c r="CS5" s="768"/>
      <c r="CT5" s="768"/>
      <c r="CU5" s="768"/>
      <c r="CV5" s="768"/>
      <c r="CW5" s="768"/>
      <c r="CX5" s="768"/>
      <c r="CY5" s="769"/>
      <c r="CZ5" s="767" t="s">
        <v>226</v>
      </c>
      <c r="DA5" s="768"/>
      <c r="DB5" s="768"/>
      <c r="DC5" s="769"/>
      <c r="DD5" s="767" t="s">
        <v>235</v>
      </c>
      <c r="DE5" s="768"/>
      <c r="DF5" s="768"/>
      <c r="DG5" s="768"/>
      <c r="DH5" s="768"/>
      <c r="DI5" s="768"/>
      <c r="DJ5" s="768"/>
      <c r="DK5" s="768"/>
      <c r="DL5" s="768"/>
      <c r="DM5" s="768"/>
      <c r="DN5" s="768"/>
      <c r="DO5" s="768"/>
      <c r="DP5" s="769"/>
      <c r="DQ5" s="767" t="s">
        <v>236</v>
      </c>
      <c r="DR5" s="768"/>
      <c r="DS5" s="768"/>
      <c r="DT5" s="768"/>
      <c r="DU5" s="768"/>
      <c r="DV5" s="768"/>
      <c r="DW5" s="768"/>
      <c r="DX5" s="768"/>
      <c r="DY5" s="768"/>
      <c r="DZ5" s="768"/>
      <c r="EA5" s="768"/>
      <c r="EB5" s="768"/>
      <c r="EC5" s="769"/>
    </row>
    <row r="6" spans="2:143" ht="11.25" customHeight="1" x14ac:dyDescent="0.15">
      <c r="B6" s="662" t="s">
        <v>237</v>
      </c>
      <c r="C6" s="663"/>
      <c r="D6" s="663"/>
      <c r="E6" s="663"/>
      <c r="F6" s="663"/>
      <c r="G6" s="663"/>
      <c r="H6" s="663"/>
      <c r="I6" s="663"/>
      <c r="J6" s="663"/>
      <c r="K6" s="663"/>
      <c r="L6" s="663"/>
      <c r="M6" s="663"/>
      <c r="N6" s="663"/>
      <c r="O6" s="663"/>
      <c r="P6" s="663"/>
      <c r="Q6" s="664"/>
      <c r="R6" s="665">
        <v>92227</v>
      </c>
      <c r="S6" s="666"/>
      <c r="T6" s="666"/>
      <c r="U6" s="666"/>
      <c r="V6" s="666"/>
      <c r="W6" s="666"/>
      <c r="X6" s="666"/>
      <c r="Y6" s="667"/>
      <c r="Z6" s="692">
        <v>1.4</v>
      </c>
      <c r="AA6" s="692"/>
      <c r="AB6" s="692"/>
      <c r="AC6" s="692"/>
      <c r="AD6" s="693">
        <v>92227</v>
      </c>
      <c r="AE6" s="693"/>
      <c r="AF6" s="693"/>
      <c r="AG6" s="693"/>
      <c r="AH6" s="693"/>
      <c r="AI6" s="693"/>
      <c r="AJ6" s="693"/>
      <c r="AK6" s="693"/>
      <c r="AL6" s="668">
        <v>2.2999999999999998</v>
      </c>
      <c r="AM6" s="669"/>
      <c r="AN6" s="669"/>
      <c r="AO6" s="694"/>
      <c r="AP6" s="662" t="s">
        <v>238</v>
      </c>
      <c r="AQ6" s="663"/>
      <c r="AR6" s="663"/>
      <c r="AS6" s="663"/>
      <c r="AT6" s="663"/>
      <c r="AU6" s="663"/>
      <c r="AV6" s="663"/>
      <c r="AW6" s="663"/>
      <c r="AX6" s="663"/>
      <c r="AY6" s="663"/>
      <c r="AZ6" s="663"/>
      <c r="BA6" s="663"/>
      <c r="BB6" s="663"/>
      <c r="BC6" s="663"/>
      <c r="BD6" s="663"/>
      <c r="BE6" s="663"/>
      <c r="BF6" s="664"/>
      <c r="BG6" s="665">
        <v>1134619</v>
      </c>
      <c r="BH6" s="666"/>
      <c r="BI6" s="666"/>
      <c r="BJ6" s="666"/>
      <c r="BK6" s="666"/>
      <c r="BL6" s="666"/>
      <c r="BM6" s="666"/>
      <c r="BN6" s="667"/>
      <c r="BO6" s="692">
        <v>100</v>
      </c>
      <c r="BP6" s="692"/>
      <c r="BQ6" s="692"/>
      <c r="BR6" s="692"/>
      <c r="BS6" s="693" t="s">
        <v>128</v>
      </c>
      <c r="BT6" s="693"/>
      <c r="BU6" s="693"/>
      <c r="BV6" s="693"/>
      <c r="BW6" s="693"/>
      <c r="BX6" s="693"/>
      <c r="BY6" s="693"/>
      <c r="BZ6" s="693"/>
      <c r="CA6" s="693"/>
      <c r="CB6" s="751"/>
      <c r="CD6" s="721" t="s">
        <v>239</v>
      </c>
      <c r="CE6" s="722"/>
      <c r="CF6" s="722"/>
      <c r="CG6" s="722"/>
      <c r="CH6" s="722"/>
      <c r="CI6" s="722"/>
      <c r="CJ6" s="722"/>
      <c r="CK6" s="722"/>
      <c r="CL6" s="722"/>
      <c r="CM6" s="722"/>
      <c r="CN6" s="722"/>
      <c r="CO6" s="722"/>
      <c r="CP6" s="722"/>
      <c r="CQ6" s="723"/>
      <c r="CR6" s="665">
        <v>84553</v>
      </c>
      <c r="CS6" s="666"/>
      <c r="CT6" s="666"/>
      <c r="CU6" s="666"/>
      <c r="CV6" s="666"/>
      <c r="CW6" s="666"/>
      <c r="CX6" s="666"/>
      <c r="CY6" s="667"/>
      <c r="CZ6" s="763">
        <v>1.3</v>
      </c>
      <c r="DA6" s="736"/>
      <c r="DB6" s="736"/>
      <c r="DC6" s="766"/>
      <c r="DD6" s="671" t="s">
        <v>128</v>
      </c>
      <c r="DE6" s="666"/>
      <c r="DF6" s="666"/>
      <c r="DG6" s="666"/>
      <c r="DH6" s="666"/>
      <c r="DI6" s="666"/>
      <c r="DJ6" s="666"/>
      <c r="DK6" s="666"/>
      <c r="DL6" s="666"/>
      <c r="DM6" s="666"/>
      <c r="DN6" s="666"/>
      <c r="DO6" s="666"/>
      <c r="DP6" s="667"/>
      <c r="DQ6" s="671">
        <v>84553</v>
      </c>
      <c r="DR6" s="666"/>
      <c r="DS6" s="666"/>
      <c r="DT6" s="666"/>
      <c r="DU6" s="666"/>
      <c r="DV6" s="666"/>
      <c r="DW6" s="666"/>
      <c r="DX6" s="666"/>
      <c r="DY6" s="666"/>
      <c r="DZ6" s="666"/>
      <c r="EA6" s="666"/>
      <c r="EB6" s="666"/>
      <c r="EC6" s="706"/>
    </row>
    <row r="7" spans="2:143" ht="11.25" customHeight="1" x14ac:dyDescent="0.15">
      <c r="B7" s="662" t="s">
        <v>240</v>
      </c>
      <c r="C7" s="663"/>
      <c r="D7" s="663"/>
      <c r="E7" s="663"/>
      <c r="F7" s="663"/>
      <c r="G7" s="663"/>
      <c r="H7" s="663"/>
      <c r="I7" s="663"/>
      <c r="J7" s="663"/>
      <c r="K7" s="663"/>
      <c r="L7" s="663"/>
      <c r="M7" s="663"/>
      <c r="N7" s="663"/>
      <c r="O7" s="663"/>
      <c r="P7" s="663"/>
      <c r="Q7" s="664"/>
      <c r="R7" s="665">
        <v>806</v>
      </c>
      <c r="S7" s="666"/>
      <c r="T7" s="666"/>
      <c r="U7" s="666"/>
      <c r="V7" s="666"/>
      <c r="W7" s="666"/>
      <c r="X7" s="666"/>
      <c r="Y7" s="667"/>
      <c r="Z7" s="692">
        <v>0</v>
      </c>
      <c r="AA7" s="692"/>
      <c r="AB7" s="692"/>
      <c r="AC7" s="692"/>
      <c r="AD7" s="693">
        <v>806</v>
      </c>
      <c r="AE7" s="693"/>
      <c r="AF7" s="693"/>
      <c r="AG7" s="693"/>
      <c r="AH7" s="693"/>
      <c r="AI7" s="693"/>
      <c r="AJ7" s="693"/>
      <c r="AK7" s="693"/>
      <c r="AL7" s="668">
        <v>0</v>
      </c>
      <c r="AM7" s="669"/>
      <c r="AN7" s="669"/>
      <c r="AO7" s="694"/>
      <c r="AP7" s="662" t="s">
        <v>241</v>
      </c>
      <c r="AQ7" s="663"/>
      <c r="AR7" s="663"/>
      <c r="AS7" s="663"/>
      <c r="AT7" s="663"/>
      <c r="AU7" s="663"/>
      <c r="AV7" s="663"/>
      <c r="AW7" s="663"/>
      <c r="AX7" s="663"/>
      <c r="AY7" s="663"/>
      <c r="AZ7" s="663"/>
      <c r="BA7" s="663"/>
      <c r="BB7" s="663"/>
      <c r="BC7" s="663"/>
      <c r="BD7" s="663"/>
      <c r="BE7" s="663"/>
      <c r="BF7" s="664"/>
      <c r="BG7" s="665">
        <v>524461</v>
      </c>
      <c r="BH7" s="666"/>
      <c r="BI7" s="666"/>
      <c r="BJ7" s="666"/>
      <c r="BK7" s="666"/>
      <c r="BL7" s="666"/>
      <c r="BM7" s="666"/>
      <c r="BN7" s="667"/>
      <c r="BO7" s="692">
        <v>46.2</v>
      </c>
      <c r="BP7" s="692"/>
      <c r="BQ7" s="692"/>
      <c r="BR7" s="692"/>
      <c r="BS7" s="693" t="s">
        <v>128</v>
      </c>
      <c r="BT7" s="693"/>
      <c r="BU7" s="693"/>
      <c r="BV7" s="693"/>
      <c r="BW7" s="693"/>
      <c r="BX7" s="693"/>
      <c r="BY7" s="693"/>
      <c r="BZ7" s="693"/>
      <c r="CA7" s="693"/>
      <c r="CB7" s="751"/>
      <c r="CD7" s="707" t="s">
        <v>242</v>
      </c>
      <c r="CE7" s="704"/>
      <c r="CF7" s="704"/>
      <c r="CG7" s="704"/>
      <c r="CH7" s="704"/>
      <c r="CI7" s="704"/>
      <c r="CJ7" s="704"/>
      <c r="CK7" s="704"/>
      <c r="CL7" s="704"/>
      <c r="CM7" s="704"/>
      <c r="CN7" s="704"/>
      <c r="CO7" s="704"/>
      <c r="CP7" s="704"/>
      <c r="CQ7" s="705"/>
      <c r="CR7" s="665">
        <v>1042314</v>
      </c>
      <c r="CS7" s="666"/>
      <c r="CT7" s="666"/>
      <c r="CU7" s="666"/>
      <c r="CV7" s="666"/>
      <c r="CW7" s="666"/>
      <c r="CX7" s="666"/>
      <c r="CY7" s="667"/>
      <c r="CZ7" s="692">
        <v>16.399999999999999</v>
      </c>
      <c r="DA7" s="692"/>
      <c r="DB7" s="692"/>
      <c r="DC7" s="692"/>
      <c r="DD7" s="671">
        <v>34502</v>
      </c>
      <c r="DE7" s="666"/>
      <c r="DF7" s="666"/>
      <c r="DG7" s="666"/>
      <c r="DH7" s="666"/>
      <c r="DI7" s="666"/>
      <c r="DJ7" s="666"/>
      <c r="DK7" s="666"/>
      <c r="DL7" s="666"/>
      <c r="DM7" s="666"/>
      <c r="DN7" s="666"/>
      <c r="DO7" s="666"/>
      <c r="DP7" s="667"/>
      <c r="DQ7" s="671">
        <v>946551</v>
      </c>
      <c r="DR7" s="666"/>
      <c r="DS7" s="666"/>
      <c r="DT7" s="666"/>
      <c r="DU7" s="666"/>
      <c r="DV7" s="666"/>
      <c r="DW7" s="666"/>
      <c r="DX7" s="666"/>
      <c r="DY7" s="666"/>
      <c r="DZ7" s="666"/>
      <c r="EA7" s="666"/>
      <c r="EB7" s="666"/>
      <c r="EC7" s="706"/>
    </row>
    <row r="8" spans="2:143" ht="11.25" customHeight="1" x14ac:dyDescent="0.15">
      <c r="B8" s="662" t="s">
        <v>243</v>
      </c>
      <c r="C8" s="663"/>
      <c r="D8" s="663"/>
      <c r="E8" s="663"/>
      <c r="F8" s="663"/>
      <c r="G8" s="663"/>
      <c r="H8" s="663"/>
      <c r="I8" s="663"/>
      <c r="J8" s="663"/>
      <c r="K8" s="663"/>
      <c r="L8" s="663"/>
      <c r="M8" s="663"/>
      <c r="N8" s="663"/>
      <c r="O8" s="663"/>
      <c r="P8" s="663"/>
      <c r="Q8" s="664"/>
      <c r="R8" s="665">
        <v>3712</v>
      </c>
      <c r="S8" s="666"/>
      <c r="T8" s="666"/>
      <c r="U8" s="666"/>
      <c r="V8" s="666"/>
      <c r="W8" s="666"/>
      <c r="X8" s="666"/>
      <c r="Y8" s="667"/>
      <c r="Z8" s="692">
        <v>0.1</v>
      </c>
      <c r="AA8" s="692"/>
      <c r="AB8" s="692"/>
      <c r="AC8" s="692"/>
      <c r="AD8" s="693">
        <v>3712</v>
      </c>
      <c r="AE8" s="693"/>
      <c r="AF8" s="693"/>
      <c r="AG8" s="693"/>
      <c r="AH8" s="693"/>
      <c r="AI8" s="693"/>
      <c r="AJ8" s="693"/>
      <c r="AK8" s="693"/>
      <c r="AL8" s="668">
        <v>0.1</v>
      </c>
      <c r="AM8" s="669"/>
      <c r="AN8" s="669"/>
      <c r="AO8" s="694"/>
      <c r="AP8" s="662" t="s">
        <v>244</v>
      </c>
      <c r="AQ8" s="663"/>
      <c r="AR8" s="663"/>
      <c r="AS8" s="663"/>
      <c r="AT8" s="663"/>
      <c r="AU8" s="663"/>
      <c r="AV8" s="663"/>
      <c r="AW8" s="663"/>
      <c r="AX8" s="663"/>
      <c r="AY8" s="663"/>
      <c r="AZ8" s="663"/>
      <c r="BA8" s="663"/>
      <c r="BB8" s="663"/>
      <c r="BC8" s="663"/>
      <c r="BD8" s="663"/>
      <c r="BE8" s="663"/>
      <c r="BF8" s="664"/>
      <c r="BG8" s="665">
        <v>22860</v>
      </c>
      <c r="BH8" s="666"/>
      <c r="BI8" s="666"/>
      <c r="BJ8" s="666"/>
      <c r="BK8" s="666"/>
      <c r="BL8" s="666"/>
      <c r="BM8" s="666"/>
      <c r="BN8" s="667"/>
      <c r="BO8" s="692">
        <v>2</v>
      </c>
      <c r="BP8" s="692"/>
      <c r="BQ8" s="692"/>
      <c r="BR8" s="692"/>
      <c r="BS8" s="693" t="s">
        <v>128</v>
      </c>
      <c r="BT8" s="693"/>
      <c r="BU8" s="693"/>
      <c r="BV8" s="693"/>
      <c r="BW8" s="693"/>
      <c r="BX8" s="693"/>
      <c r="BY8" s="693"/>
      <c r="BZ8" s="693"/>
      <c r="CA8" s="693"/>
      <c r="CB8" s="751"/>
      <c r="CD8" s="707" t="s">
        <v>245</v>
      </c>
      <c r="CE8" s="704"/>
      <c r="CF8" s="704"/>
      <c r="CG8" s="704"/>
      <c r="CH8" s="704"/>
      <c r="CI8" s="704"/>
      <c r="CJ8" s="704"/>
      <c r="CK8" s="704"/>
      <c r="CL8" s="704"/>
      <c r="CM8" s="704"/>
      <c r="CN8" s="704"/>
      <c r="CO8" s="704"/>
      <c r="CP8" s="704"/>
      <c r="CQ8" s="705"/>
      <c r="CR8" s="665">
        <v>2090630</v>
      </c>
      <c r="CS8" s="666"/>
      <c r="CT8" s="666"/>
      <c r="CU8" s="666"/>
      <c r="CV8" s="666"/>
      <c r="CW8" s="666"/>
      <c r="CX8" s="666"/>
      <c r="CY8" s="667"/>
      <c r="CZ8" s="692">
        <v>33</v>
      </c>
      <c r="DA8" s="692"/>
      <c r="DB8" s="692"/>
      <c r="DC8" s="692"/>
      <c r="DD8" s="671" t="s">
        <v>128</v>
      </c>
      <c r="DE8" s="666"/>
      <c r="DF8" s="666"/>
      <c r="DG8" s="666"/>
      <c r="DH8" s="666"/>
      <c r="DI8" s="666"/>
      <c r="DJ8" s="666"/>
      <c r="DK8" s="666"/>
      <c r="DL8" s="666"/>
      <c r="DM8" s="666"/>
      <c r="DN8" s="666"/>
      <c r="DO8" s="666"/>
      <c r="DP8" s="667"/>
      <c r="DQ8" s="671">
        <v>907137</v>
      </c>
      <c r="DR8" s="666"/>
      <c r="DS8" s="666"/>
      <c r="DT8" s="666"/>
      <c r="DU8" s="666"/>
      <c r="DV8" s="666"/>
      <c r="DW8" s="666"/>
      <c r="DX8" s="666"/>
      <c r="DY8" s="666"/>
      <c r="DZ8" s="666"/>
      <c r="EA8" s="666"/>
      <c r="EB8" s="666"/>
      <c r="EC8" s="706"/>
    </row>
    <row r="9" spans="2:143" ht="11.25" customHeight="1" x14ac:dyDescent="0.15">
      <c r="B9" s="662" t="s">
        <v>246</v>
      </c>
      <c r="C9" s="663"/>
      <c r="D9" s="663"/>
      <c r="E9" s="663"/>
      <c r="F9" s="663"/>
      <c r="G9" s="663"/>
      <c r="H9" s="663"/>
      <c r="I9" s="663"/>
      <c r="J9" s="663"/>
      <c r="K9" s="663"/>
      <c r="L9" s="663"/>
      <c r="M9" s="663"/>
      <c r="N9" s="663"/>
      <c r="O9" s="663"/>
      <c r="P9" s="663"/>
      <c r="Q9" s="664"/>
      <c r="R9" s="665">
        <v>3477</v>
      </c>
      <c r="S9" s="666"/>
      <c r="T9" s="666"/>
      <c r="U9" s="666"/>
      <c r="V9" s="666"/>
      <c r="W9" s="666"/>
      <c r="X9" s="666"/>
      <c r="Y9" s="667"/>
      <c r="Z9" s="692">
        <v>0.1</v>
      </c>
      <c r="AA9" s="692"/>
      <c r="AB9" s="692"/>
      <c r="AC9" s="692"/>
      <c r="AD9" s="693">
        <v>3477</v>
      </c>
      <c r="AE9" s="693"/>
      <c r="AF9" s="693"/>
      <c r="AG9" s="693"/>
      <c r="AH9" s="693"/>
      <c r="AI9" s="693"/>
      <c r="AJ9" s="693"/>
      <c r="AK9" s="693"/>
      <c r="AL9" s="668">
        <v>0.1</v>
      </c>
      <c r="AM9" s="669"/>
      <c r="AN9" s="669"/>
      <c r="AO9" s="694"/>
      <c r="AP9" s="662" t="s">
        <v>247</v>
      </c>
      <c r="AQ9" s="663"/>
      <c r="AR9" s="663"/>
      <c r="AS9" s="663"/>
      <c r="AT9" s="663"/>
      <c r="AU9" s="663"/>
      <c r="AV9" s="663"/>
      <c r="AW9" s="663"/>
      <c r="AX9" s="663"/>
      <c r="AY9" s="663"/>
      <c r="AZ9" s="663"/>
      <c r="BA9" s="663"/>
      <c r="BB9" s="663"/>
      <c r="BC9" s="663"/>
      <c r="BD9" s="663"/>
      <c r="BE9" s="663"/>
      <c r="BF9" s="664"/>
      <c r="BG9" s="665">
        <v>463412</v>
      </c>
      <c r="BH9" s="666"/>
      <c r="BI9" s="666"/>
      <c r="BJ9" s="666"/>
      <c r="BK9" s="666"/>
      <c r="BL9" s="666"/>
      <c r="BM9" s="666"/>
      <c r="BN9" s="667"/>
      <c r="BO9" s="692">
        <v>40.799999999999997</v>
      </c>
      <c r="BP9" s="692"/>
      <c r="BQ9" s="692"/>
      <c r="BR9" s="692"/>
      <c r="BS9" s="693" t="s">
        <v>128</v>
      </c>
      <c r="BT9" s="693"/>
      <c r="BU9" s="693"/>
      <c r="BV9" s="693"/>
      <c r="BW9" s="693"/>
      <c r="BX9" s="693"/>
      <c r="BY9" s="693"/>
      <c r="BZ9" s="693"/>
      <c r="CA9" s="693"/>
      <c r="CB9" s="751"/>
      <c r="CD9" s="707" t="s">
        <v>248</v>
      </c>
      <c r="CE9" s="704"/>
      <c r="CF9" s="704"/>
      <c r="CG9" s="704"/>
      <c r="CH9" s="704"/>
      <c r="CI9" s="704"/>
      <c r="CJ9" s="704"/>
      <c r="CK9" s="704"/>
      <c r="CL9" s="704"/>
      <c r="CM9" s="704"/>
      <c r="CN9" s="704"/>
      <c r="CO9" s="704"/>
      <c r="CP9" s="704"/>
      <c r="CQ9" s="705"/>
      <c r="CR9" s="665">
        <v>423488</v>
      </c>
      <c r="CS9" s="666"/>
      <c r="CT9" s="666"/>
      <c r="CU9" s="666"/>
      <c r="CV9" s="666"/>
      <c r="CW9" s="666"/>
      <c r="CX9" s="666"/>
      <c r="CY9" s="667"/>
      <c r="CZ9" s="692">
        <v>6.7</v>
      </c>
      <c r="DA9" s="692"/>
      <c r="DB9" s="692"/>
      <c r="DC9" s="692"/>
      <c r="DD9" s="671">
        <v>5867</v>
      </c>
      <c r="DE9" s="666"/>
      <c r="DF9" s="666"/>
      <c r="DG9" s="666"/>
      <c r="DH9" s="666"/>
      <c r="DI9" s="666"/>
      <c r="DJ9" s="666"/>
      <c r="DK9" s="666"/>
      <c r="DL9" s="666"/>
      <c r="DM9" s="666"/>
      <c r="DN9" s="666"/>
      <c r="DO9" s="666"/>
      <c r="DP9" s="667"/>
      <c r="DQ9" s="671">
        <v>271107</v>
      </c>
      <c r="DR9" s="666"/>
      <c r="DS9" s="666"/>
      <c r="DT9" s="666"/>
      <c r="DU9" s="666"/>
      <c r="DV9" s="666"/>
      <c r="DW9" s="666"/>
      <c r="DX9" s="666"/>
      <c r="DY9" s="666"/>
      <c r="DZ9" s="666"/>
      <c r="EA9" s="666"/>
      <c r="EB9" s="666"/>
      <c r="EC9" s="706"/>
    </row>
    <row r="10" spans="2:143" ht="11.25" customHeight="1" x14ac:dyDescent="0.15">
      <c r="B10" s="662" t="s">
        <v>249</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250</v>
      </c>
      <c r="AQ10" s="663"/>
      <c r="AR10" s="663"/>
      <c r="AS10" s="663"/>
      <c r="AT10" s="663"/>
      <c r="AU10" s="663"/>
      <c r="AV10" s="663"/>
      <c r="AW10" s="663"/>
      <c r="AX10" s="663"/>
      <c r="AY10" s="663"/>
      <c r="AZ10" s="663"/>
      <c r="BA10" s="663"/>
      <c r="BB10" s="663"/>
      <c r="BC10" s="663"/>
      <c r="BD10" s="663"/>
      <c r="BE10" s="663"/>
      <c r="BF10" s="664"/>
      <c r="BG10" s="665">
        <v>21428</v>
      </c>
      <c r="BH10" s="666"/>
      <c r="BI10" s="666"/>
      <c r="BJ10" s="666"/>
      <c r="BK10" s="666"/>
      <c r="BL10" s="666"/>
      <c r="BM10" s="666"/>
      <c r="BN10" s="667"/>
      <c r="BO10" s="692">
        <v>1.9</v>
      </c>
      <c r="BP10" s="692"/>
      <c r="BQ10" s="692"/>
      <c r="BR10" s="692"/>
      <c r="BS10" s="693" t="s">
        <v>128</v>
      </c>
      <c r="BT10" s="693"/>
      <c r="BU10" s="693"/>
      <c r="BV10" s="693"/>
      <c r="BW10" s="693"/>
      <c r="BX10" s="693"/>
      <c r="BY10" s="693"/>
      <c r="BZ10" s="693"/>
      <c r="CA10" s="693"/>
      <c r="CB10" s="751"/>
      <c r="CD10" s="707" t="s">
        <v>251</v>
      </c>
      <c r="CE10" s="704"/>
      <c r="CF10" s="704"/>
      <c r="CG10" s="704"/>
      <c r="CH10" s="704"/>
      <c r="CI10" s="704"/>
      <c r="CJ10" s="704"/>
      <c r="CK10" s="704"/>
      <c r="CL10" s="704"/>
      <c r="CM10" s="704"/>
      <c r="CN10" s="704"/>
      <c r="CO10" s="704"/>
      <c r="CP10" s="704"/>
      <c r="CQ10" s="705"/>
      <c r="CR10" s="665" t="s">
        <v>128</v>
      </c>
      <c r="CS10" s="666"/>
      <c r="CT10" s="666"/>
      <c r="CU10" s="666"/>
      <c r="CV10" s="666"/>
      <c r="CW10" s="666"/>
      <c r="CX10" s="666"/>
      <c r="CY10" s="667"/>
      <c r="CZ10" s="692" t="s">
        <v>128</v>
      </c>
      <c r="DA10" s="692"/>
      <c r="DB10" s="692"/>
      <c r="DC10" s="692"/>
      <c r="DD10" s="671" t="s">
        <v>128</v>
      </c>
      <c r="DE10" s="666"/>
      <c r="DF10" s="666"/>
      <c r="DG10" s="666"/>
      <c r="DH10" s="666"/>
      <c r="DI10" s="666"/>
      <c r="DJ10" s="666"/>
      <c r="DK10" s="666"/>
      <c r="DL10" s="666"/>
      <c r="DM10" s="666"/>
      <c r="DN10" s="666"/>
      <c r="DO10" s="666"/>
      <c r="DP10" s="667"/>
      <c r="DQ10" s="671" t="s">
        <v>128</v>
      </c>
      <c r="DR10" s="666"/>
      <c r="DS10" s="666"/>
      <c r="DT10" s="666"/>
      <c r="DU10" s="666"/>
      <c r="DV10" s="666"/>
      <c r="DW10" s="666"/>
      <c r="DX10" s="666"/>
      <c r="DY10" s="666"/>
      <c r="DZ10" s="666"/>
      <c r="EA10" s="666"/>
      <c r="EB10" s="666"/>
      <c r="EC10" s="706"/>
    </row>
    <row r="11" spans="2:143" ht="11.25" customHeight="1" x14ac:dyDescent="0.15">
      <c r="B11" s="662" t="s">
        <v>252</v>
      </c>
      <c r="C11" s="663"/>
      <c r="D11" s="663"/>
      <c r="E11" s="663"/>
      <c r="F11" s="663"/>
      <c r="G11" s="663"/>
      <c r="H11" s="663"/>
      <c r="I11" s="663"/>
      <c r="J11" s="663"/>
      <c r="K11" s="663"/>
      <c r="L11" s="663"/>
      <c r="M11" s="663"/>
      <c r="N11" s="663"/>
      <c r="O11" s="663"/>
      <c r="P11" s="663"/>
      <c r="Q11" s="664"/>
      <c r="R11" s="665">
        <v>298234</v>
      </c>
      <c r="S11" s="666"/>
      <c r="T11" s="666"/>
      <c r="U11" s="666"/>
      <c r="V11" s="666"/>
      <c r="W11" s="666"/>
      <c r="X11" s="666"/>
      <c r="Y11" s="667"/>
      <c r="Z11" s="668">
        <v>4.5</v>
      </c>
      <c r="AA11" s="669"/>
      <c r="AB11" s="669"/>
      <c r="AC11" s="670"/>
      <c r="AD11" s="671">
        <v>298234</v>
      </c>
      <c r="AE11" s="666"/>
      <c r="AF11" s="666"/>
      <c r="AG11" s="666"/>
      <c r="AH11" s="666"/>
      <c r="AI11" s="666"/>
      <c r="AJ11" s="666"/>
      <c r="AK11" s="667"/>
      <c r="AL11" s="668">
        <v>7.5</v>
      </c>
      <c r="AM11" s="669"/>
      <c r="AN11" s="669"/>
      <c r="AO11" s="694"/>
      <c r="AP11" s="662" t="s">
        <v>253</v>
      </c>
      <c r="AQ11" s="663"/>
      <c r="AR11" s="663"/>
      <c r="AS11" s="663"/>
      <c r="AT11" s="663"/>
      <c r="AU11" s="663"/>
      <c r="AV11" s="663"/>
      <c r="AW11" s="663"/>
      <c r="AX11" s="663"/>
      <c r="AY11" s="663"/>
      <c r="AZ11" s="663"/>
      <c r="BA11" s="663"/>
      <c r="BB11" s="663"/>
      <c r="BC11" s="663"/>
      <c r="BD11" s="663"/>
      <c r="BE11" s="663"/>
      <c r="BF11" s="664"/>
      <c r="BG11" s="665">
        <v>16761</v>
      </c>
      <c r="BH11" s="666"/>
      <c r="BI11" s="666"/>
      <c r="BJ11" s="666"/>
      <c r="BK11" s="666"/>
      <c r="BL11" s="666"/>
      <c r="BM11" s="666"/>
      <c r="BN11" s="667"/>
      <c r="BO11" s="692">
        <v>1.5</v>
      </c>
      <c r="BP11" s="692"/>
      <c r="BQ11" s="692"/>
      <c r="BR11" s="692"/>
      <c r="BS11" s="693" t="s">
        <v>128</v>
      </c>
      <c r="BT11" s="693"/>
      <c r="BU11" s="693"/>
      <c r="BV11" s="693"/>
      <c r="BW11" s="693"/>
      <c r="BX11" s="693"/>
      <c r="BY11" s="693"/>
      <c r="BZ11" s="693"/>
      <c r="CA11" s="693"/>
      <c r="CB11" s="751"/>
      <c r="CD11" s="707" t="s">
        <v>254</v>
      </c>
      <c r="CE11" s="704"/>
      <c r="CF11" s="704"/>
      <c r="CG11" s="704"/>
      <c r="CH11" s="704"/>
      <c r="CI11" s="704"/>
      <c r="CJ11" s="704"/>
      <c r="CK11" s="704"/>
      <c r="CL11" s="704"/>
      <c r="CM11" s="704"/>
      <c r="CN11" s="704"/>
      <c r="CO11" s="704"/>
      <c r="CP11" s="704"/>
      <c r="CQ11" s="705"/>
      <c r="CR11" s="665">
        <v>292013</v>
      </c>
      <c r="CS11" s="666"/>
      <c r="CT11" s="666"/>
      <c r="CU11" s="666"/>
      <c r="CV11" s="666"/>
      <c r="CW11" s="666"/>
      <c r="CX11" s="666"/>
      <c r="CY11" s="667"/>
      <c r="CZ11" s="692">
        <v>4.5999999999999996</v>
      </c>
      <c r="DA11" s="692"/>
      <c r="DB11" s="692"/>
      <c r="DC11" s="692"/>
      <c r="DD11" s="671">
        <v>70183</v>
      </c>
      <c r="DE11" s="666"/>
      <c r="DF11" s="666"/>
      <c r="DG11" s="666"/>
      <c r="DH11" s="666"/>
      <c r="DI11" s="666"/>
      <c r="DJ11" s="666"/>
      <c r="DK11" s="666"/>
      <c r="DL11" s="666"/>
      <c r="DM11" s="666"/>
      <c r="DN11" s="666"/>
      <c r="DO11" s="666"/>
      <c r="DP11" s="667"/>
      <c r="DQ11" s="671">
        <v>212918</v>
      </c>
      <c r="DR11" s="666"/>
      <c r="DS11" s="666"/>
      <c r="DT11" s="666"/>
      <c r="DU11" s="666"/>
      <c r="DV11" s="666"/>
      <c r="DW11" s="666"/>
      <c r="DX11" s="666"/>
      <c r="DY11" s="666"/>
      <c r="DZ11" s="666"/>
      <c r="EA11" s="666"/>
      <c r="EB11" s="666"/>
      <c r="EC11" s="706"/>
    </row>
    <row r="12" spans="2:143" ht="11.25" customHeight="1" x14ac:dyDescent="0.15">
      <c r="B12" s="662" t="s">
        <v>255</v>
      </c>
      <c r="C12" s="663"/>
      <c r="D12" s="663"/>
      <c r="E12" s="663"/>
      <c r="F12" s="663"/>
      <c r="G12" s="663"/>
      <c r="H12" s="663"/>
      <c r="I12" s="663"/>
      <c r="J12" s="663"/>
      <c r="K12" s="663"/>
      <c r="L12" s="663"/>
      <c r="M12" s="663"/>
      <c r="N12" s="663"/>
      <c r="O12" s="663"/>
      <c r="P12" s="663"/>
      <c r="Q12" s="664"/>
      <c r="R12" s="665">
        <v>12122</v>
      </c>
      <c r="S12" s="666"/>
      <c r="T12" s="666"/>
      <c r="U12" s="666"/>
      <c r="V12" s="666"/>
      <c r="W12" s="666"/>
      <c r="X12" s="666"/>
      <c r="Y12" s="667"/>
      <c r="Z12" s="692">
        <v>0.2</v>
      </c>
      <c r="AA12" s="692"/>
      <c r="AB12" s="692"/>
      <c r="AC12" s="692"/>
      <c r="AD12" s="693">
        <v>12122</v>
      </c>
      <c r="AE12" s="693"/>
      <c r="AF12" s="693"/>
      <c r="AG12" s="693"/>
      <c r="AH12" s="693"/>
      <c r="AI12" s="693"/>
      <c r="AJ12" s="693"/>
      <c r="AK12" s="693"/>
      <c r="AL12" s="668">
        <v>0.3</v>
      </c>
      <c r="AM12" s="669"/>
      <c r="AN12" s="669"/>
      <c r="AO12" s="694"/>
      <c r="AP12" s="662" t="s">
        <v>256</v>
      </c>
      <c r="AQ12" s="663"/>
      <c r="AR12" s="663"/>
      <c r="AS12" s="663"/>
      <c r="AT12" s="663"/>
      <c r="AU12" s="663"/>
      <c r="AV12" s="663"/>
      <c r="AW12" s="663"/>
      <c r="AX12" s="663"/>
      <c r="AY12" s="663"/>
      <c r="AZ12" s="663"/>
      <c r="BA12" s="663"/>
      <c r="BB12" s="663"/>
      <c r="BC12" s="663"/>
      <c r="BD12" s="663"/>
      <c r="BE12" s="663"/>
      <c r="BF12" s="664"/>
      <c r="BG12" s="665">
        <v>469185</v>
      </c>
      <c r="BH12" s="666"/>
      <c r="BI12" s="666"/>
      <c r="BJ12" s="666"/>
      <c r="BK12" s="666"/>
      <c r="BL12" s="666"/>
      <c r="BM12" s="666"/>
      <c r="BN12" s="667"/>
      <c r="BO12" s="692">
        <v>41.4</v>
      </c>
      <c r="BP12" s="692"/>
      <c r="BQ12" s="692"/>
      <c r="BR12" s="692"/>
      <c r="BS12" s="693" t="s">
        <v>128</v>
      </c>
      <c r="BT12" s="693"/>
      <c r="BU12" s="693"/>
      <c r="BV12" s="693"/>
      <c r="BW12" s="693"/>
      <c r="BX12" s="693"/>
      <c r="BY12" s="693"/>
      <c r="BZ12" s="693"/>
      <c r="CA12" s="693"/>
      <c r="CB12" s="751"/>
      <c r="CD12" s="707" t="s">
        <v>257</v>
      </c>
      <c r="CE12" s="704"/>
      <c r="CF12" s="704"/>
      <c r="CG12" s="704"/>
      <c r="CH12" s="704"/>
      <c r="CI12" s="704"/>
      <c r="CJ12" s="704"/>
      <c r="CK12" s="704"/>
      <c r="CL12" s="704"/>
      <c r="CM12" s="704"/>
      <c r="CN12" s="704"/>
      <c r="CO12" s="704"/>
      <c r="CP12" s="704"/>
      <c r="CQ12" s="705"/>
      <c r="CR12" s="665">
        <v>56259</v>
      </c>
      <c r="CS12" s="666"/>
      <c r="CT12" s="666"/>
      <c r="CU12" s="666"/>
      <c r="CV12" s="666"/>
      <c r="CW12" s="666"/>
      <c r="CX12" s="666"/>
      <c r="CY12" s="667"/>
      <c r="CZ12" s="692">
        <v>0.9</v>
      </c>
      <c r="DA12" s="692"/>
      <c r="DB12" s="692"/>
      <c r="DC12" s="692"/>
      <c r="DD12" s="671">
        <v>3183</v>
      </c>
      <c r="DE12" s="666"/>
      <c r="DF12" s="666"/>
      <c r="DG12" s="666"/>
      <c r="DH12" s="666"/>
      <c r="DI12" s="666"/>
      <c r="DJ12" s="666"/>
      <c r="DK12" s="666"/>
      <c r="DL12" s="666"/>
      <c r="DM12" s="666"/>
      <c r="DN12" s="666"/>
      <c r="DO12" s="666"/>
      <c r="DP12" s="667"/>
      <c r="DQ12" s="671">
        <v>45117</v>
      </c>
      <c r="DR12" s="666"/>
      <c r="DS12" s="666"/>
      <c r="DT12" s="666"/>
      <c r="DU12" s="666"/>
      <c r="DV12" s="666"/>
      <c r="DW12" s="666"/>
      <c r="DX12" s="666"/>
      <c r="DY12" s="666"/>
      <c r="DZ12" s="666"/>
      <c r="EA12" s="666"/>
      <c r="EB12" s="666"/>
      <c r="EC12" s="706"/>
    </row>
    <row r="13" spans="2:143" ht="11.25" customHeight="1" x14ac:dyDescent="0.15">
      <c r="B13" s="662" t="s">
        <v>258</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259</v>
      </c>
      <c r="AQ13" s="663"/>
      <c r="AR13" s="663"/>
      <c r="AS13" s="663"/>
      <c r="AT13" s="663"/>
      <c r="AU13" s="663"/>
      <c r="AV13" s="663"/>
      <c r="AW13" s="663"/>
      <c r="AX13" s="663"/>
      <c r="AY13" s="663"/>
      <c r="AZ13" s="663"/>
      <c r="BA13" s="663"/>
      <c r="BB13" s="663"/>
      <c r="BC13" s="663"/>
      <c r="BD13" s="663"/>
      <c r="BE13" s="663"/>
      <c r="BF13" s="664"/>
      <c r="BG13" s="665">
        <v>469142</v>
      </c>
      <c r="BH13" s="666"/>
      <c r="BI13" s="666"/>
      <c r="BJ13" s="666"/>
      <c r="BK13" s="666"/>
      <c r="BL13" s="666"/>
      <c r="BM13" s="666"/>
      <c r="BN13" s="667"/>
      <c r="BO13" s="692">
        <v>41.3</v>
      </c>
      <c r="BP13" s="692"/>
      <c r="BQ13" s="692"/>
      <c r="BR13" s="692"/>
      <c r="BS13" s="693" t="s">
        <v>128</v>
      </c>
      <c r="BT13" s="693"/>
      <c r="BU13" s="693"/>
      <c r="BV13" s="693"/>
      <c r="BW13" s="693"/>
      <c r="BX13" s="693"/>
      <c r="BY13" s="693"/>
      <c r="BZ13" s="693"/>
      <c r="CA13" s="693"/>
      <c r="CB13" s="751"/>
      <c r="CD13" s="707" t="s">
        <v>260</v>
      </c>
      <c r="CE13" s="704"/>
      <c r="CF13" s="704"/>
      <c r="CG13" s="704"/>
      <c r="CH13" s="704"/>
      <c r="CI13" s="704"/>
      <c r="CJ13" s="704"/>
      <c r="CK13" s="704"/>
      <c r="CL13" s="704"/>
      <c r="CM13" s="704"/>
      <c r="CN13" s="704"/>
      <c r="CO13" s="704"/>
      <c r="CP13" s="704"/>
      <c r="CQ13" s="705"/>
      <c r="CR13" s="665">
        <v>674105</v>
      </c>
      <c r="CS13" s="666"/>
      <c r="CT13" s="666"/>
      <c r="CU13" s="666"/>
      <c r="CV13" s="666"/>
      <c r="CW13" s="666"/>
      <c r="CX13" s="666"/>
      <c r="CY13" s="667"/>
      <c r="CZ13" s="692">
        <v>10.6</v>
      </c>
      <c r="DA13" s="692"/>
      <c r="DB13" s="692"/>
      <c r="DC13" s="692"/>
      <c r="DD13" s="671">
        <v>281924</v>
      </c>
      <c r="DE13" s="666"/>
      <c r="DF13" s="666"/>
      <c r="DG13" s="666"/>
      <c r="DH13" s="666"/>
      <c r="DI13" s="666"/>
      <c r="DJ13" s="666"/>
      <c r="DK13" s="666"/>
      <c r="DL13" s="666"/>
      <c r="DM13" s="666"/>
      <c r="DN13" s="666"/>
      <c r="DO13" s="666"/>
      <c r="DP13" s="667"/>
      <c r="DQ13" s="671">
        <v>439400</v>
      </c>
      <c r="DR13" s="666"/>
      <c r="DS13" s="666"/>
      <c r="DT13" s="666"/>
      <c r="DU13" s="666"/>
      <c r="DV13" s="666"/>
      <c r="DW13" s="666"/>
      <c r="DX13" s="666"/>
      <c r="DY13" s="666"/>
      <c r="DZ13" s="666"/>
      <c r="EA13" s="666"/>
      <c r="EB13" s="666"/>
      <c r="EC13" s="706"/>
    </row>
    <row r="14" spans="2:143" ht="11.25" customHeight="1" x14ac:dyDescent="0.15">
      <c r="B14" s="662" t="s">
        <v>261</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262</v>
      </c>
      <c r="AQ14" s="663"/>
      <c r="AR14" s="663"/>
      <c r="AS14" s="663"/>
      <c r="AT14" s="663"/>
      <c r="AU14" s="663"/>
      <c r="AV14" s="663"/>
      <c r="AW14" s="663"/>
      <c r="AX14" s="663"/>
      <c r="AY14" s="663"/>
      <c r="AZ14" s="663"/>
      <c r="BA14" s="663"/>
      <c r="BB14" s="663"/>
      <c r="BC14" s="663"/>
      <c r="BD14" s="663"/>
      <c r="BE14" s="663"/>
      <c r="BF14" s="664"/>
      <c r="BG14" s="665">
        <v>46243</v>
      </c>
      <c r="BH14" s="666"/>
      <c r="BI14" s="666"/>
      <c r="BJ14" s="666"/>
      <c r="BK14" s="666"/>
      <c r="BL14" s="666"/>
      <c r="BM14" s="666"/>
      <c r="BN14" s="667"/>
      <c r="BO14" s="692">
        <v>4.0999999999999996</v>
      </c>
      <c r="BP14" s="692"/>
      <c r="BQ14" s="692"/>
      <c r="BR14" s="692"/>
      <c r="BS14" s="693" t="s">
        <v>128</v>
      </c>
      <c r="BT14" s="693"/>
      <c r="BU14" s="693"/>
      <c r="BV14" s="693"/>
      <c r="BW14" s="693"/>
      <c r="BX14" s="693"/>
      <c r="BY14" s="693"/>
      <c r="BZ14" s="693"/>
      <c r="CA14" s="693"/>
      <c r="CB14" s="751"/>
      <c r="CD14" s="707" t="s">
        <v>263</v>
      </c>
      <c r="CE14" s="704"/>
      <c r="CF14" s="704"/>
      <c r="CG14" s="704"/>
      <c r="CH14" s="704"/>
      <c r="CI14" s="704"/>
      <c r="CJ14" s="704"/>
      <c r="CK14" s="704"/>
      <c r="CL14" s="704"/>
      <c r="CM14" s="704"/>
      <c r="CN14" s="704"/>
      <c r="CO14" s="704"/>
      <c r="CP14" s="704"/>
      <c r="CQ14" s="705"/>
      <c r="CR14" s="665">
        <v>314132</v>
      </c>
      <c r="CS14" s="666"/>
      <c r="CT14" s="666"/>
      <c r="CU14" s="666"/>
      <c r="CV14" s="666"/>
      <c r="CW14" s="666"/>
      <c r="CX14" s="666"/>
      <c r="CY14" s="667"/>
      <c r="CZ14" s="692">
        <v>5</v>
      </c>
      <c r="DA14" s="692"/>
      <c r="DB14" s="692"/>
      <c r="DC14" s="692"/>
      <c r="DD14" s="671">
        <v>57140</v>
      </c>
      <c r="DE14" s="666"/>
      <c r="DF14" s="666"/>
      <c r="DG14" s="666"/>
      <c r="DH14" s="666"/>
      <c r="DI14" s="666"/>
      <c r="DJ14" s="666"/>
      <c r="DK14" s="666"/>
      <c r="DL14" s="666"/>
      <c r="DM14" s="666"/>
      <c r="DN14" s="666"/>
      <c r="DO14" s="666"/>
      <c r="DP14" s="667"/>
      <c r="DQ14" s="671">
        <v>263471</v>
      </c>
      <c r="DR14" s="666"/>
      <c r="DS14" s="666"/>
      <c r="DT14" s="666"/>
      <c r="DU14" s="666"/>
      <c r="DV14" s="666"/>
      <c r="DW14" s="666"/>
      <c r="DX14" s="666"/>
      <c r="DY14" s="666"/>
      <c r="DZ14" s="666"/>
      <c r="EA14" s="666"/>
      <c r="EB14" s="666"/>
      <c r="EC14" s="706"/>
    </row>
    <row r="15" spans="2:143" ht="11.25" customHeight="1" x14ac:dyDescent="0.15">
      <c r="B15" s="662" t="s">
        <v>264</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265</v>
      </c>
      <c r="AQ15" s="663"/>
      <c r="AR15" s="663"/>
      <c r="AS15" s="663"/>
      <c r="AT15" s="663"/>
      <c r="AU15" s="663"/>
      <c r="AV15" s="663"/>
      <c r="AW15" s="663"/>
      <c r="AX15" s="663"/>
      <c r="AY15" s="663"/>
      <c r="AZ15" s="663"/>
      <c r="BA15" s="663"/>
      <c r="BB15" s="663"/>
      <c r="BC15" s="663"/>
      <c r="BD15" s="663"/>
      <c r="BE15" s="663"/>
      <c r="BF15" s="664"/>
      <c r="BG15" s="665">
        <v>90549</v>
      </c>
      <c r="BH15" s="666"/>
      <c r="BI15" s="666"/>
      <c r="BJ15" s="666"/>
      <c r="BK15" s="666"/>
      <c r="BL15" s="666"/>
      <c r="BM15" s="666"/>
      <c r="BN15" s="667"/>
      <c r="BO15" s="692">
        <v>8</v>
      </c>
      <c r="BP15" s="692"/>
      <c r="BQ15" s="692"/>
      <c r="BR15" s="692"/>
      <c r="BS15" s="693" t="s">
        <v>128</v>
      </c>
      <c r="BT15" s="693"/>
      <c r="BU15" s="693"/>
      <c r="BV15" s="693"/>
      <c r="BW15" s="693"/>
      <c r="BX15" s="693"/>
      <c r="BY15" s="693"/>
      <c r="BZ15" s="693"/>
      <c r="CA15" s="693"/>
      <c r="CB15" s="751"/>
      <c r="CD15" s="707" t="s">
        <v>266</v>
      </c>
      <c r="CE15" s="704"/>
      <c r="CF15" s="704"/>
      <c r="CG15" s="704"/>
      <c r="CH15" s="704"/>
      <c r="CI15" s="704"/>
      <c r="CJ15" s="704"/>
      <c r="CK15" s="704"/>
      <c r="CL15" s="704"/>
      <c r="CM15" s="704"/>
      <c r="CN15" s="704"/>
      <c r="CO15" s="704"/>
      <c r="CP15" s="704"/>
      <c r="CQ15" s="705"/>
      <c r="CR15" s="665">
        <v>623204</v>
      </c>
      <c r="CS15" s="666"/>
      <c r="CT15" s="666"/>
      <c r="CU15" s="666"/>
      <c r="CV15" s="666"/>
      <c r="CW15" s="666"/>
      <c r="CX15" s="666"/>
      <c r="CY15" s="667"/>
      <c r="CZ15" s="692">
        <v>9.8000000000000007</v>
      </c>
      <c r="DA15" s="692"/>
      <c r="DB15" s="692"/>
      <c r="DC15" s="692"/>
      <c r="DD15" s="671">
        <v>5918</v>
      </c>
      <c r="DE15" s="666"/>
      <c r="DF15" s="666"/>
      <c r="DG15" s="666"/>
      <c r="DH15" s="666"/>
      <c r="DI15" s="666"/>
      <c r="DJ15" s="666"/>
      <c r="DK15" s="666"/>
      <c r="DL15" s="666"/>
      <c r="DM15" s="666"/>
      <c r="DN15" s="666"/>
      <c r="DO15" s="666"/>
      <c r="DP15" s="667"/>
      <c r="DQ15" s="671">
        <v>514836</v>
      </c>
      <c r="DR15" s="666"/>
      <c r="DS15" s="666"/>
      <c r="DT15" s="666"/>
      <c r="DU15" s="666"/>
      <c r="DV15" s="666"/>
      <c r="DW15" s="666"/>
      <c r="DX15" s="666"/>
      <c r="DY15" s="666"/>
      <c r="DZ15" s="666"/>
      <c r="EA15" s="666"/>
      <c r="EB15" s="666"/>
      <c r="EC15" s="706"/>
    </row>
    <row r="16" spans="2:143" ht="11.25" customHeight="1" x14ac:dyDescent="0.15">
      <c r="B16" s="662" t="s">
        <v>267</v>
      </c>
      <c r="C16" s="663"/>
      <c r="D16" s="663"/>
      <c r="E16" s="663"/>
      <c r="F16" s="663"/>
      <c r="G16" s="663"/>
      <c r="H16" s="663"/>
      <c r="I16" s="663"/>
      <c r="J16" s="663"/>
      <c r="K16" s="663"/>
      <c r="L16" s="663"/>
      <c r="M16" s="663"/>
      <c r="N16" s="663"/>
      <c r="O16" s="663"/>
      <c r="P16" s="663"/>
      <c r="Q16" s="664"/>
      <c r="R16" s="665">
        <v>6179</v>
      </c>
      <c r="S16" s="666"/>
      <c r="T16" s="666"/>
      <c r="U16" s="666"/>
      <c r="V16" s="666"/>
      <c r="W16" s="666"/>
      <c r="X16" s="666"/>
      <c r="Y16" s="667"/>
      <c r="Z16" s="692">
        <v>0.1</v>
      </c>
      <c r="AA16" s="692"/>
      <c r="AB16" s="692"/>
      <c r="AC16" s="692"/>
      <c r="AD16" s="693">
        <v>6179</v>
      </c>
      <c r="AE16" s="693"/>
      <c r="AF16" s="693"/>
      <c r="AG16" s="693"/>
      <c r="AH16" s="693"/>
      <c r="AI16" s="693"/>
      <c r="AJ16" s="693"/>
      <c r="AK16" s="693"/>
      <c r="AL16" s="668">
        <v>0.2</v>
      </c>
      <c r="AM16" s="669"/>
      <c r="AN16" s="669"/>
      <c r="AO16" s="694"/>
      <c r="AP16" s="662" t="s">
        <v>268</v>
      </c>
      <c r="AQ16" s="663"/>
      <c r="AR16" s="663"/>
      <c r="AS16" s="663"/>
      <c r="AT16" s="663"/>
      <c r="AU16" s="663"/>
      <c r="AV16" s="663"/>
      <c r="AW16" s="663"/>
      <c r="AX16" s="663"/>
      <c r="AY16" s="663"/>
      <c r="AZ16" s="663"/>
      <c r="BA16" s="663"/>
      <c r="BB16" s="663"/>
      <c r="BC16" s="663"/>
      <c r="BD16" s="663"/>
      <c r="BE16" s="663"/>
      <c r="BF16" s="664"/>
      <c r="BG16" s="665">
        <v>4181</v>
      </c>
      <c r="BH16" s="666"/>
      <c r="BI16" s="666"/>
      <c r="BJ16" s="666"/>
      <c r="BK16" s="666"/>
      <c r="BL16" s="666"/>
      <c r="BM16" s="666"/>
      <c r="BN16" s="667"/>
      <c r="BO16" s="692">
        <v>0.4</v>
      </c>
      <c r="BP16" s="692"/>
      <c r="BQ16" s="692"/>
      <c r="BR16" s="692"/>
      <c r="BS16" s="693" t="s">
        <v>128</v>
      </c>
      <c r="BT16" s="693"/>
      <c r="BU16" s="693"/>
      <c r="BV16" s="693"/>
      <c r="BW16" s="693"/>
      <c r="BX16" s="693"/>
      <c r="BY16" s="693"/>
      <c r="BZ16" s="693"/>
      <c r="CA16" s="693"/>
      <c r="CB16" s="751"/>
      <c r="CD16" s="707" t="s">
        <v>269</v>
      </c>
      <c r="CE16" s="704"/>
      <c r="CF16" s="704"/>
      <c r="CG16" s="704"/>
      <c r="CH16" s="704"/>
      <c r="CI16" s="704"/>
      <c r="CJ16" s="704"/>
      <c r="CK16" s="704"/>
      <c r="CL16" s="704"/>
      <c r="CM16" s="704"/>
      <c r="CN16" s="704"/>
      <c r="CO16" s="704"/>
      <c r="CP16" s="704"/>
      <c r="CQ16" s="705"/>
      <c r="CR16" s="665">
        <v>1505</v>
      </c>
      <c r="CS16" s="666"/>
      <c r="CT16" s="666"/>
      <c r="CU16" s="666"/>
      <c r="CV16" s="666"/>
      <c r="CW16" s="666"/>
      <c r="CX16" s="666"/>
      <c r="CY16" s="667"/>
      <c r="CZ16" s="692">
        <v>0</v>
      </c>
      <c r="DA16" s="692"/>
      <c r="DB16" s="692"/>
      <c r="DC16" s="692"/>
      <c r="DD16" s="671" t="s">
        <v>128</v>
      </c>
      <c r="DE16" s="666"/>
      <c r="DF16" s="666"/>
      <c r="DG16" s="666"/>
      <c r="DH16" s="666"/>
      <c r="DI16" s="666"/>
      <c r="DJ16" s="666"/>
      <c r="DK16" s="666"/>
      <c r="DL16" s="666"/>
      <c r="DM16" s="666"/>
      <c r="DN16" s="666"/>
      <c r="DO16" s="666"/>
      <c r="DP16" s="667"/>
      <c r="DQ16" s="671">
        <v>1432</v>
      </c>
      <c r="DR16" s="666"/>
      <c r="DS16" s="666"/>
      <c r="DT16" s="666"/>
      <c r="DU16" s="666"/>
      <c r="DV16" s="666"/>
      <c r="DW16" s="666"/>
      <c r="DX16" s="666"/>
      <c r="DY16" s="666"/>
      <c r="DZ16" s="666"/>
      <c r="EA16" s="666"/>
      <c r="EB16" s="666"/>
      <c r="EC16" s="706"/>
    </row>
    <row r="17" spans="2:133" ht="11.25" customHeight="1" x14ac:dyDescent="0.15">
      <c r="B17" s="662" t="s">
        <v>270</v>
      </c>
      <c r="C17" s="663"/>
      <c r="D17" s="663"/>
      <c r="E17" s="663"/>
      <c r="F17" s="663"/>
      <c r="G17" s="663"/>
      <c r="H17" s="663"/>
      <c r="I17" s="663"/>
      <c r="J17" s="663"/>
      <c r="K17" s="663"/>
      <c r="L17" s="663"/>
      <c r="M17" s="663"/>
      <c r="N17" s="663"/>
      <c r="O17" s="663"/>
      <c r="P17" s="663"/>
      <c r="Q17" s="664"/>
      <c r="R17" s="665">
        <v>9664</v>
      </c>
      <c r="S17" s="666"/>
      <c r="T17" s="666"/>
      <c r="U17" s="666"/>
      <c r="V17" s="666"/>
      <c r="W17" s="666"/>
      <c r="X17" s="666"/>
      <c r="Y17" s="667"/>
      <c r="Z17" s="692">
        <v>0.1</v>
      </c>
      <c r="AA17" s="692"/>
      <c r="AB17" s="692"/>
      <c r="AC17" s="692"/>
      <c r="AD17" s="693">
        <v>9664</v>
      </c>
      <c r="AE17" s="693"/>
      <c r="AF17" s="693"/>
      <c r="AG17" s="693"/>
      <c r="AH17" s="693"/>
      <c r="AI17" s="693"/>
      <c r="AJ17" s="693"/>
      <c r="AK17" s="693"/>
      <c r="AL17" s="668">
        <v>0.2</v>
      </c>
      <c r="AM17" s="669"/>
      <c r="AN17" s="669"/>
      <c r="AO17" s="694"/>
      <c r="AP17" s="662" t="s">
        <v>271</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272</v>
      </c>
      <c r="CE17" s="704"/>
      <c r="CF17" s="704"/>
      <c r="CG17" s="704"/>
      <c r="CH17" s="704"/>
      <c r="CI17" s="704"/>
      <c r="CJ17" s="704"/>
      <c r="CK17" s="704"/>
      <c r="CL17" s="704"/>
      <c r="CM17" s="704"/>
      <c r="CN17" s="704"/>
      <c r="CO17" s="704"/>
      <c r="CP17" s="704"/>
      <c r="CQ17" s="705"/>
      <c r="CR17" s="665">
        <v>741268</v>
      </c>
      <c r="CS17" s="666"/>
      <c r="CT17" s="666"/>
      <c r="CU17" s="666"/>
      <c r="CV17" s="666"/>
      <c r="CW17" s="666"/>
      <c r="CX17" s="666"/>
      <c r="CY17" s="667"/>
      <c r="CZ17" s="692">
        <v>11.7</v>
      </c>
      <c r="DA17" s="692"/>
      <c r="DB17" s="692"/>
      <c r="DC17" s="692"/>
      <c r="DD17" s="671" t="s">
        <v>128</v>
      </c>
      <c r="DE17" s="666"/>
      <c r="DF17" s="666"/>
      <c r="DG17" s="666"/>
      <c r="DH17" s="666"/>
      <c r="DI17" s="666"/>
      <c r="DJ17" s="666"/>
      <c r="DK17" s="666"/>
      <c r="DL17" s="666"/>
      <c r="DM17" s="666"/>
      <c r="DN17" s="666"/>
      <c r="DO17" s="666"/>
      <c r="DP17" s="667"/>
      <c r="DQ17" s="671">
        <v>736094</v>
      </c>
      <c r="DR17" s="666"/>
      <c r="DS17" s="666"/>
      <c r="DT17" s="666"/>
      <c r="DU17" s="666"/>
      <c r="DV17" s="666"/>
      <c r="DW17" s="666"/>
      <c r="DX17" s="666"/>
      <c r="DY17" s="666"/>
      <c r="DZ17" s="666"/>
      <c r="EA17" s="666"/>
      <c r="EB17" s="666"/>
      <c r="EC17" s="706"/>
    </row>
    <row r="18" spans="2:133" ht="11.25" customHeight="1" x14ac:dyDescent="0.15">
      <c r="B18" s="662" t="s">
        <v>273</v>
      </c>
      <c r="C18" s="663"/>
      <c r="D18" s="663"/>
      <c r="E18" s="663"/>
      <c r="F18" s="663"/>
      <c r="G18" s="663"/>
      <c r="H18" s="663"/>
      <c r="I18" s="663"/>
      <c r="J18" s="663"/>
      <c r="K18" s="663"/>
      <c r="L18" s="663"/>
      <c r="M18" s="663"/>
      <c r="N18" s="663"/>
      <c r="O18" s="663"/>
      <c r="P18" s="663"/>
      <c r="Q18" s="664"/>
      <c r="R18" s="665">
        <v>17865</v>
      </c>
      <c r="S18" s="666"/>
      <c r="T18" s="666"/>
      <c r="U18" s="666"/>
      <c r="V18" s="666"/>
      <c r="W18" s="666"/>
      <c r="X18" s="666"/>
      <c r="Y18" s="667"/>
      <c r="Z18" s="692">
        <v>0.3</v>
      </c>
      <c r="AA18" s="692"/>
      <c r="AB18" s="692"/>
      <c r="AC18" s="692"/>
      <c r="AD18" s="693">
        <v>17865</v>
      </c>
      <c r="AE18" s="693"/>
      <c r="AF18" s="693"/>
      <c r="AG18" s="693"/>
      <c r="AH18" s="693"/>
      <c r="AI18" s="693"/>
      <c r="AJ18" s="693"/>
      <c r="AK18" s="693"/>
      <c r="AL18" s="668">
        <v>0.40000000596046448</v>
      </c>
      <c r="AM18" s="669"/>
      <c r="AN18" s="669"/>
      <c r="AO18" s="694"/>
      <c r="AP18" s="662" t="s">
        <v>274</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275</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276</v>
      </c>
      <c r="C19" s="663"/>
      <c r="D19" s="663"/>
      <c r="E19" s="663"/>
      <c r="F19" s="663"/>
      <c r="G19" s="663"/>
      <c r="H19" s="663"/>
      <c r="I19" s="663"/>
      <c r="J19" s="663"/>
      <c r="K19" s="663"/>
      <c r="L19" s="663"/>
      <c r="M19" s="663"/>
      <c r="N19" s="663"/>
      <c r="O19" s="663"/>
      <c r="P19" s="663"/>
      <c r="Q19" s="664"/>
      <c r="R19" s="665">
        <v>8192</v>
      </c>
      <c r="S19" s="666"/>
      <c r="T19" s="666"/>
      <c r="U19" s="666"/>
      <c r="V19" s="666"/>
      <c r="W19" s="666"/>
      <c r="X19" s="666"/>
      <c r="Y19" s="667"/>
      <c r="Z19" s="692">
        <v>0.1</v>
      </c>
      <c r="AA19" s="692"/>
      <c r="AB19" s="692"/>
      <c r="AC19" s="692"/>
      <c r="AD19" s="693">
        <v>8192</v>
      </c>
      <c r="AE19" s="693"/>
      <c r="AF19" s="693"/>
      <c r="AG19" s="693"/>
      <c r="AH19" s="693"/>
      <c r="AI19" s="693"/>
      <c r="AJ19" s="693"/>
      <c r="AK19" s="693"/>
      <c r="AL19" s="668">
        <v>0.2</v>
      </c>
      <c r="AM19" s="669"/>
      <c r="AN19" s="669"/>
      <c r="AO19" s="694"/>
      <c r="AP19" s="662" t="s">
        <v>277</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92" t="s">
        <v>128</v>
      </c>
      <c r="BP19" s="692"/>
      <c r="BQ19" s="692"/>
      <c r="BR19" s="692"/>
      <c r="BS19" s="693" t="s">
        <v>128</v>
      </c>
      <c r="BT19" s="693"/>
      <c r="BU19" s="693"/>
      <c r="BV19" s="693"/>
      <c r="BW19" s="693"/>
      <c r="BX19" s="693"/>
      <c r="BY19" s="693"/>
      <c r="BZ19" s="693"/>
      <c r="CA19" s="693"/>
      <c r="CB19" s="751"/>
      <c r="CD19" s="707" t="s">
        <v>278</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279</v>
      </c>
      <c r="C20" s="663"/>
      <c r="D20" s="663"/>
      <c r="E20" s="663"/>
      <c r="F20" s="663"/>
      <c r="G20" s="663"/>
      <c r="H20" s="663"/>
      <c r="I20" s="663"/>
      <c r="J20" s="663"/>
      <c r="K20" s="663"/>
      <c r="L20" s="663"/>
      <c r="M20" s="663"/>
      <c r="N20" s="663"/>
      <c r="O20" s="663"/>
      <c r="P20" s="663"/>
      <c r="Q20" s="664"/>
      <c r="R20" s="665">
        <v>1780</v>
      </c>
      <c r="S20" s="666"/>
      <c r="T20" s="666"/>
      <c r="U20" s="666"/>
      <c r="V20" s="666"/>
      <c r="W20" s="666"/>
      <c r="X20" s="666"/>
      <c r="Y20" s="667"/>
      <c r="Z20" s="692">
        <v>0</v>
      </c>
      <c r="AA20" s="692"/>
      <c r="AB20" s="692"/>
      <c r="AC20" s="692"/>
      <c r="AD20" s="693">
        <v>1780</v>
      </c>
      <c r="AE20" s="693"/>
      <c r="AF20" s="693"/>
      <c r="AG20" s="693"/>
      <c r="AH20" s="693"/>
      <c r="AI20" s="693"/>
      <c r="AJ20" s="693"/>
      <c r="AK20" s="693"/>
      <c r="AL20" s="668">
        <v>0</v>
      </c>
      <c r="AM20" s="669"/>
      <c r="AN20" s="669"/>
      <c r="AO20" s="694"/>
      <c r="AP20" s="662" t="s">
        <v>280</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92" t="s">
        <v>128</v>
      </c>
      <c r="BP20" s="692"/>
      <c r="BQ20" s="692"/>
      <c r="BR20" s="692"/>
      <c r="BS20" s="693" t="s">
        <v>128</v>
      </c>
      <c r="BT20" s="693"/>
      <c r="BU20" s="693"/>
      <c r="BV20" s="693"/>
      <c r="BW20" s="693"/>
      <c r="BX20" s="693"/>
      <c r="BY20" s="693"/>
      <c r="BZ20" s="693"/>
      <c r="CA20" s="693"/>
      <c r="CB20" s="751"/>
      <c r="CD20" s="707" t="s">
        <v>281</v>
      </c>
      <c r="CE20" s="704"/>
      <c r="CF20" s="704"/>
      <c r="CG20" s="704"/>
      <c r="CH20" s="704"/>
      <c r="CI20" s="704"/>
      <c r="CJ20" s="704"/>
      <c r="CK20" s="704"/>
      <c r="CL20" s="704"/>
      <c r="CM20" s="704"/>
      <c r="CN20" s="704"/>
      <c r="CO20" s="704"/>
      <c r="CP20" s="704"/>
      <c r="CQ20" s="705"/>
      <c r="CR20" s="665">
        <v>6343471</v>
      </c>
      <c r="CS20" s="666"/>
      <c r="CT20" s="666"/>
      <c r="CU20" s="666"/>
      <c r="CV20" s="666"/>
      <c r="CW20" s="666"/>
      <c r="CX20" s="666"/>
      <c r="CY20" s="667"/>
      <c r="CZ20" s="692">
        <v>100</v>
      </c>
      <c r="DA20" s="692"/>
      <c r="DB20" s="692"/>
      <c r="DC20" s="692"/>
      <c r="DD20" s="671">
        <v>458717</v>
      </c>
      <c r="DE20" s="666"/>
      <c r="DF20" s="666"/>
      <c r="DG20" s="666"/>
      <c r="DH20" s="666"/>
      <c r="DI20" s="666"/>
      <c r="DJ20" s="666"/>
      <c r="DK20" s="666"/>
      <c r="DL20" s="666"/>
      <c r="DM20" s="666"/>
      <c r="DN20" s="666"/>
      <c r="DO20" s="666"/>
      <c r="DP20" s="667"/>
      <c r="DQ20" s="671">
        <v>4422616</v>
      </c>
      <c r="DR20" s="666"/>
      <c r="DS20" s="666"/>
      <c r="DT20" s="666"/>
      <c r="DU20" s="666"/>
      <c r="DV20" s="666"/>
      <c r="DW20" s="666"/>
      <c r="DX20" s="666"/>
      <c r="DY20" s="666"/>
      <c r="DZ20" s="666"/>
      <c r="EA20" s="666"/>
      <c r="EB20" s="666"/>
      <c r="EC20" s="706"/>
    </row>
    <row r="21" spans="2:133" ht="11.25" customHeight="1" x14ac:dyDescent="0.15">
      <c r="B21" s="662" t="s">
        <v>282</v>
      </c>
      <c r="C21" s="663"/>
      <c r="D21" s="663"/>
      <c r="E21" s="663"/>
      <c r="F21" s="663"/>
      <c r="G21" s="663"/>
      <c r="H21" s="663"/>
      <c r="I21" s="663"/>
      <c r="J21" s="663"/>
      <c r="K21" s="663"/>
      <c r="L21" s="663"/>
      <c r="M21" s="663"/>
      <c r="N21" s="663"/>
      <c r="O21" s="663"/>
      <c r="P21" s="663"/>
      <c r="Q21" s="664"/>
      <c r="R21" s="665">
        <v>1246</v>
      </c>
      <c r="S21" s="666"/>
      <c r="T21" s="666"/>
      <c r="U21" s="666"/>
      <c r="V21" s="666"/>
      <c r="W21" s="666"/>
      <c r="X21" s="666"/>
      <c r="Y21" s="667"/>
      <c r="Z21" s="692">
        <v>0</v>
      </c>
      <c r="AA21" s="692"/>
      <c r="AB21" s="692"/>
      <c r="AC21" s="692"/>
      <c r="AD21" s="693">
        <v>1246</v>
      </c>
      <c r="AE21" s="693"/>
      <c r="AF21" s="693"/>
      <c r="AG21" s="693"/>
      <c r="AH21" s="693"/>
      <c r="AI21" s="693"/>
      <c r="AJ21" s="693"/>
      <c r="AK21" s="693"/>
      <c r="AL21" s="668">
        <v>0</v>
      </c>
      <c r="AM21" s="669"/>
      <c r="AN21" s="669"/>
      <c r="AO21" s="694"/>
      <c r="AP21" s="758" t="s">
        <v>283</v>
      </c>
      <c r="AQ21" s="765"/>
      <c r="AR21" s="765"/>
      <c r="AS21" s="765"/>
      <c r="AT21" s="765"/>
      <c r="AU21" s="765"/>
      <c r="AV21" s="765"/>
      <c r="AW21" s="765"/>
      <c r="AX21" s="765"/>
      <c r="AY21" s="765"/>
      <c r="AZ21" s="765"/>
      <c r="BA21" s="765"/>
      <c r="BB21" s="765"/>
      <c r="BC21" s="765"/>
      <c r="BD21" s="765"/>
      <c r="BE21" s="765"/>
      <c r="BF21" s="760"/>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284</v>
      </c>
      <c r="C22" s="729"/>
      <c r="D22" s="729"/>
      <c r="E22" s="729"/>
      <c r="F22" s="729"/>
      <c r="G22" s="729"/>
      <c r="H22" s="729"/>
      <c r="I22" s="729"/>
      <c r="J22" s="729"/>
      <c r="K22" s="729"/>
      <c r="L22" s="729"/>
      <c r="M22" s="729"/>
      <c r="N22" s="729"/>
      <c r="O22" s="729"/>
      <c r="P22" s="729"/>
      <c r="Q22" s="730"/>
      <c r="R22" s="665">
        <v>6647</v>
      </c>
      <c r="S22" s="666"/>
      <c r="T22" s="666"/>
      <c r="U22" s="666"/>
      <c r="V22" s="666"/>
      <c r="W22" s="666"/>
      <c r="X22" s="666"/>
      <c r="Y22" s="667"/>
      <c r="Z22" s="692">
        <v>0.1</v>
      </c>
      <c r="AA22" s="692"/>
      <c r="AB22" s="692"/>
      <c r="AC22" s="692"/>
      <c r="AD22" s="693">
        <v>6647</v>
      </c>
      <c r="AE22" s="693"/>
      <c r="AF22" s="693"/>
      <c r="AG22" s="693"/>
      <c r="AH22" s="693"/>
      <c r="AI22" s="693"/>
      <c r="AJ22" s="693"/>
      <c r="AK22" s="693"/>
      <c r="AL22" s="668">
        <v>0.20000000298023224</v>
      </c>
      <c r="AM22" s="669"/>
      <c r="AN22" s="669"/>
      <c r="AO22" s="694"/>
      <c r="AP22" s="758" t="s">
        <v>285</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287</v>
      </c>
      <c r="C23" s="663"/>
      <c r="D23" s="663"/>
      <c r="E23" s="663"/>
      <c r="F23" s="663"/>
      <c r="G23" s="663"/>
      <c r="H23" s="663"/>
      <c r="I23" s="663"/>
      <c r="J23" s="663"/>
      <c r="K23" s="663"/>
      <c r="L23" s="663"/>
      <c r="M23" s="663"/>
      <c r="N23" s="663"/>
      <c r="O23" s="663"/>
      <c r="P23" s="663"/>
      <c r="Q23" s="664"/>
      <c r="R23" s="665">
        <v>2593838</v>
      </c>
      <c r="S23" s="666"/>
      <c r="T23" s="666"/>
      <c r="U23" s="666"/>
      <c r="V23" s="666"/>
      <c r="W23" s="666"/>
      <c r="X23" s="666"/>
      <c r="Y23" s="667"/>
      <c r="Z23" s="692">
        <v>39.1</v>
      </c>
      <c r="AA23" s="692"/>
      <c r="AB23" s="692"/>
      <c r="AC23" s="692"/>
      <c r="AD23" s="693">
        <v>2383670</v>
      </c>
      <c r="AE23" s="693"/>
      <c r="AF23" s="693"/>
      <c r="AG23" s="693"/>
      <c r="AH23" s="693"/>
      <c r="AI23" s="693"/>
      <c r="AJ23" s="693"/>
      <c r="AK23" s="693"/>
      <c r="AL23" s="668">
        <v>59.9</v>
      </c>
      <c r="AM23" s="669"/>
      <c r="AN23" s="669"/>
      <c r="AO23" s="694"/>
      <c r="AP23" s="758" t="s">
        <v>288</v>
      </c>
      <c r="AQ23" s="765"/>
      <c r="AR23" s="765"/>
      <c r="AS23" s="765"/>
      <c r="AT23" s="765"/>
      <c r="AU23" s="765"/>
      <c r="AV23" s="765"/>
      <c r="AW23" s="765"/>
      <c r="AX23" s="765"/>
      <c r="AY23" s="765"/>
      <c r="AZ23" s="765"/>
      <c r="BA23" s="765"/>
      <c r="BB23" s="765"/>
      <c r="BC23" s="765"/>
      <c r="BD23" s="765"/>
      <c r="BE23" s="765"/>
      <c r="BF23" s="760"/>
      <c r="BG23" s="665" t="s">
        <v>128</v>
      </c>
      <c r="BH23" s="666"/>
      <c r="BI23" s="666"/>
      <c r="BJ23" s="666"/>
      <c r="BK23" s="666"/>
      <c r="BL23" s="666"/>
      <c r="BM23" s="666"/>
      <c r="BN23" s="667"/>
      <c r="BO23" s="692" t="s">
        <v>128</v>
      </c>
      <c r="BP23" s="692"/>
      <c r="BQ23" s="692"/>
      <c r="BR23" s="692"/>
      <c r="BS23" s="693" t="s">
        <v>128</v>
      </c>
      <c r="BT23" s="693"/>
      <c r="BU23" s="693"/>
      <c r="BV23" s="693"/>
      <c r="BW23" s="693"/>
      <c r="BX23" s="693"/>
      <c r="BY23" s="693"/>
      <c r="BZ23" s="693"/>
      <c r="CA23" s="693"/>
      <c r="CB23" s="751"/>
      <c r="CD23" s="767" t="s">
        <v>228</v>
      </c>
      <c r="CE23" s="768"/>
      <c r="CF23" s="768"/>
      <c r="CG23" s="768"/>
      <c r="CH23" s="768"/>
      <c r="CI23" s="768"/>
      <c r="CJ23" s="768"/>
      <c r="CK23" s="768"/>
      <c r="CL23" s="768"/>
      <c r="CM23" s="768"/>
      <c r="CN23" s="768"/>
      <c r="CO23" s="768"/>
      <c r="CP23" s="768"/>
      <c r="CQ23" s="769"/>
      <c r="CR23" s="767" t="s">
        <v>289</v>
      </c>
      <c r="CS23" s="768"/>
      <c r="CT23" s="768"/>
      <c r="CU23" s="768"/>
      <c r="CV23" s="768"/>
      <c r="CW23" s="768"/>
      <c r="CX23" s="768"/>
      <c r="CY23" s="769"/>
      <c r="CZ23" s="767" t="s">
        <v>290</v>
      </c>
      <c r="DA23" s="768"/>
      <c r="DB23" s="768"/>
      <c r="DC23" s="769"/>
      <c r="DD23" s="767" t="s">
        <v>291</v>
      </c>
      <c r="DE23" s="768"/>
      <c r="DF23" s="768"/>
      <c r="DG23" s="768"/>
      <c r="DH23" s="768"/>
      <c r="DI23" s="768"/>
      <c r="DJ23" s="768"/>
      <c r="DK23" s="769"/>
      <c r="DL23" s="776" t="s">
        <v>292</v>
      </c>
      <c r="DM23" s="777"/>
      <c r="DN23" s="777"/>
      <c r="DO23" s="777"/>
      <c r="DP23" s="777"/>
      <c r="DQ23" s="777"/>
      <c r="DR23" s="777"/>
      <c r="DS23" s="777"/>
      <c r="DT23" s="777"/>
      <c r="DU23" s="777"/>
      <c r="DV23" s="778"/>
      <c r="DW23" s="767" t="s">
        <v>293</v>
      </c>
      <c r="DX23" s="768"/>
      <c r="DY23" s="768"/>
      <c r="DZ23" s="768"/>
      <c r="EA23" s="768"/>
      <c r="EB23" s="768"/>
      <c r="EC23" s="769"/>
    </row>
    <row r="24" spans="2:133" ht="11.25" customHeight="1" x14ac:dyDescent="0.15">
      <c r="B24" s="662" t="s">
        <v>294</v>
      </c>
      <c r="C24" s="663"/>
      <c r="D24" s="663"/>
      <c r="E24" s="663"/>
      <c r="F24" s="663"/>
      <c r="G24" s="663"/>
      <c r="H24" s="663"/>
      <c r="I24" s="663"/>
      <c r="J24" s="663"/>
      <c r="K24" s="663"/>
      <c r="L24" s="663"/>
      <c r="M24" s="663"/>
      <c r="N24" s="663"/>
      <c r="O24" s="663"/>
      <c r="P24" s="663"/>
      <c r="Q24" s="664"/>
      <c r="R24" s="665">
        <v>2383670</v>
      </c>
      <c r="S24" s="666"/>
      <c r="T24" s="666"/>
      <c r="U24" s="666"/>
      <c r="V24" s="666"/>
      <c r="W24" s="666"/>
      <c r="X24" s="666"/>
      <c r="Y24" s="667"/>
      <c r="Z24" s="692">
        <v>35.9</v>
      </c>
      <c r="AA24" s="692"/>
      <c r="AB24" s="692"/>
      <c r="AC24" s="692"/>
      <c r="AD24" s="693">
        <v>2383670</v>
      </c>
      <c r="AE24" s="693"/>
      <c r="AF24" s="693"/>
      <c r="AG24" s="693"/>
      <c r="AH24" s="693"/>
      <c r="AI24" s="693"/>
      <c r="AJ24" s="693"/>
      <c r="AK24" s="693"/>
      <c r="AL24" s="668">
        <v>59.9</v>
      </c>
      <c r="AM24" s="669"/>
      <c r="AN24" s="669"/>
      <c r="AO24" s="694"/>
      <c r="AP24" s="758" t="s">
        <v>295</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296</v>
      </c>
      <c r="CE24" s="722"/>
      <c r="CF24" s="722"/>
      <c r="CG24" s="722"/>
      <c r="CH24" s="722"/>
      <c r="CI24" s="722"/>
      <c r="CJ24" s="722"/>
      <c r="CK24" s="722"/>
      <c r="CL24" s="722"/>
      <c r="CM24" s="722"/>
      <c r="CN24" s="722"/>
      <c r="CO24" s="722"/>
      <c r="CP24" s="722"/>
      <c r="CQ24" s="723"/>
      <c r="CR24" s="718">
        <v>3021694</v>
      </c>
      <c r="CS24" s="719"/>
      <c r="CT24" s="719"/>
      <c r="CU24" s="719"/>
      <c r="CV24" s="719"/>
      <c r="CW24" s="719"/>
      <c r="CX24" s="719"/>
      <c r="CY24" s="762"/>
      <c r="CZ24" s="763">
        <v>47.6</v>
      </c>
      <c r="DA24" s="736"/>
      <c r="DB24" s="736"/>
      <c r="DC24" s="766"/>
      <c r="DD24" s="761">
        <v>1857013</v>
      </c>
      <c r="DE24" s="719"/>
      <c r="DF24" s="719"/>
      <c r="DG24" s="719"/>
      <c r="DH24" s="719"/>
      <c r="DI24" s="719"/>
      <c r="DJ24" s="719"/>
      <c r="DK24" s="762"/>
      <c r="DL24" s="761">
        <v>1828398</v>
      </c>
      <c r="DM24" s="719"/>
      <c r="DN24" s="719"/>
      <c r="DO24" s="719"/>
      <c r="DP24" s="719"/>
      <c r="DQ24" s="719"/>
      <c r="DR24" s="719"/>
      <c r="DS24" s="719"/>
      <c r="DT24" s="719"/>
      <c r="DU24" s="719"/>
      <c r="DV24" s="762"/>
      <c r="DW24" s="763">
        <v>44</v>
      </c>
      <c r="DX24" s="736"/>
      <c r="DY24" s="736"/>
      <c r="DZ24" s="736"/>
      <c r="EA24" s="736"/>
      <c r="EB24" s="736"/>
      <c r="EC24" s="764"/>
    </row>
    <row r="25" spans="2:133" ht="11.25" customHeight="1" x14ac:dyDescent="0.15">
      <c r="B25" s="662" t="s">
        <v>297</v>
      </c>
      <c r="C25" s="663"/>
      <c r="D25" s="663"/>
      <c r="E25" s="663"/>
      <c r="F25" s="663"/>
      <c r="G25" s="663"/>
      <c r="H25" s="663"/>
      <c r="I25" s="663"/>
      <c r="J25" s="663"/>
      <c r="K25" s="663"/>
      <c r="L25" s="663"/>
      <c r="M25" s="663"/>
      <c r="N25" s="663"/>
      <c r="O25" s="663"/>
      <c r="P25" s="663"/>
      <c r="Q25" s="664"/>
      <c r="R25" s="665">
        <v>209246</v>
      </c>
      <c r="S25" s="666"/>
      <c r="T25" s="666"/>
      <c r="U25" s="666"/>
      <c r="V25" s="666"/>
      <c r="W25" s="666"/>
      <c r="X25" s="666"/>
      <c r="Y25" s="667"/>
      <c r="Z25" s="692">
        <v>3.2</v>
      </c>
      <c r="AA25" s="692"/>
      <c r="AB25" s="692"/>
      <c r="AC25" s="692"/>
      <c r="AD25" s="693" t="s">
        <v>128</v>
      </c>
      <c r="AE25" s="693"/>
      <c r="AF25" s="693"/>
      <c r="AG25" s="693"/>
      <c r="AH25" s="693"/>
      <c r="AI25" s="693"/>
      <c r="AJ25" s="693"/>
      <c r="AK25" s="693"/>
      <c r="AL25" s="668" t="s">
        <v>128</v>
      </c>
      <c r="AM25" s="669"/>
      <c r="AN25" s="669"/>
      <c r="AO25" s="694"/>
      <c r="AP25" s="758" t="s">
        <v>298</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707" t="s">
        <v>299</v>
      </c>
      <c r="CE25" s="704"/>
      <c r="CF25" s="704"/>
      <c r="CG25" s="704"/>
      <c r="CH25" s="704"/>
      <c r="CI25" s="704"/>
      <c r="CJ25" s="704"/>
      <c r="CK25" s="704"/>
      <c r="CL25" s="704"/>
      <c r="CM25" s="704"/>
      <c r="CN25" s="704"/>
      <c r="CO25" s="704"/>
      <c r="CP25" s="704"/>
      <c r="CQ25" s="705"/>
      <c r="CR25" s="665">
        <v>812084</v>
      </c>
      <c r="CS25" s="676"/>
      <c r="CT25" s="676"/>
      <c r="CU25" s="676"/>
      <c r="CV25" s="676"/>
      <c r="CW25" s="676"/>
      <c r="CX25" s="676"/>
      <c r="CY25" s="677"/>
      <c r="CZ25" s="668">
        <v>12.8</v>
      </c>
      <c r="DA25" s="678"/>
      <c r="DB25" s="678"/>
      <c r="DC25" s="679"/>
      <c r="DD25" s="671">
        <v>753816</v>
      </c>
      <c r="DE25" s="676"/>
      <c r="DF25" s="676"/>
      <c r="DG25" s="676"/>
      <c r="DH25" s="676"/>
      <c r="DI25" s="676"/>
      <c r="DJ25" s="676"/>
      <c r="DK25" s="677"/>
      <c r="DL25" s="671">
        <v>749987</v>
      </c>
      <c r="DM25" s="676"/>
      <c r="DN25" s="676"/>
      <c r="DO25" s="676"/>
      <c r="DP25" s="676"/>
      <c r="DQ25" s="676"/>
      <c r="DR25" s="676"/>
      <c r="DS25" s="676"/>
      <c r="DT25" s="676"/>
      <c r="DU25" s="676"/>
      <c r="DV25" s="677"/>
      <c r="DW25" s="668">
        <v>18.100000000000001</v>
      </c>
      <c r="DX25" s="678"/>
      <c r="DY25" s="678"/>
      <c r="DZ25" s="678"/>
      <c r="EA25" s="678"/>
      <c r="EB25" s="678"/>
      <c r="EC25" s="699"/>
    </row>
    <row r="26" spans="2:133" ht="11.25" customHeight="1" x14ac:dyDescent="0.15">
      <c r="B26" s="662" t="s">
        <v>300</v>
      </c>
      <c r="C26" s="663"/>
      <c r="D26" s="663"/>
      <c r="E26" s="663"/>
      <c r="F26" s="663"/>
      <c r="G26" s="663"/>
      <c r="H26" s="663"/>
      <c r="I26" s="663"/>
      <c r="J26" s="663"/>
      <c r="K26" s="663"/>
      <c r="L26" s="663"/>
      <c r="M26" s="663"/>
      <c r="N26" s="663"/>
      <c r="O26" s="663"/>
      <c r="P26" s="663"/>
      <c r="Q26" s="664"/>
      <c r="R26" s="665">
        <v>922</v>
      </c>
      <c r="S26" s="666"/>
      <c r="T26" s="666"/>
      <c r="U26" s="666"/>
      <c r="V26" s="666"/>
      <c r="W26" s="666"/>
      <c r="X26" s="666"/>
      <c r="Y26" s="667"/>
      <c r="Z26" s="692">
        <v>0</v>
      </c>
      <c r="AA26" s="692"/>
      <c r="AB26" s="692"/>
      <c r="AC26" s="692"/>
      <c r="AD26" s="693" t="s">
        <v>128</v>
      </c>
      <c r="AE26" s="693"/>
      <c r="AF26" s="693"/>
      <c r="AG26" s="693"/>
      <c r="AH26" s="693"/>
      <c r="AI26" s="693"/>
      <c r="AJ26" s="693"/>
      <c r="AK26" s="693"/>
      <c r="AL26" s="668" t="s">
        <v>128</v>
      </c>
      <c r="AM26" s="669"/>
      <c r="AN26" s="669"/>
      <c r="AO26" s="694"/>
      <c r="AP26" s="758" t="s">
        <v>301</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707" t="s">
        <v>302</v>
      </c>
      <c r="CE26" s="704"/>
      <c r="CF26" s="704"/>
      <c r="CG26" s="704"/>
      <c r="CH26" s="704"/>
      <c r="CI26" s="704"/>
      <c r="CJ26" s="704"/>
      <c r="CK26" s="704"/>
      <c r="CL26" s="704"/>
      <c r="CM26" s="704"/>
      <c r="CN26" s="704"/>
      <c r="CO26" s="704"/>
      <c r="CP26" s="704"/>
      <c r="CQ26" s="705"/>
      <c r="CR26" s="665">
        <v>510619</v>
      </c>
      <c r="CS26" s="666"/>
      <c r="CT26" s="666"/>
      <c r="CU26" s="666"/>
      <c r="CV26" s="666"/>
      <c r="CW26" s="666"/>
      <c r="CX26" s="666"/>
      <c r="CY26" s="667"/>
      <c r="CZ26" s="668">
        <v>8</v>
      </c>
      <c r="DA26" s="678"/>
      <c r="DB26" s="678"/>
      <c r="DC26" s="679"/>
      <c r="DD26" s="671">
        <v>458779</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303</v>
      </c>
      <c r="C27" s="663"/>
      <c r="D27" s="663"/>
      <c r="E27" s="663"/>
      <c r="F27" s="663"/>
      <c r="G27" s="663"/>
      <c r="H27" s="663"/>
      <c r="I27" s="663"/>
      <c r="J27" s="663"/>
      <c r="K27" s="663"/>
      <c r="L27" s="663"/>
      <c r="M27" s="663"/>
      <c r="N27" s="663"/>
      <c r="O27" s="663"/>
      <c r="P27" s="663"/>
      <c r="Q27" s="664"/>
      <c r="R27" s="665">
        <v>4172743</v>
      </c>
      <c r="S27" s="666"/>
      <c r="T27" s="666"/>
      <c r="U27" s="666"/>
      <c r="V27" s="666"/>
      <c r="W27" s="666"/>
      <c r="X27" s="666"/>
      <c r="Y27" s="667"/>
      <c r="Z27" s="692">
        <v>62.9</v>
      </c>
      <c r="AA27" s="692"/>
      <c r="AB27" s="692"/>
      <c r="AC27" s="692"/>
      <c r="AD27" s="693">
        <v>3962575</v>
      </c>
      <c r="AE27" s="693"/>
      <c r="AF27" s="693"/>
      <c r="AG27" s="693"/>
      <c r="AH27" s="693"/>
      <c r="AI27" s="693"/>
      <c r="AJ27" s="693"/>
      <c r="AK27" s="693"/>
      <c r="AL27" s="668">
        <v>99.599998474121094</v>
      </c>
      <c r="AM27" s="669"/>
      <c r="AN27" s="669"/>
      <c r="AO27" s="694"/>
      <c r="AP27" s="662" t="s">
        <v>304</v>
      </c>
      <c r="AQ27" s="663"/>
      <c r="AR27" s="663"/>
      <c r="AS27" s="663"/>
      <c r="AT27" s="663"/>
      <c r="AU27" s="663"/>
      <c r="AV27" s="663"/>
      <c r="AW27" s="663"/>
      <c r="AX27" s="663"/>
      <c r="AY27" s="663"/>
      <c r="AZ27" s="663"/>
      <c r="BA27" s="663"/>
      <c r="BB27" s="663"/>
      <c r="BC27" s="663"/>
      <c r="BD27" s="663"/>
      <c r="BE27" s="663"/>
      <c r="BF27" s="664"/>
      <c r="BG27" s="665">
        <v>1134619</v>
      </c>
      <c r="BH27" s="666"/>
      <c r="BI27" s="666"/>
      <c r="BJ27" s="666"/>
      <c r="BK27" s="666"/>
      <c r="BL27" s="666"/>
      <c r="BM27" s="666"/>
      <c r="BN27" s="667"/>
      <c r="BO27" s="692">
        <v>100</v>
      </c>
      <c r="BP27" s="692"/>
      <c r="BQ27" s="692"/>
      <c r="BR27" s="692"/>
      <c r="BS27" s="693" t="s">
        <v>128</v>
      </c>
      <c r="BT27" s="693"/>
      <c r="BU27" s="693"/>
      <c r="BV27" s="693"/>
      <c r="BW27" s="693"/>
      <c r="BX27" s="693"/>
      <c r="BY27" s="693"/>
      <c r="BZ27" s="693"/>
      <c r="CA27" s="693"/>
      <c r="CB27" s="751"/>
      <c r="CD27" s="707" t="s">
        <v>305</v>
      </c>
      <c r="CE27" s="704"/>
      <c r="CF27" s="704"/>
      <c r="CG27" s="704"/>
      <c r="CH27" s="704"/>
      <c r="CI27" s="704"/>
      <c r="CJ27" s="704"/>
      <c r="CK27" s="704"/>
      <c r="CL27" s="704"/>
      <c r="CM27" s="704"/>
      <c r="CN27" s="704"/>
      <c r="CO27" s="704"/>
      <c r="CP27" s="704"/>
      <c r="CQ27" s="705"/>
      <c r="CR27" s="665">
        <v>1468342</v>
      </c>
      <c r="CS27" s="676"/>
      <c r="CT27" s="676"/>
      <c r="CU27" s="676"/>
      <c r="CV27" s="676"/>
      <c r="CW27" s="676"/>
      <c r="CX27" s="676"/>
      <c r="CY27" s="677"/>
      <c r="CZ27" s="668">
        <v>23.1</v>
      </c>
      <c r="DA27" s="678"/>
      <c r="DB27" s="678"/>
      <c r="DC27" s="679"/>
      <c r="DD27" s="671">
        <v>367103</v>
      </c>
      <c r="DE27" s="676"/>
      <c r="DF27" s="676"/>
      <c r="DG27" s="676"/>
      <c r="DH27" s="676"/>
      <c r="DI27" s="676"/>
      <c r="DJ27" s="676"/>
      <c r="DK27" s="677"/>
      <c r="DL27" s="671">
        <v>342317</v>
      </c>
      <c r="DM27" s="676"/>
      <c r="DN27" s="676"/>
      <c r="DO27" s="676"/>
      <c r="DP27" s="676"/>
      <c r="DQ27" s="676"/>
      <c r="DR27" s="676"/>
      <c r="DS27" s="676"/>
      <c r="DT27" s="676"/>
      <c r="DU27" s="676"/>
      <c r="DV27" s="677"/>
      <c r="DW27" s="668">
        <v>8.1999999999999993</v>
      </c>
      <c r="DX27" s="678"/>
      <c r="DY27" s="678"/>
      <c r="DZ27" s="678"/>
      <c r="EA27" s="678"/>
      <c r="EB27" s="678"/>
      <c r="EC27" s="699"/>
    </row>
    <row r="28" spans="2:133" ht="11.25" customHeight="1" x14ac:dyDescent="0.15">
      <c r="B28" s="662" t="s">
        <v>306</v>
      </c>
      <c r="C28" s="663"/>
      <c r="D28" s="663"/>
      <c r="E28" s="663"/>
      <c r="F28" s="663"/>
      <c r="G28" s="663"/>
      <c r="H28" s="663"/>
      <c r="I28" s="663"/>
      <c r="J28" s="663"/>
      <c r="K28" s="663"/>
      <c r="L28" s="663"/>
      <c r="M28" s="663"/>
      <c r="N28" s="663"/>
      <c r="O28" s="663"/>
      <c r="P28" s="663"/>
      <c r="Q28" s="664"/>
      <c r="R28" s="665">
        <v>1335</v>
      </c>
      <c r="S28" s="666"/>
      <c r="T28" s="666"/>
      <c r="U28" s="666"/>
      <c r="V28" s="666"/>
      <c r="W28" s="666"/>
      <c r="X28" s="666"/>
      <c r="Y28" s="667"/>
      <c r="Z28" s="692">
        <v>0</v>
      </c>
      <c r="AA28" s="692"/>
      <c r="AB28" s="692"/>
      <c r="AC28" s="692"/>
      <c r="AD28" s="693">
        <v>1335</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307</v>
      </c>
      <c r="CE28" s="704"/>
      <c r="CF28" s="704"/>
      <c r="CG28" s="704"/>
      <c r="CH28" s="704"/>
      <c r="CI28" s="704"/>
      <c r="CJ28" s="704"/>
      <c r="CK28" s="704"/>
      <c r="CL28" s="704"/>
      <c r="CM28" s="704"/>
      <c r="CN28" s="704"/>
      <c r="CO28" s="704"/>
      <c r="CP28" s="704"/>
      <c r="CQ28" s="705"/>
      <c r="CR28" s="665">
        <v>741268</v>
      </c>
      <c r="CS28" s="666"/>
      <c r="CT28" s="666"/>
      <c r="CU28" s="666"/>
      <c r="CV28" s="666"/>
      <c r="CW28" s="666"/>
      <c r="CX28" s="666"/>
      <c r="CY28" s="667"/>
      <c r="CZ28" s="668">
        <v>11.7</v>
      </c>
      <c r="DA28" s="678"/>
      <c r="DB28" s="678"/>
      <c r="DC28" s="679"/>
      <c r="DD28" s="671">
        <v>736094</v>
      </c>
      <c r="DE28" s="666"/>
      <c r="DF28" s="666"/>
      <c r="DG28" s="666"/>
      <c r="DH28" s="666"/>
      <c r="DI28" s="666"/>
      <c r="DJ28" s="666"/>
      <c r="DK28" s="667"/>
      <c r="DL28" s="671">
        <v>736094</v>
      </c>
      <c r="DM28" s="666"/>
      <c r="DN28" s="666"/>
      <c r="DO28" s="666"/>
      <c r="DP28" s="666"/>
      <c r="DQ28" s="666"/>
      <c r="DR28" s="666"/>
      <c r="DS28" s="666"/>
      <c r="DT28" s="666"/>
      <c r="DU28" s="666"/>
      <c r="DV28" s="667"/>
      <c r="DW28" s="668">
        <v>17.7</v>
      </c>
      <c r="DX28" s="678"/>
      <c r="DY28" s="678"/>
      <c r="DZ28" s="678"/>
      <c r="EA28" s="678"/>
      <c r="EB28" s="678"/>
      <c r="EC28" s="699"/>
    </row>
    <row r="29" spans="2:133" ht="11.25" customHeight="1" x14ac:dyDescent="0.15">
      <c r="B29" s="662" t="s">
        <v>308</v>
      </c>
      <c r="C29" s="663"/>
      <c r="D29" s="663"/>
      <c r="E29" s="663"/>
      <c r="F29" s="663"/>
      <c r="G29" s="663"/>
      <c r="H29" s="663"/>
      <c r="I29" s="663"/>
      <c r="J29" s="663"/>
      <c r="K29" s="663"/>
      <c r="L29" s="663"/>
      <c r="M29" s="663"/>
      <c r="N29" s="663"/>
      <c r="O29" s="663"/>
      <c r="P29" s="663"/>
      <c r="Q29" s="664"/>
      <c r="R29" s="665">
        <v>15989</v>
      </c>
      <c r="S29" s="666"/>
      <c r="T29" s="666"/>
      <c r="U29" s="666"/>
      <c r="V29" s="666"/>
      <c r="W29" s="666"/>
      <c r="X29" s="666"/>
      <c r="Y29" s="667"/>
      <c r="Z29" s="692">
        <v>0.2</v>
      </c>
      <c r="AA29" s="692"/>
      <c r="AB29" s="692"/>
      <c r="AC29" s="692"/>
      <c r="AD29" s="693">
        <v>8766</v>
      </c>
      <c r="AE29" s="693"/>
      <c r="AF29" s="693"/>
      <c r="AG29" s="693"/>
      <c r="AH29" s="693"/>
      <c r="AI29" s="693"/>
      <c r="AJ29" s="693"/>
      <c r="AK29" s="693"/>
      <c r="AL29" s="668">
        <v>0.2</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309</v>
      </c>
      <c r="CE29" s="753"/>
      <c r="CF29" s="707" t="s">
        <v>69</v>
      </c>
      <c r="CG29" s="704"/>
      <c r="CH29" s="704"/>
      <c r="CI29" s="704"/>
      <c r="CJ29" s="704"/>
      <c r="CK29" s="704"/>
      <c r="CL29" s="704"/>
      <c r="CM29" s="704"/>
      <c r="CN29" s="704"/>
      <c r="CO29" s="704"/>
      <c r="CP29" s="704"/>
      <c r="CQ29" s="705"/>
      <c r="CR29" s="665">
        <v>741268</v>
      </c>
      <c r="CS29" s="676"/>
      <c r="CT29" s="676"/>
      <c r="CU29" s="676"/>
      <c r="CV29" s="676"/>
      <c r="CW29" s="676"/>
      <c r="CX29" s="676"/>
      <c r="CY29" s="677"/>
      <c r="CZ29" s="668">
        <v>11.7</v>
      </c>
      <c r="DA29" s="678"/>
      <c r="DB29" s="678"/>
      <c r="DC29" s="679"/>
      <c r="DD29" s="671">
        <v>736094</v>
      </c>
      <c r="DE29" s="676"/>
      <c r="DF29" s="676"/>
      <c r="DG29" s="676"/>
      <c r="DH29" s="676"/>
      <c r="DI29" s="676"/>
      <c r="DJ29" s="676"/>
      <c r="DK29" s="677"/>
      <c r="DL29" s="671">
        <v>736094</v>
      </c>
      <c r="DM29" s="676"/>
      <c r="DN29" s="676"/>
      <c r="DO29" s="676"/>
      <c r="DP29" s="676"/>
      <c r="DQ29" s="676"/>
      <c r="DR29" s="676"/>
      <c r="DS29" s="676"/>
      <c r="DT29" s="676"/>
      <c r="DU29" s="676"/>
      <c r="DV29" s="677"/>
      <c r="DW29" s="668">
        <v>17.7</v>
      </c>
      <c r="DX29" s="678"/>
      <c r="DY29" s="678"/>
      <c r="DZ29" s="678"/>
      <c r="EA29" s="678"/>
      <c r="EB29" s="678"/>
      <c r="EC29" s="699"/>
    </row>
    <row r="30" spans="2:133" ht="11.25" customHeight="1" x14ac:dyDescent="0.15">
      <c r="B30" s="662" t="s">
        <v>310</v>
      </c>
      <c r="C30" s="663"/>
      <c r="D30" s="663"/>
      <c r="E30" s="663"/>
      <c r="F30" s="663"/>
      <c r="G30" s="663"/>
      <c r="H30" s="663"/>
      <c r="I30" s="663"/>
      <c r="J30" s="663"/>
      <c r="K30" s="663"/>
      <c r="L30" s="663"/>
      <c r="M30" s="663"/>
      <c r="N30" s="663"/>
      <c r="O30" s="663"/>
      <c r="P30" s="663"/>
      <c r="Q30" s="664"/>
      <c r="R30" s="665">
        <v>15600</v>
      </c>
      <c r="S30" s="666"/>
      <c r="T30" s="666"/>
      <c r="U30" s="666"/>
      <c r="V30" s="666"/>
      <c r="W30" s="666"/>
      <c r="X30" s="666"/>
      <c r="Y30" s="667"/>
      <c r="Z30" s="692">
        <v>0.2</v>
      </c>
      <c r="AA30" s="692"/>
      <c r="AB30" s="692"/>
      <c r="AC30" s="692"/>
      <c r="AD30" s="693">
        <v>3591</v>
      </c>
      <c r="AE30" s="693"/>
      <c r="AF30" s="693"/>
      <c r="AG30" s="693"/>
      <c r="AH30" s="693"/>
      <c r="AI30" s="693"/>
      <c r="AJ30" s="693"/>
      <c r="AK30" s="693"/>
      <c r="AL30" s="668">
        <v>0.1</v>
      </c>
      <c r="AM30" s="669"/>
      <c r="AN30" s="669"/>
      <c r="AO30" s="694"/>
      <c r="AP30" s="724" t="s">
        <v>228</v>
      </c>
      <c r="AQ30" s="725"/>
      <c r="AR30" s="725"/>
      <c r="AS30" s="725"/>
      <c r="AT30" s="725"/>
      <c r="AU30" s="725"/>
      <c r="AV30" s="725"/>
      <c r="AW30" s="725"/>
      <c r="AX30" s="725"/>
      <c r="AY30" s="725"/>
      <c r="AZ30" s="725"/>
      <c r="BA30" s="725"/>
      <c r="BB30" s="725"/>
      <c r="BC30" s="725"/>
      <c r="BD30" s="725"/>
      <c r="BE30" s="725"/>
      <c r="BF30" s="726"/>
      <c r="BG30" s="724" t="s">
        <v>311</v>
      </c>
      <c r="BH30" s="749"/>
      <c r="BI30" s="749"/>
      <c r="BJ30" s="749"/>
      <c r="BK30" s="749"/>
      <c r="BL30" s="749"/>
      <c r="BM30" s="749"/>
      <c r="BN30" s="749"/>
      <c r="BO30" s="749"/>
      <c r="BP30" s="749"/>
      <c r="BQ30" s="750"/>
      <c r="BR30" s="724" t="s">
        <v>312</v>
      </c>
      <c r="BS30" s="749"/>
      <c r="BT30" s="749"/>
      <c r="BU30" s="749"/>
      <c r="BV30" s="749"/>
      <c r="BW30" s="749"/>
      <c r="BX30" s="749"/>
      <c r="BY30" s="749"/>
      <c r="BZ30" s="749"/>
      <c r="CA30" s="749"/>
      <c r="CB30" s="750"/>
      <c r="CD30" s="754"/>
      <c r="CE30" s="755"/>
      <c r="CF30" s="707" t="s">
        <v>313</v>
      </c>
      <c r="CG30" s="704"/>
      <c r="CH30" s="704"/>
      <c r="CI30" s="704"/>
      <c r="CJ30" s="704"/>
      <c r="CK30" s="704"/>
      <c r="CL30" s="704"/>
      <c r="CM30" s="704"/>
      <c r="CN30" s="704"/>
      <c r="CO30" s="704"/>
      <c r="CP30" s="704"/>
      <c r="CQ30" s="705"/>
      <c r="CR30" s="665">
        <v>709129</v>
      </c>
      <c r="CS30" s="666"/>
      <c r="CT30" s="666"/>
      <c r="CU30" s="666"/>
      <c r="CV30" s="666"/>
      <c r="CW30" s="666"/>
      <c r="CX30" s="666"/>
      <c r="CY30" s="667"/>
      <c r="CZ30" s="668">
        <v>11.2</v>
      </c>
      <c r="DA30" s="678"/>
      <c r="DB30" s="678"/>
      <c r="DC30" s="679"/>
      <c r="DD30" s="671">
        <v>704450</v>
      </c>
      <c r="DE30" s="666"/>
      <c r="DF30" s="666"/>
      <c r="DG30" s="666"/>
      <c r="DH30" s="666"/>
      <c r="DI30" s="666"/>
      <c r="DJ30" s="666"/>
      <c r="DK30" s="667"/>
      <c r="DL30" s="671">
        <v>704450</v>
      </c>
      <c r="DM30" s="666"/>
      <c r="DN30" s="666"/>
      <c r="DO30" s="666"/>
      <c r="DP30" s="666"/>
      <c r="DQ30" s="666"/>
      <c r="DR30" s="666"/>
      <c r="DS30" s="666"/>
      <c r="DT30" s="666"/>
      <c r="DU30" s="666"/>
      <c r="DV30" s="667"/>
      <c r="DW30" s="668">
        <v>17</v>
      </c>
      <c r="DX30" s="678"/>
      <c r="DY30" s="678"/>
      <c r="DZ30" s="678"/>
      <c r="EA30" s="678"/>
      <c r="EB30" s="678"/>
      <c r="EC30" s="699"/>
    </row>
    <row r="31" spans="2:133" ht="11.25" customHeight="1" x14ac:dyDescent="0.15">
      <c r="B31" s="662" t="s">
        <v>314</v>
      </c>
      <c r="C31" s="663"/>
      <c r="D31" s="663"/>
      <c r="E31" s="663"/>
      <c r="F31" s="663"/>
      <c r="G31" s="663"/>
      <c r="H31" s="663"/>
      <c r="I31" s="663"/>
      <c r="J31" s="663"/>
      <c r="K31" s="663"/>
      <c r="L31" s="663"/>
      <c r="M31" s="663"/>
      <c r="N31" s="663"/>
      <c r="O31" s="663"/>
      <c r="P31" s="663"/>
      <c r="Q31" s="664"/>
      <c r="R31" s="665">
        <v>6646</v>
      </c>
      <c r="S31" s="666"/>
      <c r="T31" s="666"/>
      <c r="U31" s="666"/>
      <c r="V31" s="666"/>
      <c r="W31" s="666"/>
      <c r="X31" s="666"/>
      <c r="Y31" s="667"/>
      <c r="Z31" s="692">
        <v>0.1</v>
      </c>
      <c r="AA31" s="692"/>
      <c r="AB31" s="692"/>
      <c r="AC31" s="692"/>
      <c r="AD31" s="693">
        <v>5</v>
      </c>
      <c r="AE31" s="693"/>
      <c r="AF31" s="693"/>
      <c r="AG31" s="693"/>
      <c r="AH31" s="693"/>
      <c r="AI31" s="693"/>
      <c r="AJ31" s="693"/>
      <c r="AK31" s="693"/>
      <c r="AL31" s="668">
        <v>0</v>
      </c>
      <c r="AM31" s="669"/>
      <c r="AN31" s="669"/>
      <c r="AO31" s="694"/>
      <c r="AP31" s="738" t="s">
        <v>315</v>
      </c>
      <c r="AQ31" s="739"/>
      <c r="AR31" s="739"/>
      <c r="AS31" s="739"/>
      <c r="AT31" s="744" t="s">
        <v>316</v>
      </c>
      <c r="AU31" s="367"/>
      <c r="AV31" s="367"/>
      <c r="AW31" s="367"/>
      <c r="AX31" s="731" t="s">
        <v>191</v>
      </c>
      <c r="AY31" s="732"/>
      <c r="AZ31" s="732"/>
      <c r="BA31" s="732"/>
      <c r="BB31" s="732"/>
      <c r="BC31" s="732"/>
      <c r="BD31" s="732"/>
      <c r="BE31" s="732"/>
      <c r="BF31" s="733"/>
      <c r="BG31" s="734">
        <v>99.3</v>
      </c>
      <c r="BH31" s="735"/>
      <c r="BI31" s="735"/>
      <c r="BJ31" s="735"/>
      <c r="BK31" s="735"/>
      <c r="BL31" s="735"/>
      <c r="BM31" s="736">
        <v>96.8</v>
      </c>
      <c r="BN31" s="735"/>
      <c r="BO31" s="735"/>
      <c r="BP31" s="735"/>
      <c r="BQ31" s="737"/>
      <c r="BR31" s="734">
        <v>99.2</v>
      </c>
      <c r="BS31" s="735"/>
      <c r="BT31" s="735"/>
      <c r="BU31" s="735"/>
      <c r="BV31" s="735"/>
      <c r="BW31" s="735"/>
      <c r="BX31" s="736">
        <v>96.3</v>
      </c>
      <c r="BY31" s="735"/>
      <c r="BZ31" s="735"/>
      <c r="CA31" s="735"/>
      <c r="CB31" s="737"/>
      <c r="CD31" s="754"/>
      <c r="CE31" s="755"/>
      <c r="CF31" s="707" t="s">
        <v>317</v>
      </c>
      <c r="CG31" s="704"/>
      <c r="CH31" s="704"/>
      <c r="CI31" s="704"/>
      <c r="CJ31" s="704"/>
      <c r="CK31" s="704"/>
      <c r="CL31" s="704"/>
      <c r="CM31" s="704"/>
      <c r="CN31" s="704"/>
      <c r="CO31" s="704"/>
      <c r="CP31" s="704"/>
      <c r="CQ31" s="705"/>
      <c r="CR31" s="665">
        <v>32139</v>
      </c>
      <c r="CS31" s="676"/>
      <c r="CT31" s="676"/>
      <c r="CU31" s="676"/>
      <c r="CV31" s="676"/>
      <c r="CW31" s="676"/>
      <c r="CX31" s="676"/>
      <c r="CY31" s="677"/>
      <c r="CZ31" s="668">
        <v>0.5</v>
      </c>
      <c r="DA31" s="678"/>
      <c r="DB31" s="678"/>
      <c r="DC31" s="679"/>
      <c r="DD31" s="671">
        <v>31644</v>
      </c>
      <c r="DE31" s="676"/>
      <c r="DF31" s="676"/>
      <c r="DG31" s="676"/>
      <c r="DH31" s="676"/>
      <c r="DI31" s="676"/>
      <c r="DJ31" s="676"/>
      <c r="DK31" s="677"/>
      <c r="DL31" s="671">
        <v>31644</v>
      </c>
      <c r="DM31" s="676"/>
      <c r="DN31" s="676"/>
      <c r="DO31" s="676"/>
      <c r="DP31" s="676"/>
      <c r="DQ31" s="676"/>
      <c r="DR31" s="676"/>
      <c r="DS31" s="676"/>
      <c r="DT31" s="676"/>
      <c r="DU31" s="676"/>
      <c r="DV31" s="677"/>
      <c r="DW31" s="668">
        <v>0.8</v>
      </c>
      <c r="DX31" s="678"/>
      <c r="DY31" s="678"/>
      <c r="DZ31" s="678"/>
      <c r="EA31" s="678"/>
      <c r="EB31" s="678"/>
      <c r="EC31" s="699"/>
    </row>
    <row r="32" spans="2:133" ht="11.25" customHeight="1" x14ac:dyDescent="0.15">
      <c r="B32" s="662" t="s">
        <v>318</v>
      </c>
      <c r="C32" s="663"/>
      <c r="D32" s="663"/>
      <c r="E32" s="663"/>
      <c r="F32" s="663"/>
      <c r="G32" s="663"/>
      <c r="H32" s="663"/>
      <c r="I32" s="663"/>
      <c r="J32" s="663"/>
      <c r="K32" s="663"/>
      <c r="L32" s="663"/>
      <c r="M32" s="663"/>
      <c r="N32" s="663"/>
      <c r="O32" s="663"/>
      <c r="P32" s="663"/>
      <c r="Q32" s="664"/>
      <c r="R32" s="665">
        <v>1370515</v>
      </c>
      <c r="S32" s="666"/>
      <c r="T32" s="666"/>
      <c r="U32" s="666"/>
      <c r="V32" s="666"/>
      <c r="W32" s="666"/>
      <c r="X32" s="666"/>
      <c r="Y32" s="667"/>
      <c r="Z32" s="692">
        <v>20.7</v>
      </c>
      <c r="AA32" s="692"/>
      <c r="AB32" s="692"/>
      <c r="AC32" s="692"/>
      <c r="AD32" s="693" t="s">
        <v>128</v>
      </c>
      <c r="AE32" s="693"/>
      <c r="AF32" s="693"/>
      <c r="AG32" s="693"/>
      <c r="AH32" s="693"/>
      <c r="AI32" s="693"/>
      <c r="AJ32" s="693"/>
      <c r="AK32" s="693"/>
      <c r="AL32" s="668" t="s">
        <v>128</v>
      </c>
      <c r="AM32" s="669"/>
      <c r="AN32" s="669"/>
      <c r="AO32" s="694"/>
      <c r="AP32" s="740"/>
      <c r="AQ32" s="741"/>
      <c r="AR32" s="741"/>
      <c r="AS32" s="741"/>
      <c r="AT32" s="745"/>
      <c r="AU32" s="363" t="s">
        <v>319</v>
      </c>
      <c r="AV32" s="363"/>
      <c r="AW32" s="363"/>
      <c r="AX32" s="662" t="s">
        <v>320</v>
      </c>
      <c r="AY32" s="663"/>
      <c r="AZ32" s="663"/>
      <c r="BA32" s="663"/>
      <c r="BB32" s="663"/>
      <c r="BC32" s="663"/>
      <c r="BD32" s="663"/>
      <c r="BE32" s="663"/>
      <c r="BF32" s="664"/>
      <c r="BG32" s="747">
        <v>99.2</v>
      </c>
      <c r="BH32" s="676"/>
      <c r="BI32" s="676"/>
      <c r="BJ32" s="676"/>
      <c r="BK32" s="676"/>
      <c r="BL32" s="676"/>
      <c r="BM32" s="669">
        <v>96.9</v>
      </c>
      <c r="BN32" s="748"/>
      <c r="BO32" s="748"/>
      <c r="BP32" s="748"/>
      <c r="BQ32" s="703"/>
      <c r="BR32" s="747">
        <v>99.2</v>
      </c>
      <c r="BS32" s="676"/>
      <c r="BT32" s="676"/>
      <c r="BU32" s="676"/>
      <c r="BV32" s="676"/>
      <c r="BW32" s="676"/>
      <c r="BX32" s="669">
        <v>96.4</v>
      </c>
      <c r="BY32" s="748"/>
      <c r="BZ32" s="748"/>
      <c r="CA32" s="748"/>
      <c r="CB32" s="703"/>
      <c r="CD32" s="756"/>
      <c r="CE32" s="757"/>
      <c r="CF32" s="707" t="s">
        <v>321</v>
      </c>
      <c r="CG32" s="704"/>
      <c r="CH32" s="704"/>
      <c r="CI32" s="704"/>
      <c r="CJ32" s="704"/>
      <c r="CK32" s="704"/>
      <c r="CL32" s="704"/>
      <c r="CM32" s="704"/>
      <c r="CN32" s="704"/>
      <c r="CO32" s="704"/>
      <c r="CP32" s="704"/>
      <c r="CQ32" s="705"/>
      <c r="CR32" s="665" t="s">
        <v>128</v>
      </c>
      <c r="CS32" s="666"/>
      <c r="CT32" s="666"/>
      <c r="CU32" s="666"/>
      <c r="CV32" s="666"/>
      <c r="CW32" s="666"/>
      <c r="CX32" s="666"/>
      <c r="CY32" s="667"/>
      <c r="CZ32" s="668" t="s">
        <v>128</v>
      </c>
      <c r="DA32" s="678"/>
      <c r="DB32" s="678"/>
      <c r="DC32" s="679"/>
      <c r="DD32" s="671" t="s">
        <v>128</v>
      </c>
      <c r="DE32" s="666"/>
      <c r="DF32" s="666"/>
      <c r="DG32" s="666"/>
      <c r="DH32" s="666"/>
      <c r="DI32" s="666"/>
      <c r="DJ32" s="666"/>
      <c r="DK32" s="667"/>
      <c r="DL32" s="671" t="s">
        <v>128</v>
      </c>
      <c r="DM32" s="666"/>
      <c r="DN32" s="666"/>
      <c r="DO32" s="666"/>
      <c r="DP32" s="666"/>
      <c r="DQ32" s="666"/>
      <c r="DR32" s="666"/>
      <c r="DS32" s="666"/>
      <c r="DT32" s="666"/>
      <c r="DU32" s="666"/>
      <c r="DV32" s="667"/>
      <c r="DW32" s="668" t="s">
        <v>128</v>
      </c>
      <c r="DX32" s="678"/>
      <c r="DY32" s="678"/>
      <c r="DZ32" s="678"/>
      <c r="EA32" s="678"/>
      <c r="EB32" s="678"/>
      <c r="EC32" s="699"/>
    </row>
    <row r="33" spans="2:133" ht="11.25" customHeight="1" x14ac:dyDescent="0.15">
      <c r="B33" s="728" t="s">
        <v>322</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2"/>
      <c r="AQ33" s="743"/>
      <c r="AR33" s="743"/>
      <c r="AS33" s="743"/>
      <c r="AT33" s="746"/>
      <c r="AU33" s="361"/>
      <c r="AV33" s="361"/>
      <c r="AW33" s="361"/>
      <c r="AX33" s="642" t="s">
        <v>323</v>
      </c>
      <c r="AY33" s="643"/>
      <c r="AZ33" s="643"/>
      <c r="BA33" s="643"/>
      <c r="BB33" s="643"/>
      <c r="BC33" s="643"/>
      <c r="BD33" s="643"/>
      <c r="BE33" s="643"/>
      <c r="BF33" s="644"/>
      <c r="BG33" s="727">
        <v>99.3</v>
      </c>
      <c r="BH33" s="646"/>
      <c r="BI33" s="646"/>
      <c r="BJ33" s="646"/>
      <c r="BK33" s="646"/>
      <c r="BL33" s="646"/>
      <c r="BM33" s="684">
        <v>95.8</v>
      </c>
      <c r="BN33" s="646"/>
      <c r="BO33" s="646"/>
      <c r="BP33" s="646"/>
      <c r="BQ33" s="695"/>
      <c r="BR33" s="727">
        <v>99.1</v>
      </c>
      <c r="BS33" s="646"/>
      <c r="BT33" s="646"/>
      <c r="BU33" s="646"/>
      <c r="BV33" s="646"/>
      <c r="BW33" s="646"/>
      <c r="BX33" s="684">
        <v>95.4</v>
      </c>
      <c r="BY33" s="646"/>
      <c r="BZ33" s="646"/>
      <c r="CA33" s="646"/>
      <c r="CB33" s="695"/>
      <c r="CD33" s="707" t="s">
        <v>324</v>
      </c>
      <c r="CE33" s="704"/>
      <c r="CF33" s="704"/>
      <c r="CG33" s="704"/>
      <c r="CH33" s="704"/>
      <c r="CI33" s="704"/>
      <c r="CJ33" s="704"/>
      <c r="CK33" s="704"/>
      <c r="CL33" s="704"/>
      <c r="CM33" s="704"/>
      <c r="CN33" s="704"/>
      <c r="CO33" s="704"/>
      <c r="CP33" s="704"/>
      <c r="CQ33" s="705"/>
      <c r="CR33" s="665">
        <v>2861555</v>
      </c>
      <c r="CS33" s="676"/>
      <c r="CT33" s="676"/>
      <c r="CU33" s="676"/>
      <c r="CV33" s="676"/>
      <c r="CW33" s="676"/>
      <c r="CX33" s="676"/>
      <c r="CY33" s="677"/>
      <c r="CZ33" s="668">
        <v>45.1</v>
      </c>
      <c r="DA33" s="678"/>
      <c r="DB33" s="678"/>
      <c r="DC33" s="679"/>
      <c r="DD33" s="671">
        <v>2437065</v>
      </c>
      <c r="DE33" s="676"/>
      <c r="DF33" s="676"/>
      <c r="DG33" s="676"/>
      <c r="DH33" s="676"/>
      <c r="DI33" s="676"/>
      <c r="DJ33" s="676"/>
      <c r="DK33" s="677"/>
      <c r="DL33" s="671">
        <v>1705951</v>
      </c>
      <c r="DM33" s="676"/>
      <c r="DN33" s="676"/>
      <c r="DO33" s="676"/>
      <c r="DP33" s="676"/>
      <c r="DQ33" s="676"/>
      <c r="DR33" s="676"/>
      <c r="DS33" s="676"/>
      <c r="DT33" s="676"/>
      <c r="DU33" s="676"/>
      <c r="DV33" s="677"/>
      <c r="DW33" s="668">
        <v>41.1</v>
      </c>
      <c r="DX33" s="678"/>
      <c r="DY33" s="678"/>
      <c r="DZ33" s="678"/>
      <c r="EA33" s="678"/>
      <c r="EB33" s="678"/>
      <c r="EC33" s="699"/>
    </row>
    <row r="34" spans="2:133" ht="11.25" customHeight="1" x14ac:dyDescent="0.15">
      <c r="B34" s="662" t="s">
        <v>325</v>
      </c>
      <c r="C34" s="663"/>
      <c r="D34" s="663"/>
      <c r="E34" s="663"/>
      <c r="F34" s="663"/>
      <c r="G34" s="663"/>
      <c r="H34" s="663"/>
      <c r="I34" s="663"/>
      <c r="J34" s="663"/>
      <c r="K34" s="663"/>
      <c r="L34" s="663"/>
      <c r="M34" s="663"/>
      <c r="N34" s="663"/>
      <c r="O34" s="663"/>
      <c r="P34" s="663"/>
      <c r="Q34" s="664"/>
      <c r="R34" s="665">
        <v>472801</v>
      </c>
      <c r="S34" s="666"/>
      <c r="T34" s="666"/>
      <c r="U34" s="666"/>
      <c r="V34" s="666"/>
      <c r="W34" s="666"/>
      <c r="X34" s="666"/>
      <c r="Y34" s="667"/>
      <c r="Z34" s="692">
        <v>7.1</v>
      </c>
      <c r="AA34" s="692"/>
      <c r="AB34" s="692"/>
      <c r="AC34" s="692"/>
      <c r="AD34" s="693" t="s">
        <v>128</v>
      </c>
      <c r="AE34" s="693"/>
      <c r="AF34" s="693"/>
      <c r="AG34" s="693"/>
      <c r="AH34" s="693"/>
      <c r="AI34" s="693"/>
      <c r="AJ34" s="693"/>
      <c r="AK34" s="693"/>
      <c r="AL34" s="668" t="s">
        <v>128</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326</v>
      </c>
      <c r="CE34" s="704"/>
      <c r="CF34" s="704"/>
      <c r="CG34" s="704"/>
      <c r="CH34" s="704"/>
      <c r="CI34" s="704"/>
      <c r="CJ34" s="704"/>
      <c r="CK34" s="704"/>
      <c r="CL34" s="704"/>
      <c r="CM34" s="704"/>
      <c r="CN34" s="704"/>
      <c r="CO34" s="704"/>
      <c r="CP34" s="704"/>
      <c r="CQ34" s="705"/>
      <c r="CR34" s="665">
        <v>978494</v>
      </c>
      <c r="CS34" s="666"/>
      <c r="CT34" s="666"/>
      <c r="CU34" s="666"/>
      <c r="CV34" s="666"/>
      <c r="CW34" s="666"/>
      <c r="CX34" s="666"/>
      <c r="CY34" s="667"/>
      <c r="CZ34" s="668">
        <v>15.4</v>
      </c>
      <c r="DA34" s="678"/>
      <c r="DB34" s="678"/>
      <c r="DC34" s="679"/>
      <c r="DD34" s="671">
        <v>776494</v>
      </c>
      <c r="DE34" s="666"/>
      <c r="DF34" s="666"/>
      <c r="DG34" s="666"/>
      <c r="DH34" s="666"/>
      <c r="DI34" s="666"/>
      <c r="DJ34" s="666"/>
      <c r="DK34" s="667"/>
      <c r="DL34" s="671">
        <v>665974</v>
      </c>
      <c r="DM34" s="666"/>
      <c r="DN34" s="666"/>
      <c r="DO34" s="666"/>
      <c r="DP34" s="666"/>
      <c r="DQ34" s="666"/>
      <c r="DR34" s="666"/>
      <c r="DS34" s="666"/>
      <c r="DT34" s="666"/>
      <c r="DU34" s="666"/>
      <c r="DV34" s="667"/>
      <c r="DW34" s="668">
        <v>16</v>
      </c>
      <c r="DX34" s="678"/>
      <c r="DY34" s="678"/>
      <c r="DZ34" s="678"/>
      <c r="EA34" s="678"/>
      <c r="EB34" s="678"/>
      <c r="EC34" s="699"/>
    </row>
    <row r="35" spans="2:133" ht="11.25" customHeight="1" x14ac:dyDescent="0.15">
      <c r="B35" s="662" t="s">
        <v>327</v>
      </c>
      <c r="C35" s="663"/>
      <c r="D35" s="663"/>
      <c r="E35" s="663"/>
      <c r="F35" s="663"/>
      <c r="G35" s="663"/>
      <c r="H35" s="663"/>
      <c r="I35" s="663"/>
      <c r="J35" s="663"/>
      <c r="K35" s="663"/>
      <c r="L35" s="663"/>
      <c r="M35" s="663"/>
      <c r="N35" s="663"/>
      <c r="O35" s="663"/>
      <c r="P35" s="663"/>
      <c r="Q35" s="664"/>
      <c r="R35" s="665">
        <v>5473</v>
      </c>
      <c r="S35" s="666"/>
      <c r="T35" s="666"/>
      <c r="U35" s="666"/>
      <c r="V35" s="666"/>
      <c r="W35" s="666"/>
      <c r="X35" s="666"/>
      <c r="Y35" s="667"/>
      <c r="Z35" s="692">
        <v>0.1</v>
      </c>
      <c r="AA35" s="692"/>
      <c r="AB35" s="692"/>
      <c r="AC35" s="692"/>
      <c r="AD35" s="693">
        <v>375</v>
      </c>
      <c r="AE35" s="693"/>
      <c r="AF35" s="693"/>
      <c r="AG35" s="693"/>
      <c r="AH35" s="693"/>
      <c r="AI35" s="693"/>
      <c r="AJ35" s="693"/>
      <c r="AK35" s="693"/>
      <c r="AL35" s="668">
        <v>0</v>
      </c>
      <c r="AM35" s="669"/>
      <c r="AN35" s="669"/>
      <c r="AO35" s="694"/>
      <c r="AP35" s="218"/>
      <c r="AQ35" s="724" t="s">
        <v>328</v>
      </c>
      <c r="AR35" s="725"/>
      <c r="AS35" s="725"/>
      <c r="AT35" s="725"/>
      <c r="AU35" s="725"/>
      <c r="AV35" s="725"/>
      <c r="AW35" s="725"/>
      <c r="AX35" s="725"/>
      <c r="AY35" s="725"/>
      <c r="AZ35" s="725"/>
      <c r="BA35" s="725"/>
      <c r="BB35" s="725"/>
      <c r="BC35" s="725"/>
      <c r="BD35" s="725"/>
      <c r="BE35" s="725"/>
      <c r="BF35" s="726"/>
      <c r="BG35" s="724" t="s">
        <v>329</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330</v>
      </c>
      <c r="CE35" s="704"/>
      <c r="CF35" s="704"/>
      <c r="CG35" s="704"/>
      <c r="CH35" s="704"/>
      <c r="CI35" s="704"/>
      <c r="CJ35" s="704"/>
      <c r="CK35" s="704"/>
      <c r="CL35" s="704"/>
      <c r="CM35" s="704"/>
      <c r="CN35" s="704"/>
      <c r="CO35" s="704"/>
      <c r="CP35" s="704"/>
      <c r="CQ35" s="705"/>
      <c r="CR35" s="665">
        <v>191998</v>
      </c>
      <c r="CS35" s="676"/>
      <c r="CT35" s="676"/>
      <c r="CU35" s="676"/>
      <c r="CV35" s="676"/>
      <c r="CW35" s="676"/>
      <c r="CX35" s="676"/>
      <c r="CY35" s="677"/>
      <c r="CZ35" s="668">
        <v>3</v>
      </c>
      <c r="DA35" s="678"/>
      <c r="DB35" s="678"/>
      <c r="DC35" s="679"/>
      <c r="DD35" s="671">
        <v>163968</v>
      </c>
      <c r="DE35" s="676"/>
      <c r="DF35" s="676"/>
      <c r="DG35" s="676"/>
      <c r="DH35" s="676"/>
      <c r="DI35" s="676"/>
      <c r="DJ35" s="676"/>
      <c r="DK35" s="677"/>
      <c r="DL35" s="671">
        <v>99354</v>
      </c>
      <c r="DM35" s="676"/>
      <c r="DN35" s="676"/>
      <c r="DO35" s="676"/>
      <c r="DP35" s="676"/>
      <c r="DQ35" s="676"/>
      <c r="DR35" s="676"/>
      <c r="DS35" s="676"/>
      <c r="DT35" s="676"/>
      <c r="DU35" s="676"/>
      <c r="DV35" s="677"/>
      <c r="DW35" s="668">
        <v>2.4</v>
      </c>
      <c r="DX35" s="678"/>
      <c r="DY35" s="678"/>
      <c r="DZ35" s="678"/>
      <c r="EA35" s="678"/>
      <c r="EB35" s="678"/>
      <c r="EC35" s="699"/>
    </row>
    <row r="36" spans="2:133" ht="11.25" customHeight="1" x14ac:dyDescent="0.15">
      <c r="B36" s="662" t="s">
        <v>331</v>
      </c>
      <c r="C36" s="663"/>
      <c r="D36" s="663"/>
      <c r="E36" s="663"/>
      <c r="F36" s="663"/>
      <c r="G36" s="663"/>
      <c r="H36" s="663"/>
      <c r="I36" s="663"/>
      <c r="J36" s="663"/>
      <c r="K36" s="663"/>
      <c r="L36" s="663"/>
      <c r="M36" s="663"/>
      <c r="N36" s="663"/>
      <c r="O36" s="663"/>
      <c r="P36" s="663"/>
      <c r="Q36" s="664"/>
      <c r="R36" s="665">
        <v>17558</v>
      </c>
      <c r="S36" s="666"/>
      <c r="T36" s="666"/>
      <c r="U36" s="666"/>
      <c r="V36" s="666"/>
      <c r="W36" s="666"/>
      <c r="X36" s="666"/>
      <c r="Y36" s="667"/>
      <c r="Z36" s="692">
        <v>0.3</v>
      </c>
      <c r="AA36" s="692"/>
      <c r="AB36" s="692"/>
      <c r="AC36" s="692"/>
      <c r="AD36" s="693" t="s">
        <v>128</v>
      </c>
      <c r="AE36" s="693"/>
      <c r="AF36" s="693"/>
      <c r="AG36" s="693"/>
      <c r="AH36" s="693"/>
      <c r="AI36" s="693"/>
      <c r="AJ36" s="693"/>
      <c r="AK36" s="693"/>
      <c r="AL36" s="668" t="s">
        <v>128</v>
      </c>
      <c r="AM36" s="669"/>
      <c r="AN36" s="669"/>
      <c r="AO36" s="694"/>
      <c r="AP36" s="218"/>
      <c r="AQ36" s="715" t="s">
        <v>332</v>
      </c>
      <c r="AR36" s="716"/>
      <c r="AS36" s="716"/>
      <c r="AT36" s="716"/>
      <c r="AU36" s="716"/>
      <c r="AV36" s="716"/>
      <c r="AW36" s="716"/>
      <c r="AX36" s="716"/>
      <c r="AY36" s="717"/>
      <c r="AZ36" s="718">
        <v>749706</v>
      </c>
      <c r="BA36" s="719"/>
      <c r="BB36" s="719"/>
      <c r="BC36" s="719"/>
      <c r="BD36" s="719"/>
      <c r="BE36" s="719"/>
      <c r="BF36" s="720"/>
      <c r="BG36" s="721" t="s">
        <v>333</v>
      </c>
      <c r="BH36" s="722"/>
      <c r="BI36" s="722"/>
      <c r="BJ36" s="722"/>
      <c r="BK36" s="722"/>
      <c r="BL36" s="722"/>
      <c r="BM36" s="722"/>
      <c r="BN36" s="722"/>
      <c r="BO36" s="722"/>
      <c r="BP36" s="722"/>
      <c r="BQ36" s="722"/>
      <c r="BR36" s="722"/>
      <c r="BS36" s="722"/>
      <c r="BT36" s="722"/>
      <c r="BU36" s="723"/>
      <c r="BV36" s="718">
        <v>68816</v>
      </c>
      <c r="BW36" s="719"/>
      <c r="BX36" s="719"/>
      <c r="BY36" s="719"/>
      <c r="BZ36" s="719"/>
      <c r="CA36" s="719"/>
      <c r="CB36" s="720"/>
      <c r="CD36" s="707" t="s">
        <v>334</v>
      </c>
      <c r="CE36" s="704"/>
      <c r="CF36" s="704"/>
      <c r="CG36" s="704"/>
      <c r="CH36" s="704"/>
      <c r="CI36" s="704"/>
      <c r="CJ36" s="704"/>
      <c r="CK36" s="704"/>
      <c r="CL36" s="704"/>
      <c r="CM36" s="704"/>
      <c r="CN36" s="704"/>
      <c r="CO36" s="704"/>
      <c r="CP36" s="704"/>
      <c r="CQ36" s="705"/>
      <c r="CR36" s="665">
        <v>552775</v>
      </c>
      <c r="CS36" s="666"/>
      <c r="CT36" s="666"/>
      <c r="CU36" s="666"/>
      <c r="CV36" s="666"/>
      <c r="CW36" s="666"/>
      <c r="CX36" s="666"/>
      <c r="CY36" s="667"/>
      <c r="CZ36" s="668">
        <v>8.6999999999999993</v>
      </c>
      <c r="DA36" s="678"/>
      <c r="DB36" s="678"/>
      <c r="DC36" s="679"/>
      <c r="DD36" s="671">
        <v>491464</v>
      </c>
      <c r="DE36" s="666"/>
      <c r="DF36" s="666"/>
      <c r="DG36" s="666"/>
      <c r="DH36" s="666"/>
      <c r="DI36" s="666"/>
      <c r="DJ36" s="666"/>
      <c r="DK36" s="667"/>
      <c r="DL36" s="671">
        <v>382000</v>
      </c>
      <c r="DM36" s="666"/>
      <c r="DN36" s="666"/>
      <c r="DO36" s="666"/>
      <c r="DP36" s="666"/>
      <c r="DQ36" s="666"/>
      <c r="DR36" s="666"/>
      <c r="DS36" s="666"/>
      <c r="DT36" s="666"/>
      <c r="DU36" s="666"/>
      <c r="DV36" s="667"/>
      <c r="DW36" s="668">
        <v>9.1999999999999993</v>
      </c>
      <c r="DX36" s="678"/>
      <c r="DY36" s="678"/>
      <c r="DZ36" s="678"/>
      <c r="EA36" s="678"/>
      <c r="EB36" s="678"/>
      <c r="EC36" s="699"/>
    </row>
    <row r="37" spans="2:133" ht="11.25" customHeight="1" x14ac:dyDescent="0.15">
      <c r="B37" s="662" t="s">
        <v>335</v>
      </c>
      <c r="C37" s="663"/>
      <c r="D37" s="663"/>
      <c r="E37" s="663"/>
      <c r="F37" s="663"/>
      <c r="G37" s="663"/>
      <c r="H37" s="663"/>
      <c r="I37" s="663"/>
      <c r="J37" s="663"/>
      <c r="K37" s="663"/>
      <c r="L37" s="663"/>
      <c r="M37" s="663"/>
      <c r="N37" s="663"/>
      <c r="O37" s="663"/>
      <c r="P37" s="663"/>
      <c r="Q37" s="664"/>
      <c r="R37" s="665">
        <v>18065</v>
      </c>
      <c r="S37" s="666"/>
      <c r="T37" s="666"/>
      <c r="U37" s="666"/>
      <c r="V37" s="666"/>
      <c r="W37" s="666"/>
      <c r="X37" s="666"/>
      <c r="Y37" s="667"/>
      <c r="Z37" s="692">
        <v>0.3</v>
      </c>
      <c r="AA37" s="692"/>
      <c r="AB37" s="692"/>
      <c r="AC37" s="692"/>
      <c r="AD37" s="693" t="s">
        <v>128</v>
      </c>
      <c r="AE37" s="693"/>
      <c r="AF37" s="693"/>
      <c r="AG37" s="693"/>
      <c r="AH37" s="693"/>
      <c r="AI37" s="693"/>
      <c r="AJ37" s="693"/>
      <c r="AK37" s="693"/>
      <c r="AL37" s="668" t="s">
        <v>128</v>
      </c>
      <c r="AM37" s="669"/>
      <c r="AN37" s="669"/>
      <c r="AO37" s="694"/>
      <c r="AQ37" s="700" t="s">
        <v>336</v>
      </c>
      <c r="AR37" s="701"/>
      <c r="AS37" s="701"/>
      <c r="AT37" s="701"/>
      <c r="AU37" s="701"/>
      <c r="AV37" s="701"/>
      <c r="AW37" s="701"/>
      <c r="AX37" s="701"/>
      <c r="AY37" s="702"/>
      <c r="AZ37" s="665">
        <v>168287</v>
      </c>
      <c r="BA37" s="666"/>
      <c r="BB37" s="666"/>
      <c r="BC37" s="666"/>
      <c r="BD37" s="676"/>
      <c r="BE37" s="676"/>
      <c r="BF37" s="703"/>
      <c r="BG37" s="707" t="s">
        <v>337</v>
      </c>
      <c r="BH37" s="704"/>
      <c r="BI37" s="704"/>
      <c r="BJ37" s="704"/>
      <c r="BK37" s="704"/>
      <c r="BL37" s="704"/>
      <c r="BM37" s="704"/>
      <c r="BN37" s="704"/>
      <c r="BO37" s="704"/>
      <c r="BP37" s="704"/>
      <c r="BQ37" s="704"/>
      <c r="BR37" s="704"/>
      <c r="BS37" s="704"/>
      <c r="BT37" s="704"/>
      <c r="BU37" s="705"/>
      <c r="BV37" s="665">
        <v>48558</v>
      </c>
      <c r="BW37" s="666"/>
      <c r="BX37" s="666"/>
      <c r="BY37" s="666"/>
      <c r="BZ37" s="666"/>
      <c r="CA37" s="666"/>
      <c r="CB37" s="706"/>
      <c r="CD37" s="707" t="s">
        <v>338</v>
      </c>
      <c r="CE37" s="704"/>
      <c r="CF37" s="704"/>
      <c r="CG37" s="704"/>
      <c r="CH37" s="704"/>
      <c r="CI37" s="704"/>
      <c r="CJ37" s="704"/>
      <c r="CK37" s="704"/>
      <c r="CL37" s="704"/>
      <c r="CM37" s="704"/>
      <c r="CN37" s="704"/>
      <c r="CO37" s="704"/>
      <c r="CP37" s="704"/>
      <c r="CQ37" s="705"/>
      <c r="CR37" s="665">
        <v>307701</v>
      </c>
      <c r="CS37" s="676"/>
      <c r="CT37" s="676"/>
      <c r="CU37" s="676"/>
      <c r="CV37" s="676"/>
      <c r="CW37" s="676"/>
      <c r="CX37" s="676"/>
      <c r="CY37" s="677"/>
      <c r="CZ37" s="668">
        <v>4.9000000000000004</v>
      </c>
      <c r="DA37" s="678"/>
      <c r="DB37" s="678"/>
      <c r="DC37" s="679"/>
      <c r="DD37" s="671">
        <v>307701</v>
      </c>
      <c r="DE37" s="676"/>
      <c r="DF37" s="676"/>
      <c r="DG37" s="676"/>
      <c r="DH37" s="676"/>
      <c r="DI37" s="676"/>
      <c r="DJ37" s="676"/>
      <c r="DK37" s="677"/>
      <c r="DL37" s="671">
        <v>303197</v>
      </c>
      <c r="DM37" s="676"/>
      <c r="DN37" s="676"/>
      <c r="DO37" s="676"/>
      <c r="DP37" s="676"/>
      <c r="DQ37" s="676"/>
      <c r="DR37" s="676"/>
      <c r="DS37" s="676"/>
      <c r="DT37" s="676"/>
      <c r="DU37" s="676"/>
      <c r="DV37" s="677"/>
      <c r="DW37" s="668">
        <v>7.3</v>
      </c>
      <c r="DX37" s="678"/>
      <c r="DY37" s="678"/>
      <c r="DZ37" s="678"/>
      <c r="EA37" s="678"/>
      <c r="EB37" s="678"/>
      <c r="EC37" s="699"/>
    </row>
    <row r="38" spans="2:133" ht="11.25" customHeight="1" x14ac:dyDescent="0.15">
      <c r="B38" s="662" t="s">
        <v>339</v>
      </c>
      <c r="C38" s="663"/>
      <c r="D38" s="663"/>
      <c r="E38" s="663"/>
      <c r="F38" s="663"/>
      <c r="G38" s="663"/>
      <c r="H38" s="663"/>
      <c r="I38" s="663"/>
      <c r="J38" s="663"/>
      <c r="K38" s="663"/>
      <c r="L38" s="663"/>
      <c r="M38" s="663"/>
      <c r="N38" s="663"/>
      <c r="O38" s="663"/>
      <c r="P38" s="663"/>
      <c r="Q38" s="664"/>
      <c r="R38" s="665">
        <v>91350</v>
      </c>
      <c r="S38" s="666"/>
      <c r="T38" s="666"/>
      <c r="U38" s="666"/>
      <c r="V38" s="666"/>
      <c r="W38" s="666"/>
      <c r="X38" s="666"/>
      <c r="Y38" s="667"/>
      <c r="Z38" s="692">
        <v>1.4</v>
      </c>
      <c r="AA38" s="692"/>
      <c r="AB38" s="692"/>
      <c r="AC38" s="692"/>
      <c r="AD38" s="693" t="s">
        <v>128</v>
      </c>
      <c r="AE38" s="693"/>
      <c r="AF38" s="693"/>
      <c r="AG38" s="693"/>
      <c r="AH38" s="693"/>
      <c r="AI38" s="693"/>
      <c r="AJ38" s="693"/>
      <c r="AK38" s="693"/>
      <c r="AL38" s="668" t="s">
        <v>128</v>
      </c>
      <c r="AM38" s="669"/>
      <c r="AN38" s="669"/>
      <c r="AO38" s="694"/>
      <c r="AQ38" s="700" t="s">
        <v>340</v>
      </c>
      <c r="AR38" s="701"/>
      <c r="AS38" s="701"/>
      <c r="AT38" s="701"/>
      <c r="AU38" s="701"/>
      <c r="AV38" s="701"/>
      <c r="AW38" s="701"/>
      <c r="AX38" s="701"/>
      <c r="AY38" s="702"/>
      <c r="AZ38" s="665">
        <v>2426</v>
      </c>
      <c r="BA38" s="666"/>
      <c r="BB38" s="666"/>
      <c r="BC38" s="666"/>
      <c r="BD38" s="676"/>
      <c r="BE38" s="676"/>
      <c r="BF38" s="703"/>
      <c r="BG38" s="707" t="s">
        <v>341</v>
      </c>
      <c r="BH38" s="704"/>
      <c r="BI38" s="704"/>
      <c r="BJ38" s="704"/>
      <c r="BK38" s="704"/>
      <c r="BL38" s="704"/>
      <c r="BM38" s="704"/>
      <c r="BN38" s="704"/>
      <c r="BO38" s="704"/>
      <c r="BP38" s="704"/>
      <c r="BQ38" s="704"/>
      <c r="BR38" s="704"/>
      <c r="BS38" s="704"/>
      <c r="BT38" s="704"/>
      <c r="BU38" s="705"/>
      <c r="BV38" s="665">
        <v>2062</v>
      </c>
      <c r="BW38" s="666"/>
      <c r="BX38" s="666"/>
      <c r="BY38" s="666"/>
      <c r="BZ38" s="666"/>
      <c r="CA38" s="666"/>
      <c r="CB38" s="706"/>
      <c r="CD38" s="707" t="s">
        <v>342</v>
      </c>
      <c r="CE38" s="704"/>
      <c r="CF38" s="704"/>
      <c r="CG38" s="704"/>
      <c r="CH38" s="704"/>
      <c r="CI38" s="704"/>
      <c r="CJ38" s="704"/>
      <c r="CK38" s="704"/>
      <c r="CL38" s="704"/>
      <c r="CM38" s="704"/>
      <c r="CN38" s="704"/>
      <c r="CO38" s="704"/>
      <c r="CP38" s="704"/>
      <c r="CQ38" s="705"/>
      <c r="CR38" s="665">
        <v>747280</v>
      </c>
      <c r="CS38" s="666"/>
      <c r="CT38" s="666"/>
      <c r="CU38" s="666"/>
      <c r="CV38" s="666"/>
      <c r="CW38" s="666"/>
      <c r="CX38" s="666"/>
      <c r="CY38" s="667"/>
      <c r="CZ38" s="668">
        <v>11.8</v>
      </c>
      <c r="DA38" s="678"/>
      <c r="DB38" s="678"/>
      <c r="DC38" s="679"/>
      <c r="DD38" s="671">
        <v>626906</v>
      </c>
      <c r="DE38" s="666"/>
      <c r="DF38" s="666"/>
      <c r="DG38" s="666"/>
      <c r="DH38" s="666"/>
      <c r="DI38" s="666"/>
      <c r="DJ38" s="666"/>
      <c r="DK38" s="667"/>
      <c r="DL38" s="671">
        <v>558623</v>
      </c>
      <c r="DM38" s="666"/>
      <c r="DN38" s="666"/>
      <c r="DO38" s="666"/>
      <c r="DP38" s="666"/>
      <c r="DQ38" s="666"/>
      <c r="DR38" s="666"/>
      <c r="DS38" s="666"/>
      <c r="DT38" s="666"/>
      <c r="DU38" s="666"/>
      <c r="DV38" s="667"/>
      <c r="DW38" s="668">
        <v>13.5</v>
      </c>
      <c r="DX38" s="678"/>
      <c r="DY38" s="678"/>
      <c r="DZ38" s="678"/>
      <c r="EA38" s="678"/>
      <c r="EB38" s="678"/>
      <c r="EC38" s="699"/>
    </row>
    <row r="39" spans="2:133" ht="11.25" customHeight="1" x14ac:dyDescent="0.15">
      <c r="B39" s="662" t="s">
        <v>343</v>
      </c>
      <c r="C39" s="663"/>
      <c r="D39" s="663"/>
      <c r="E39" s="663"/>
      <c r="F39" s="663"/>
      <c r="G39" s="663"/>
      <c r="H39" s="663"/>
      <c r="I39" s="663"/>
      <c r="J39" s="663"/>
      <c r="K39" s="663"/>
      <c r="L39" s="663"/>
      <c r="M39" s="663"/>
      <c r="N39" s="663"/>
      <c r="O39" s="663"/>
      <c r="P39" s="663"/>
      <c r="Q39" s="664"/>
      <c r="R39" s="665">
        <v>86802</v>
      </c>
      <c r="S39" s="666"/>
      <c r="T39" s="666"/>
      <c r="U39" s="666"/>
      <c r="V39" s="666"/>
      <c r="W39" s="666"/>
      <c r="X39" s="666"/>
      <c r="Y39" s="667"/>
      <c r="Z39" s="692">
        <v>1.3</v>
      </c>
      <c r="AA39" s="692"/>
      <c r="AB39" s="692"/>
      <c r="AC39" s="692"/>
      <c r="AD39" s="693">
        <v>112</v>
      </c>
      <c r="AE39" s="693"/>
      <c r="AF39" s="693"/>
      <c r="AG39" s="693"/>
      <c r="AH39" s="693"/>
      <c r="AI39" s="693"/>
      <c r="AJ39" s="693"/>
      <c r="AK39" s="693"/>
      <c r="AL39" s="668">
        <v>0</v>
      </c>
      <c r="AM39" s="669"/>
      <c r="AN39" s="669"/>
      <c r="AO39" s="694"/>
      <c r="AQ39" s="700" t="s">
        <v>344</v>
      </c>
      <c r="AR39" s="701"/>
      <c r="AS39" s="701"/>
      <c r="AT39" s="701"/>
      <c r="AU39" s="701"/>
      <c r="AV39" s="701"/>
      <c r="AW39" s="701"/>
      <c r="AX39" s="701"/>
      <c r="AY39" s="702"/>
      <c r="AZ39" s="665" t="s">
        <v>128</v>
      </c>
      <c r="BA39" s="666"/>
      <c r="BB39" s="666"/>
      <c r="BC39" s="666"/>
      <c r="BD39" s="676"/>
      <c r="BE39" s="676"/>
      <c r="BF39" s="703"/>
      <c r="BG39" s="707" t="s">
        <v>345</v>
      </c>
      <c r="BH39" s="704"/>
      <c r="BI39" s="704"/>
      <c r="BJ39" s="704"/>
      <c r="BK39" s="704"/>
      <c r="BL39" s="704"/>
      <c r="BM39" s="704"/>
      <c r="BN39" s="704"/>
      <c r="BO39" s="704"/>
      <c r="BP39" s="704"/>
      <c r="BQ39" s="704"/>
      <c r="BR39" s="704"/>
      <c r="BS39" s="704"/>
      <c r="BT39" s="704"/>
      <c r="BU39" s="705"/>
      <c r="BV39" s="665">
        <v>3130</v>
      </c>
      <c r="BW39" s="666"/>
      <c r="BX39" s="666"/>
      <c r="BY39" s="666"/>
      <c r="BZ39" s="666"/>
      <c r="CA39" s="666"/>
      <c r="CB39" s="706"/>
      <c r="CD39" s="707" t="s">
        <v>346</v>
      </c>
      <c r="CE39" s="704"/>
      <c r="CF39" s="704"/>
      <c r="CG39" s="704"/>
      <c r="CH39" s="704"/>
      <c r="CI39" s="704"/>
      <c r="CJ39" s="704"/>
      <c r="CK39" s="704"/>
      <c r="CL39" s="704"/>
      <c r="CM39" s="704"/>
      <c r="CN39" s="704"/>
      <c r="CO39" s="704"/>
      <c r="CP39" s="704"/>
      <c r="CQ39" s="705"/>
      <c r="CR39" s="665">
        <v>381118</v>
      </c>
      <c r="CS39" s="676"/>
      <c r="CT39" s="676"/>
      <c r="CU39" s="676"/>
      <c r="CV39" s="676"/>
      <c r="CW39" s="676"/>
      <c r="CX39" s="676"/>
      <c r="CY39" s="677"/>
      <c r="CZ39" s="668">
        <v>6</v>
      </c>
      <c r="DA39" s="678"/>
      <c r="DB39" s="678"/>
      <c r="DC39" s="679"/>
      <c r="DD39" s="671">
        <v>378233</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347</v>
      </c>
      <c r="C40" s="663"/>
      <c r="D40" s="663"/>
      <c r="E40" s="663"/>
      <c r="F40" s="663"/>
      <c r="G40" s="663"/>
      <c r="H40" s="663"/>
      <c r="I40" s="663"/>
      <c r="J40" s="663"/>
      <c r="K40" s="663"/>
      <c r="L40" s="663"/>
      <c r="M40" s="663"/>
      <c r="N40" s="663"/>
      <c r="O40" s="663"/>
      <c r="P40" s="663"/>
      <c r="Q40" s="664"/>
      <c r="R40" s="665">
        <v>360700</v>
      </c>
      <c r="S40" s="666"/>
      <c r="T40" s="666"/>
      <c r="U40" s="666"/>
      <c r="V40" s="666"/>
      <c r="W40" s="666"/>
      <c r="X40" s="666"/>
      <c r="Y40" s="667"/>
      <c r="Z40" s="692">
        <v>5.4</v>
      </c>
      <c r="AA40" s="692"/>
      <c r="AB40" s="692"/>
      <c r="AC40" s="692"/>
      <c r="AD40" s="693" t="s">
        <v>128</v>
      </c>
      <c r="AE40" s="693"/>
      <c r="AF40" s="693"/>
      <c r="AG40" s="693"/>
      <c r="AH40" s="693"/>
      <c r="AI40" s="693"/>
      <c r="AJ40" s="693"/>
      <c r="AK40" s="693"/>
      <c r="AL40" s="668" t="s">
        <v>128</v>
      </c>
      <c r="AM40" s="669"/>
      <c r="AN40" s="669"/>
      <c r="AO40" s="694"/>
      <c r="AQ40" s="700" t="s">
        <v>348</v>
      </c>
      <c r="AR40" s="701"/>
      <c r="AS40" s="701"/>
      <c r="AT40" s="701"/>
      <c r="AU40" s="701"/>
      <c r="AV40" s="701"/>
      <c r="AW40" s="701"/>
      <c r="AX40" s="701"/>
      <c r="AY40" s="702"/>
      <c r="AZ40" s="665" t="s">
        <v>128</v>
      </c>
      <c r="BA40" s="666"/>
      <c r="BB40" s="666"/>
      <c r="BC40" s="666"/>
      <c r="BD40" s="676"/>
      <c r="BE40" s="676"/>
      <c r="BF40" s="703"/>
      <c r="BG40" s="708" t="s">
        <v>349</v>
      </c>
      <c r="BH40" s="709"/>
      <c r="BI40" s="709"/>
      <c r="BJ40" s="709"/>
      <c r="BK40" s="709"/>
      <c r="BL40" s="365"/>
      <c r="BM40" s="704" t="s">
        <v>350</v>
      </c>
      <c r="BN40" s="704"/>
      <c r="BO40" s="704"/>
      <c r="BP40" s="704"/>
      <c r="BQ40" s="704"/>
      <c r="BR40" s="704"/>
      <c r="BS40" s="704"/>
      <c r="BT40" s="704"/>
      <c r="BU40" s="705"/>
      <c r="BV40" s="665">
        <v>104</v>
      </c>
      <c r="BW40" s="666"/>
      <c r="BX40" s="666"/>
      <c r="BY40" s="666"/>
      <c r="BZ40" s="666"/>
      <c r="CA40" s="666"/>
      <c r="CB40" s="706"/>
      <c r="CD40" s="707" t="s">
        <v>351</v>
      </c>
      <c r="CE40" s="704"/>
      <c r="CF40" s="704"/>
      <c r="CG40" s="704"/>
      <c r="CH40" s="704"/>
      <c r="CI40" s="704"/>
      <c r="CJ40" s="704"/>
      <c r="CK40" s="704"/>
      <c r="CL40" s="704"/>
      <c r="CM40" s="704"/>
      <c r="CN40" s="704"/>
      <c r="CO40" s="704"/>
      <c r="CP40" s="704"/>
      <c r="CQ40" s="705"/>
      <c r="CR40" s="665">
        <v>9890</v>
      </c>
      <c r="CS40" s="666"/>
      <c r="CT40" s="666"/>
      <c r="CU40" s="666"/>
      <c r="CV40" s="666"/>
      <c r="CW40" s="666"/>
      <c r="CX40" s="666"/>
      <c r="CY40" s="667"/>
      <c r="CZ40" s="668">
        <v>0.2</v>
      </c>
      <c r="DA40" s="678"/>
      <c r="DB40" s="678"/>
      <c r="DC40" s="679"/>
      <c r="DD40" s="671" t="s">
        <v>128</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352</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353</v>
      </c>
      <c r="AR41" s="701"/>
      <c r="AS41" s="701"/>
      <c r="AT41" s="701"/>
      <c r="AU41" s="701"/>
      <c r="AV41" s="701"/>
      <c r="AW41" s="701"/>
      <c r="AX41" s="701"/>
      <c r="AY41" s="702"/>
      <c r="AZ41" s="665">
        <v>157173</v>
      </c>
      <c r="BA41" s="666"/>
      <c r="BB41" s="666"/>
      <c r="BC41" s="666"/>
      <c r="BD41" s="676"/>
      <c r="BE41" s="676"/>
      <c r="BF41" s="703"/>
      <c r="BG41" s="708"/>
      <c r="BH41" s="709"/>
      <c r="BI41" s="709"/>
      <c r="BJ41" s="709"/>
      <c r="BK41" s="709"/>
      <c r="BL41" s="365"/>
      <c r="BM41" s="704" t="s">
        <v>354</v>
      </c>
      <c r="BN41" s="704"/>
      <c r="BO41" s="704"/>
      <c r="BP41" s="704"/>
      <c r="BQ41" s="704"/>
      <c r="BR41" s="704"/>
      <c r="BS41" s="704"/>
      <c r="BT41" s="704"/>
      <c r="BU41" s="705"/>
      <c r="BV41" s="665" t="s">
        <v>128</v>
      </c>
      <c r="BW41" s="666"/>
      <c r="BX41" s="666"/>
      <c r="BY41" s="666"/>
      <c r="BZ41" s="666"/>
      <c r="CA41" s="666"/>
      <c r="CB41" s="706"/>
      <c r="CD41" s="707" t="s">
        <v>355</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356</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357</v>
      </c>
      <c r="AR42" s="713"/>
      <c r="AS42" s="713"/>
      <c r="AT42" s="713"/>
      <c r="AU42" s="713"/>
      <c r="AV42" s="713"/>
      <c r="AW42" s="713"/>
      <c r="AX42" s="713"/>
      <c r="AY42" s="714"/>
      <c r="AZ42" s="645">
        <v>421820</v>
      </c>
      <c r="BA42" s="680"/>
      <c r="BB42" s="680"/>
      <c r="BC42" s="680"/>
      <c r="BD42" s="646"/>
      <c r="BE42" s="646"/>
      <c r="BF42" s="695"/>
      <c r="BG42" s="710"/>
      <c r="BH42" s="711"/>
      <c r="BI42" s="711"/>
      <c r="BJ42" s="711"/>
      <c r="BK42" s="711"/>
      <c r="BL42" s="366"/>
      <c r="BM42" s="696" t="s">
        <v>358</v>
      </c>
      <c r="BN42" s="696"/>
      <c r="BO42" s="696"/>
      <c r="BP42" s="696"/>
      <c r="BQ42" s="696"/>
      <c r="BR42" s="696"/>
      <c r="BS42" s="696"/>
      <c r="BT42" s="696"/>
      <c r="BU42" s="697"/>
      <c r="BV42" s="645">
        <v>336</v>
      </c>
      <c r="BW42" s="680"/>
      <c r="BX42" s="680"/>
      <c r="BY42" s="680"/>
      <c r="BZ42" s="680"/>
      <c r="CA42" s="680"/>
      <c r="CB42" s="698"/>
      <c r="CD42" s="662" t="s">
        <v>359</v>
      </c>
      <c r="CE42" s="663"/>
      <c r="CF42" s="663"/>
      <c r="CG42" s="663"/>
      <c r="CH42" s="663"/>
      <c r="CI42" s="663"/>
      <c r="CJ42" s="663"/>
      <c r="CK42" s="663"/>
      <c r="CL42" s="663"/>
      <c r="CM42" s="663"/>
      <c r="CN42" s="663"/>
      <c r="CO42" s="663"/>
      <c r="CP42" s="663"/>
      <c r="CQ42" s="664"/>
      <c r="CR42" s="665">
        <v>460222</v>
      </c>
      <c r="CS42" s="676"/>
      <c r="CT42" s="676"/>
      <c r="CU42" s="676"/>
      <c r="CV42" s="676"/>
      <c r="CW42" s="676"/>
      <c r="CX42" s="676"/>
      <c r="CY42" s="677"/>
      <c r="CZ42" s="668">
        <v>7.3</v>
      </c>
      <c r="DA42" s="678"/>
      <c r="DB42" s="678"/>
      <c r="DC42" s="679"/>
      <c r="DD42" s="671">
        <v>128538</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360</v>
      </c>
      <c r="C43" s="663"/>
      <c r="D43" s="663"/>
      <c r="E43" s="663"/>
      <c r="F43" s="663"/>
      <c r="G43" s="663"/>
      <c r="H43" s="663"/>
      <c r="I43" s="663"/>
      <c r="J43" s="663"/>
      <c r="K43" s="663"/>
      <c r="L43" s="663"/>
      <c r="M43" s="663"/>
      <c r="N43" s="663"/>
      <c r="O43" s="663"/>
      <c r="P43" s="663"/>
      <c r="Q43" s="664"/>
      <c r="R43" s="665">
        <v>175600</v>
      </c>
      <c r="S43" s="666"/>
      <c r="T43" s="666"/>
      <c r="U43" s="666"/>
      <c r="V43" s="666"/>
      <c r="W43" s="666"/>
      <c r="X43" s="666"/>
      <c r="Y43" s="667"/>
      <c r="Z43" s="692">
        <v>2.6</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361</v>
      </c>
      <c r="CE43" s="663"/>
      <c r="CF43" s="663"/>
      <c r="CG43" s="663"/>
      <c r="CH43" s="663"/>
      <c r="CI43" s="663"/>
      <c r="CJ43" s="663"/>
      <c r="CK43" s="663"/>
      <c r="CL43" s="663"/>
      <c r="CM43" s="663"/>
      <c r="CN43" s="663"/>
      <c r="CO43" s="663"/>
      <c r="CP43" s="663"/>
      <c r="CQ43" s="664"/>
      <c r="CR43" s="665">
        <v>4438</v>
      </c>
      <c r="CS43" s="676"/>
      <c r="CT43" s="676"/>
      <c r="CU43" s="676"/>
      <c r="CV43" s="676"/>
      <c r="CW43" s="676"/>
      <c r="CX43" s="676"/>
      <c r="CY43" s="677"/>
      <c r="CZ43" s="668">
        <v>0.1</v>
      </c>
      <c r="DA43" s="678"/>
      <c r="DB43" s="678"/>
      <c r="DC43" s="679"/>
      <c r="DD43" s="671">
        <v>4438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362</v>
      </c>
      <c r="C44" s="643"/>
      <c r="D44" s="643"/>
      <c r="E44" s="643"/>
      <c r="F44" s="643"/>
      <c r="G44" s="643"/>
      <c r="H44" s="643"/>
      <c r="I44" s="643"/>
      <c r="J44" s="643"/>
      <c r="K44" s="643"/>
      <c r="L44" s="643"/>
      <c r="M44" s="643"/>
      <c r="N44" s="643"/>
      <c r="O44" s="643"/>
      <c r="P44" s="643"/>
      <c r="Q44" s="644"/>
      <c r="R44" s="645">
        <v>6635577</v>
      </c>
      <c r="S44" s="680"/>
      <c r="T44" s="680"/>
      <c r="U44" s="680"/>
      <c r="V44" s="680"/>
      <c r="W44" s="680"/>
      <c r="X44" s="680"/>
      <c r="Y44" s="681"/>
      <c r="Z44" s="682">
        <v>100</v>
      </c>
      <c r="AA44" s="682"/>
      <c r="AB44" s="682"/>
      <c r="AC44" s="682"/>
      <c r="AD44" s="683">
        <v>3976759</v>
      </c>
      <c r="AE44" s="683"/>
      <c r="AF44" s="683"/>
      <c r="AG44" s="683"/>
      <c r="AH44" s="683"/>
      <c r="AI44" s="683"/>
      <c r="AJ44" s="683"/>
      <c r="AK44" s="683"/>
      <c r="AL44" s="648">
        <v>100</v>
      </c>
      <c r="AM44" s="684"/>
      <c r="AN44" s="684"/>
      <c r="AO44" s="685"/>
      <c r="CD44" s="686" t="s">
        <v>309</v>
      </c>
      <c r="CE44" s="687"/>
      <c r="CF44" s="662" t="s">
        <v>363</v>
      </c>
      <c r="CG44" s="663"/>
      <c r="CH44" s="663"/>
      <c r="CI44" s="663"/>
      <c r="CJ44" s="663"/>
      <c r="CK44" s="663"/>
      <c r="CL44" s="663"/>
      <c r="CM44" s="663"/>
      <c r="CN44" s="663"/>
      <c r="CO44" s="663"/>
      <c r="CP44" s="663"/>
      <c r="CQ44" s="664"/>
      <c r="CR44" s="665">
        <v>458717</v>
      </c>
      <c r="CS44" s="666"/>
      <c r="CT44" s="666"/>
      <c r="CU44" s="666"/>
      <c r="CV44" s="666"/>
      <c r="CW44" s="666"/>
      <c r="CX44" s="666"/>
      <c r="CY44" s="667"/>
      <c r="CZ44" s="668">
        <v>7.2</v>
      </c>
      <c r="DA44" s="669"/>
      <c r="DB44" s="669"/>
      <c r="DC44" s="670"/>
      <c r="DD44" s="671">
        <v>127106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364</v>
      </c>
      <c r="CG45" s="663"/>
      <c r="CH45" s="663"/>
      <c r="CI45" s="663"/>
      <c r="CJ45" s="663"/>
      <c r="CK45" s="663"/>
      <c r="CL45" s="663"/>
      <c r="CM45" s="663"/>
      <c r="CN45" s="663"/>
      <c r="CO45" s="663"/>
      <c r="CP45" s="663"/>
      <c r="CQ45" s="664"/>
      <c r="CR45" s="665">
        <v>212121</v>
      </c>
      <c r="CS45" s="676"/>
      <c r="CT45" s="676"/>
      <c r="CU45" s="676"/>
      <c r="CV45" s="676"/>
      <c r="CW45" s="676"/>
      <c r="CX45" s="676"/>
      <c r="CY45" s="677"/>
      <c r="CZ45" s="668">
        <v>3.3</v>
      </c>
      <c r="DA45" s="678"/>
      <c r="DB45" s="678"/>
      <c r="DC45" s="679"/>
      <c r="DD45" s="671">
        <v>4559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366</v>
      </c>
      <c r="CG46" s="663"/>
      <c r="CH46" s="663"/>
      <c r="CI46" s="663"/>
      <c r="CJ46" s="663"/>
      <c r="CK46" s="663"/>
      <c r="CL46" s="663"/>
      <c r="CM46" s="663"/>
      <c r="CN46" s="663"/>
      <c r="CO46" s="663"/>
      <c r="CP46" s="663"/>
      <c r="CQ46" s="664"/>
      <c r="CR46" s="665">
        <v>217896</v>
      </c>
      <c r="CS46" s="666"/>
      <c r="CT46" s="666"/>
      <c r="CU46" s="666"/>
      <c r="CV46" s="666"/>
      <c r="CW46" s="666"/>
      <c r="CX46" s="666"/>
      <c r="CY46" s="667"/>
      <c r="CZ46" s="668">
        <v>3.4</v>
      </c>
      <c r="DA46" s="669"/>
      <c r="DB46" s="669"/>
      <c r="DC46" s="670"/>
      <c r="DD46" s="671">
        <v>117847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367</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368</v>
      </c>
      <c r="CG47" s="663"/>
      <c r="CH47" s="663"/>
      <c r="CI47" s="663"/>
      <c r="CJ47" s="663"/>
      <c r="CK47" s="663"/>
      <c r="CL47" s="663"/>
      <c r="CM47" s="663"/>
      <c r="CN47" s="663"/>
      <c r="CO47" s="663"/>
      <c r="CP47" s="663"/>
      <c r="CQ47" s="664"/>
      <c r="CR47" s="665">
        <v>1505</v>
      </c>
      <c r="CS47" s="676"/>
      <c r="CT47" s="676"/>
      <c r="CU47" s="676"/>
      <c r="CV47" s="676"/>
      <c r="CW47" s="676"/>
      <c r="CX47" s="676"/>
      <c r="CY47" s="677"/>
      <c r="CZ47" s="668">
        <v>0</v>
      </c>
      <c r="DA47" s="678"/>
      <c r="DB47" s="678"/>
      <c r="DC47" s="679"/>
      <c r="DD47" s="671">
        <v>1432</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369</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370</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371</v>
      </c>
      <c r="CE49" s="643"/>
      <c r="CF49" s="643"/>
      <c r="CG49" s="643"/>
      <c r="CH49" s="643"/>
      <c r="CI49" s="643"/>
      <c r="CJ49" s="643"/>
      <c r="CK49" s="643"/>
      <c r="CL49" s="643"/>
      <c r="CM49" s="643"/>
      <c r="CN49" s="643"/>
      <c r="CO49" s="643"/>
      <c r="CP49" s="643"/>
      <c r="CQ49" s="644"/>
      <c r="CR49" s="645">
        <v>6343471</v>
      </c>
      <c r="CS49" s="646"/>
      <c r="CT49" s="646"/>
      <c r="CU49" s="646"/>
      <c r="CV49" s="646"/>
      <c r="CW49" s="646"/>
      <c r="CX49" s="646"/>
      <c r="CY49" s="647"/>
      <c r="CZ49" s="648">
        <v>100</v>
      </c>
      <c r="DA49" s="649"/>
      <c r="DB49" s="649"/>
      <c r="DC49" s="650"/>
      <c r="DD49" s="651">
        <v>4422616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FI6ReB7Y9lWcVXszILvrwJkBmChoCuoxuf4YA06Egg0nby6U1Cwa34pW2qvYeh1yVfs9tx9H4sLq7yGxnSwwg==" saltValue="I97T3uXxz4bWBvIunwTE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372</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373</v>
      </c>
      <c r="DK2" s="1157"/>
      <c r="DL2" s="1157"/>
      <c r="DM2" s="1157"/>
      <c r="DN2" s="1157"/>
      <c r="DO2" s="1158"/>
      <c r="DP2" s="224"/>
      <c r="DQ2" s="1156" t="s">
        <v>374</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375</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376</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377</v>
      </c>
      <c r="B5" s="1061"/>
      <c r="C5" s="1061"/>
      <c r="D5" s="1061"/>
      <c r="E5" s="1061"/>
      <c r="F5" s="1061"/>
      <c r="G5" s="1061"/>
      <c r="H5" s="1061"/>
      <c r="I5" s="1061"/>
      <c r="J5" s="1061"/>
      <c r="K5" s="1061"/>
      <c r="L5" s="1061"/>
      <c r="M5" s="1061"/>
      <c r="N5" s="1061"/>
      <c r="O5" s="1061"/>
      <c r="P5" s="1062"/>
      <c r="Q5" s="1066" t="s">
        <v>378</v>
      </c>
      <c r="R5" s="1067"/>
      <c r="S5" s="1067"/>
      <c r="T5" s="1067"/>
      <c r="U5" s="1068"/>
      <c r="V5" s="1066" t="s">
        <v>379</v>
      </c>
      <c r="W5" s="1067"/>
      <c r="X5" s="1067"/>
      <c r="Y5" s="1067"/>
      <c r="Z5" s="1068"/>
      <c r="AA5" s="1066" t="s">
        <v>380</v>
      </c>
      <c r="AB5" s="1067"/>
      <c r="AC5" s="1067"/>
      <c r="AD5" s="1067"/>
      <c r="AE5" s="1067"/>
      <c r="AF5" s="1159" t="s">
        <v>381</v>
      </c>
      <c r="AG5" s="1067"/>
      <c r="AH5" s="1067"/>
      <c r="AI5" s="1067"/>
      <c r="AJ5" s="1080"/>
      <c r="AK5" s="1067" t="s">
        <v>382</v>
      </c>
      <c r="AL5" s="1067"/>
      <c r="AM5" s="1067"/>
      <c r="AN5" s="1067"/>
      <c r="AO5" s="1068"/>
      <c r="AP5" s="1066" t="s">
        <v>383</v>
      </c>
      <c r="AQ5" s="1067"/>
      <c r="AR5" s="1067"/>
      <c r="AS5" s="1067"/>
      <c r="AT5" s="1068"/>
      <c r="AU5" s="1066" t="s">
        <v>384</v>
      </c>
      <c r="AV5" s="1067"/>
      <c r="AW5" s="1067"/>
      <c r="AX5" s="1067"/>
      <c r="AY5" s="1080"/>
      <c r="AZ5" s="228"/>
      <c r="BA5" s="228"/>
      <c r="BB5" s="228"/>
      <c r="BC5" s="228"/>
      <c r="BD5" s="228"/>
      <c r="BE5" s="229"/>
      <c r="BF5" s="229"/>
      <c r="BG5" s="229"/>
      <c r="BH5" s="229"/>
      <c r="BI5" s="229"/>
      <c r="BJ5" s="229"/>
      <c r="BK5" s="229"/>
      <c r="BL5" s="229"/>
      <c r="BM5" s="229"/>
      <c r="BN5" s="229"/>
      <c r="BO5" s="229"/>
      <c r="BP5" s="229"/>
      <c r="BQ5" s="1060" t="s">
        <v>385</v>
      </c>
      <c r="BR5" s="1061"/>
      <c r="BS5" s="1061"/>
      <c r="BT5" s="1061"/>
      <c r="BU5" s="1061"/>
      <c r="BV5" s="1061"/>
      <c r="BW5" s="1061"/>
      <c r="BX5" s="1061"/>
      <c r="BY5" s="1061"/>
      <c r="BZ5" s="1061"/>
      <c r="CA5" s="1061"/>
      <c r="CB5" s="1061"/>
      <c r="CC5" s="1061"/>
      <c r="CD5" s="1061"/>
      <c r="CE5" s="1061"/>
      <c r="CF5" s="1061"/>
      <c r="CG5" s="1062"/>
      <c r="CH5" s="1066" t="s">
        <v>386</v>
      </c>
      <c r="CI5" s="1067"/>
      <c r="CJ5" s="1067"/>
      <c r="CK5" s="1067"/>
      <c r="CL5" s="1068"/>
      <c r="CM5" s="1066" t="s">
        <v>387</v>
      </c>
      <c r="CN5" s="1067"/>
      <c r="CO5" s="1067"/>
      <c r="CP5" s="1067"/>
      <c r="CQ5" s="1068"/>
      <c r="CR5" s="1066" t="s">
        <v>388</v>
      </c>
      <c r="CS5" s="1067"/>
      <c r="CT5" s="1067"/>
      <c r="CU5" s="1067"/>
      <c r="CV5" s="1068"/>
      <c r="CW5" s="1066" t="s">
        <v>389</v>
      </c>
      <c r="CX5" s="1067"/>
      <c r="CY5" s="1067"/>
      <c r="CZ5" s="1067"/>
      <c r="DA5" s="1068"/>
      <c r="DB5" s="1066" t="s">
        <v>390</v>
      </c>
      <c r="DC5" s="1067"/>
      <c r="DD5" s="1067"/>
      <c r="DE5" s="1067"/>
      <c r="DF5" s="1068"/>
      <c r="DG5" s="1149" t="s">
        <v>391</v>
      </c>
      <c r="DH5" s="1150"/>
      <c r="DI5" s="1150"/>
      <c r="DJ5" s="1150"/>
      <c r="DK5" s="1151"/>
      <c r="DL5" s="1149" t="s">
        <v>392</v>
      </c>
      <c r="DM5" s="1150"/>
      <c r="DN5" s="1150"/>
      <c r="DO5" s="1150"/>
      <c r="DP5" s="1151"/>
      <c r="DQ5" s="1066" t="s">
        <v>393</v>
      </c>
      <c r="DR5" s="1067"/>
      <c r="DS5" s="1067"/>
      <c r="DT5" s="1067"/>
      <c r="DU5" s="1068"/>
      <c r="DV5" s="1066" t="s">
        <v>384</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394</v>
      </c>
      <c r="C7" s="1113"/>
      <c r="D7" s="1113"/>
      <c r="E7" s="1113"/>
      <c r="F7" s="1113"/>
      <c r="G7" s="1113"/>
      <c r="H7" s="1113"/>
      <c r="I7" s="1113"/>
      <c r="J7" s="1113"/>
      <c r="K7" s="1113"/>
      <c r="L7" s="1113"/>
      <c r="M7" s="1113"/>
      <c r="N7" s="1113"/>
      <c r="O7" s="1113"/>
      <c r="P7" s="1114"/>
      <c r="Q7" s="1167">
        <v>6636</v>
      </c>
      <c r="R7" s="1168"/>
      <c r="S7" s="1168"/>
      <c r="T7" s="1168"/>
      <c r="U7" s="1168"/>
      <c r="V7" s="1168">
        <v>6343</v>
      </c>
      <c r="W7" s="1168"/>
      <c r="X7" s="1168"/>
      <c r="Y7" s="1168"/>
      <c r="Z7" s="1168"/>
      <c r="AA7" s="1168">
        <v>292</v>
      </c>
      <c r="AB7" s="1168"/>
      <c r="AC7" s="1168"/>
      <c r="AD7" s="1168"/>
      <c r="AE7" s="1169"/>
      <c r="AF7" s="1170">
        <v>283</v>
      </c>
      <c r="AG7" s="1171"/>
      <c r="AH7" s="1171"/>
      <c r="AI7" s="1171"/>
      <c r="AJ7" s="1172"/>
      <c r="AK7" s="1173">
        <v>17</v>
      </c>
      <c r="AL7" s="1174"/>
      <c r="AM7" s="1174"/>
      <c r="AN7" s="1174"/>
      <c r="AO7" s="1174"/>
      <c r="AP7" s="1174">
        <v>5366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590</v>
      </c>
      <c r="BT7" s="1165"/>
      <c r="BU7" s="1165"/>
      <c r="BV7" s="1165"/>
      <c r="BW7" s="1165"/>
      <c r="BX7" s="1165"/>
      <c r="BY7" s="1165"/>
      <c r="BZ7" s="1165"/>
      <c r="CA7" s="1165"/>
      <c r="CB7" s="1165"/>
      <c r="CC7" s="1165"/>
      <c r="CD7" s="1165"/>
      <c r="CE7" s="1165"/>
      <c r="CF7" s="1165"/>
      <c r="CG7" s="1177"/>
      <c r="CH7" s="1161">
        <v>3</v>
      </c>
      <c r="CI7" s="1162"/>
      <c r="CJ7" s="1162"/>
      <c r="CK7" s="1162"/>
      <c r="CL7" s="1163"/>
      <c r="CM7" s="1161">
        <v>11</v>
      </c>
      <c r="CN7" s="1162"/>
      <c r="CO7" s="1162"/>
      <c r="CP7" s="1162"/>
      <c r="CQ7" s="1163"/>
      <c r="CR7" s="1161">
        <v>3</v>
      </c>
      <c r="CS7" s="1162"/>
      <c r="CT7" s="1162"/>
      <c r="CU7" s="1162"/>
      <c r="CV7" s="1163"/>
      <c r="CW7" s="1161" t="s">
        <v>584</v>
      </c>
      <c r="CX7" s="1162"/>
      <c r="CY7" s="1162"/>
      <c r="CZ7" s="1162"/>
      <c r="DA7" s="1163"/>
      <c r="DB7" s="1161" t="s">
        <v>584</v>
      </c>
      <c r="DC7" s="1162"/>
      <c r="DD7" s="1162"/>
      <c r="DE7" s="1162"/>
      <c r="DF7" s="1163"/>
      <c r="DG7" s="1161" t="s">
        <v>584</v>
      </c>
      <c r="DH7" s="1162"/>
      <c r="DI7" s="1162"/>
      <c r="DJ7" s="1162"/>
      <c r="DK7" s="1163"/>
      <c r="DL7" s="1161" t="s">
        <v>584</v>
      </c>
      <c r="DM7" s="1162"/>
      <c r="DN7" s="1162"/>
      <c r="DO7" s="1162"/>
      <c r="DP7" s="1163"/>
      <c r="DQ7" s="1161" t="s">
        <v>584</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395</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396</v>
      </c>
      <c r="B23" s="1002" t="s">
        <v>397</v>
      </c>
      <c r="C23" s="1003"/>
      <c r="D23" s="1003"/>
      <c r="E23" s="1003"/>
      <c r="F23" s="1003"/>
      <c r="G23" s="1003"/>
      <c r="H23" s="1003"/>
      <c r="I23" s="1003"/>
      <c r="J23" s="1003"/>
      <c r="K23" s="1003"/>
      <c r="L23" s="1003"/>
      <c r="M23" s="1003"/>
      <c r="N23" s="1003"/>
      <c r="O23" s="1003"/>
      <c r="P23" s="1013"/>
      <c r="Q23" s="1132">
        <v>6636</v>
      </c>
      <c r="R23" s="1126"/>
      <c r="S23" s="1126"/>
      <c r="T23" s="1126"/>
      <c r="U23" s="1126"/>
      <c r="V23" s="1126">
        <v>6343</v>
      </c>
      <c r="W23" s="1126"/>
      <c r="X23" s="1126"/>
      <c r="Y23" s="1126"/>
      <c r="Z23" s="1126"/>
      <c r="AA23" s="1126">
        <v>292</v>
      </c>
      <c r="AB23" s="1126"/>
      <c r="AC23" s="1126"/>
      <c r="AD23" s="1126"/>
      <c r="AE23" s="1133"/>
      <c r="AF23" s="1134">
        <v>283</v>
      </c>
      <c r="AG23" s="1126"/>
      <c r="AH23" s="1126"/>
      <c r="AI23" s="1126"/>
      <c r="AJ23" s="1135"/>
      <c r="AK23" s="1136"/>
      <c r="AL23" s="1137"/>
      <c r="AM23" s="1137"/>
      <c r="AN23" s="1137"/>
      <c r="AO23" s="1137"/>
      <c r="AP23" s="1126">
        <v>5366</v>
      </c>
      <c r="AQ23" s="1126"/>
      <c r="AR23" s="1126"/>
      <c r="AS23" s="1126"/>
      <c r="AT23" s="1126"/>
      <c r="AU23" s="1127"/>
      <c r="AV23" s="1127"/>
      <c r="AW23" s="1127"/>
      <c r="AX23" s="1127"/>
      <c r="AY23" s="1128"/>
      <c r="AZ23" s="1129" t="s">
        <v>175</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398</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399</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377</v>
      </c>
      <c r="B26" s="1061"/>
      <c r="C26" s="1061"/>
      <c r="D26" s="1061"/>
      <c r="E26" s="1061"/>
      <c r="F26" s="1061"/>
      <c r="G26" s="1061"/>
      <c r="H26" s="1061"/>
      <c r="I26" s="1061"/>
      <c r="J26" s="1061"/>
      <c r="K26" s="1061"/>
      <c r="L26" s="1061"/>
      <c r="M26" s="1061"/>
      <c r="N26" s="1061"/>
      <c r="O26" s="1061"/>
      <c r="P26" s="1062"/>
      <c r="Q26" s="1066" t="s">
        <v>400</v>
      </c>
      <c r="R26" s="1067"/>
      <c r="S26" s="1067"/>
      <c r="T26" s="1067"/>
      <c r="U26" s="1068"/>
      <c r="V26" s="1066" t="s">
        <v>401</v>
      </c>
      <c r="W26" s="1067"/>
      <c r="X26" s="1067"/>
      <c r="Y26" s="1067"/>
      <c r="Z26" s="1068"/>
      <c r="AA26" s="1066" t="s">
        <v>402</v>
      </c>
      <c r="AB26" s="1067"/>
      <c r="AC26" s="1067"/>
      <c r="AD26" s="1067"/>
      <c r="AE26" s="1067"/>
      <c r="AF26" s="1120" t="s">
        <v>403</v>
      </c>
      <c r="AG26" s="1073"/>
      <c r="AH26" s="1073"/>
      <c r="AI26" s="1073"/>
      <c r="AJ26" s="1121"/>
      <c r="AK26" s="1067" t="s">
        <v>404</v>
      </c>
      <c r="AL26" s="1067"/>
      <c r="AM26" s="1067"/>
      <c r="AN26" s="1067"/>
      <c r="AO26" s="1068"/>
      <c r="AP26" s="1066" t="s">
        <v>405</v>
      </c>
      <c r="AQ26" s="1067"/>
      <c r="AR26" s="1067"/>
      <c r="AS26" s="1067"/>
      <c r="AT26" s="1068"/>
      <c r="AU26" s="1066" t="s">
        <v>406</v>
      </c>
      <c r="AV26" s="1067"/>
      <c r="AW26" s="1067"/>
      <c r="AX26" s="1067"/>
      <c r="AY26" s="1068"/>
      <c r="AZ26" s="1066" t="s">
        <v>407</v>
      </c>
      <c r="BA26" s="1067"/>
      <c r="BB26" s="1067"/>
      <c r="BC26" s="1067"/>
      <c r="BD26" s="1068"/>
      <c r="BE26" s="1066" t="s">
        <v>384</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408</v>
      </c>
      <c r="C28" s="1113"/>
      <c r="D28" s="1113"/>
      <c r="E28" s="1113"/>
      <c r="F28" s="1113"/>
      <c r="G28" s="1113"/>
      <c r="H28" s="1113"/>
      <c r="I28" s="1113"/>
      <c r="J28" s="1113"/>
      <c r="K28" s="1113"/>
      <c r="L28" s="1113"/>
      <c r="M28" s="1113"/>
      <c r="N28" s="1113"/>
      <c r="O28" s="1113"/>
      <c r="P28" s="1114"/>
      <c r="Q28" s="1115">
        <v>1619</v>
      </c>
      <c r="R28" s="1116"/>
      <c r="S28" s="1116"/>
      <c r="T28" s="1116"/>
      <c r="U28" s="1116"/>
      <c r="V28" s="1116">
        <v>1551</v>
      </c>
      <c r="W28" s="1116"/>
      <c r="X28" s="1116"/>
      <c r="Y28" s="1116"/>
      <c r="Z28" s="1116"/>
      <c r="AA28" s="1116">
        <v>69</v>
      </c>
      <c r="AB28" s="1116"/>
      <c r="AC28" s="1116"/>
      <c r="AD28" s="1116"/>
      <c r="AE28" s="1117"/>
      <c r="AF28" s="1118">
        <v>69</v>
      </c>
      <c r="AG28" s="1116"/>
      <c r="AH28" s="1116"/>
      <c r="AI28" s="1116"/>
      <c r="AJ28" s="1119"/>
      <c r="AK28" s="1107">
        <v>133</v>
      </c>
      <c r="AL28" s="1108"/>
      <c r="AM28" s="1108"/>
      <c r="AN28" s="1108"/>
      <c r="AO28" s="1108"/>
      <c r="AP28" s="1108" t="s">
        <v>584</v>
      </c>
      <c r="AQ28" s="1108"/>
      <c r="AR28" s="1108"/>
      <c r="AS28" s="1108"/>
      <c r="AT28" s="1108"/>
      <c r="AU28" s="1108" t="s">
        <v>584</v>
      </c>
      <c r="AV28" s="1108"/>
      <c r="AW28" s="1108"/>
      <c r="AX28" s="1108"/>
      <c r="AY28" s="1108"/>
      <c r="AZ28" s="1109" t="s">
        <v>584</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409</v>
      </c>
      <c r="C29" s="1096"/>
      <c r="D29" s="1096"/>
      <c r="E29" s="1096"/>
      <c r="F29" s="1096"/>
      <c r="G29" s="1096"/>
      <c r="H29" s="1096"/>
      <c r="I29" s="1096"/>
      <c r="J29" s="1096"/>
      <c r="K29" s="1096"/>
      <c r="L29" s="1096"/>
      <c r="M29" s="1096"/>
      <c r="N29" s="1096"/>
      <c r="O29" s="1096"/>
      <c r="P29" s="1097"/>
      <c r="Q29" s="1103">
        <v>1371</v>
      </c>
      <c r="R29" s="1104"/>
      <c r="S29" s="1104"/>
      <c r="T29" s="1104"/>
      <c r="U29" s="1104"/>
      <c r="V29" s="1104">
        <v>1352</v>
      </c>
      <c r="W29" s="1104"/>
      <c r="X29" s="1104"/>
      <c r="Y29" s="1104"/>
      <c r="Z29" s="1104"/>
      <c r="AA29" s="1104">
        <v>19</v>
      </c>
      <c r="AB29" s="1104"/>
      <c r="AC29" s="1104"/>
      <c r="AD29" s="1104"/>
      <c r="AE29" s="1105"/>
      <c r="AF29" s="1100">
        <v>19</v>
      </c>
      <c r="AG29" s="1101"/>
      <c r="AH29" s="1101"/>
      <c r="AI29" s="1101"/>
      <c r="AJ29" s="1102"/>
      <c r="AK29" s="1045">
        <v>222</v>
      </c>
      <c r="AL29" s="1036"/>
      <c r="AM29" s="1036"/>
      <c r="AN29" s="1036"/>
      <c r="AO29" s="1036"/>
      <c r="AP29" s="1036" t="s">
        <v>584</v>
      </c>
      <c r="AQ29" s="1036"/>
      <c r="AR29" s="1036"/>
      <c r="AS29" s="1036"/>
      <c r="AT29" s="1036"/>
      <c r="AU29" s="1036" t="s">
        <v>584</v>
      </c>
      <c r="AV29" s="1036"/>
      <c r="AW29" s="1036"/>
      <c r="AX29" s="1036"/>
      <c r="AY29" s="1036"/>
      <c r="AZ29" s="1106" t="s">
        <v>584</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410</v>
      </c>
      <c r="C30" s="1096"/>
      <c r="D30" s="1096"/>
      <c r="E30" s="1096"/>
      <c r="F30" s="1096"/>
      <c r="G30" s="1096"/>
      <c r="H30" s="1096"/>
      <c r="I30" s="1096"/>
      <c r="J30" s="1096"/>
      <c r="K30" s="1096"/>
      <c r="L30" s="1096"/>
      <c r="M30" s="1096"/>
      <c r="N30" s="1096"/>
      <c r="O30" s="1096"/>
      <c r="P30" s="1097"/>
      <c r="Q30" s="1103">
        <v>156</v>
      </c>
      <c r="R30" s="1104"/>
      <c r="S30" s="1104"/>
      <c r="T30" s="1104"/>
      <c r="U30" s="1104"/>
      <c r="V30" s="1104">
        <v>149</v>
      </c>
      <c r="W30" s="1104"/>
      <c r="X30" s="1104"/>
      <c r="Y30" s="1104"/>
      <c r="Z30" s="1104"/>
      <c r="AA30" s="1104">
        <v>6</v>
      </c>
      <c r="AB30" s="1104"/>
      <c r="AC30" s="1104"/>
      <c r="AD30" s="1104"/>
      <c r="AE30" s="1105"/>
      <c r="AF30" s="1100">
        <v>6</v>
      </c>
      <c r="AG30" s="1101"/>
      <c r="AH30" s="1101"/>
      <c r="AI30" s="1101"/>
      <c r="AJ30" s="1102"/>
      <c r="AK30" s="1045">
        <v>60</v>
      </c>
      <c r="AL30" s="1036"/>
      <c r="AM30" s="1036"/>
      <c r="AN30" s="1036"/>
      <c r="AO30" s="1036"/>
      <c r="AP30" s="1036" t="s">
        <v>584</v>
      </c>
      <c r="AQ30" s="1036"/>
      <c r="AR30" s="1036"/>
      <c r="AS30" s="1036"/>
      <c r="AT30" s="1036"/>
      <c r="AU30" s="1036" t="s">
        <v>584</v>
      </c>
      <c r="AV30" s="1036"/>
      <c r="AW30" s="1036"/>
      <c r="AX30" s="1036"/>
      <c r="AY30" s="1036"/>
      <c r="AZ30" s="1106" t="s">
        <v>584</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411</v>
      </c>
      <c r="C31" s="1096"/>
      <c r="D31" s="1096"/>
      <c r="E31" s="1096"/>
      <c r="F31" s="1096"/>
      <c r="G31" s="1096"/>
      <c r="H31" s="1096"/>
      <c r="I31" s="1096"/>
      <c r="J31" s="1096"/>
      <c r="K31" s="1096"/>
      <c r="L31" s="1096"/>
      <c r="M31" s="1096"/>
      <c r="N31" s="1096"/>
      <c r="O31" s="1096"/>
      <c r="P31" s="1097"/>
      <c r="Q31" s="1103">
        <v>328</v>
      </c>
      <c r="R31" s="1104"/>
      <c r="S31" s="1104"/>
      <c r="T31" s="1104"/>
      <c r="U31" s="1104"/>
      <c r="V31" s="1104">
        <v>326</v>
      </c>
      <c r="W31" s="1104"/>
      <c r="X31" s="1104"/>
      <c r="Y31" s="1104"/>
      <c r="Z31" s="1104"/>
      <c r="AA31" s="1104">
        <v>2</v>
      </c>
      <c r="AB31" s="1104"/>
      <c r="AC31" s="1104"/>
      <c r="AD31" s="1104"/>
      <c r="AE31" s="1105"/>
      <c r="AF31" s="1100">
        <v>2</v>
      </c>
      <c r="AG31" s="1101"/>
      <c r="AH31" s="1101"/>
      <c r="AI31" s="1101"/>
      <c r="AJ31" s="1102"/>
      <c r="AK31" s="1045">
        <v>136</v>
      </c>
      <c r="AL31" s="1036"/>
      <c r="AM31" s="1036"/>
      <c r="AN31" s="1036"/>
      <c r="AO31" s="1036"/>
      <c r="AP31" s="1036">
        <v>2067</v>
      </c>
      <c r="AQ31" s="1036"/>
      <c r="AR31" s="1036"/>
      <c r="AS31" s="1036"/>
      <c r="AT31" s="1036"/>
      <c r="AU31" s="1036">
        <v>1794</v>
      </c>
      <c r="AV31" s="1036"/>
      <c r="AW31" s="1036"/>
      <c r="AX31" s="1036"/>
      <c r="AY31" s="1036"/>
      <c r="AZ31" s="1106" t="s">
        <v>584</v>
      </c>
      <c r="BA31" s="1106"/>
      <c r="BB31" s="1106"/>
      <c r="BC31" s="1106"/>
      <c r="BD31" s="1106"/>
      <c r="BE31" s="1037" t="s">
        <v>412</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413</v>
      </c>
      <c r="C32" s="1096"/>
      <c r="D32" s="1096"/>
      <c r="E32" s="1096"/>
      <c r="F32" s="1096"/>
      <c r="G32" s="1096"/>
      <c r="H32" s="1096"/>
      <c r="I32" s="1096"/>
      <c r="J32" s="1096"/>
      <c r="K32" s="1096"/>
      <c r="L32" s="1096"/>
      <c r="M32" s="1096"/>
      <c r="N32" s="1096"/>
      <c r="O32" s="1096"/>
      <c r="P32" s="1097"/>
      <c r="Q32" s="1103">
        <v>43</v>
      </c>
      <c r="R32" s="1104"/>
      <c r="S32" s="1104"/>
      <c r="T32" s="1104"/>
      <c r="U32" s="1104"/>
      <c r="V32" s="1104">
        <v>43</v>
      </c>
      <c r="W32" s="1104"/>
      <c r="X32" s="1104"/>
      <c r="Y32" s="1104"/>
      <c r="Z32" s="1104"/>
      <c r="AA32" s="1104">
        <v>0</v>
      </c>
      <c r="AB32" s="1104"/>
      <c r="AC32" s="1104"/>
      <c r="AD32" s="1104"/>
      <c r="AE32" s="1105"/>
      <c r="AF32" s="1100">
        <v>0</v>
      </c>
      <c r="AG32" s="1101"/>
      <c r="AH32" s="1101"/>
      <c r="AI32" s="1101"/>
      <c r="AJ32" s="1102"/>
      <c r="AK32" s="1045">
        <v>34</v>
      </c>
      <c r="AL32" s="1036"/>
      <c r="AM32" s="1036"/>
      <c r="AN32" s="1036"/>
      <c r="AO32" s="1036"/>
      <c r="AP32" s="1036">
        <v>133</v>
      </c>
      <c r="AQ32" s="1036"/>
      <c r="AR32" s="1036"/>
      <c r="AS32" s="1036"/>
      <c r="AT32" s="1036"/>
      <c r="AU32" s="1036">
        <v>121</v>
      </c>
      <c r="AV32" s="1036"/>
      <c r="AW32" s="1036"/>
      <c r="AX32" s="1036"/>
      <c r="AY32" s="1036"/>
      <c r="AZ32" s="1106" t="s">
        <v>584</v>
      </c>
      <c r="BA32" s="1106"/>
      <c r="BB32" s="1106"/>
      <c r="BC32" s="1106"/>
      <c r="BD32" s="1106"/>
      <c r="BE32" s="1037" t="s">
        <v>412</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396</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97</v>
      </c>
      <c r="AG63" s="1024"/>
      <c r="AH63" s="1024"/>
      <c r="AI63" s="1024"/>
      <c r="AJ63" s="1087"/>
      <c r="AK63" s="1088"/>
      <c r="AL63" s="1028"/>
      <c r="AM63" s="1028"/>
      <c r="AN63" s="1028"/>
      <c r="AO63" s="1028"/>
      <c r="AP63" s="1024">
        <v>2200</v>
      </c>
      <c r="AQ63" s="1024"/>
      <c r="AR63" s="1024"/>
      <c r="AS63" s="1024"/>
      <c r="AT63" s="1024"/>
      <c r="AU63" s="1024">
        <v>1915</v>
      </c>
      <c r="AV63" s="1024"/>
      <c r="AW63" s="1024"/>
      <c r="AX63" s="1024"/>
      <c r="AY63" s="1024"/>
      <c r="AZ63" s="1082"/>
      <c r="BA63" s="1082"/>
      <c r="BB63" s="1082"/>
      <c r="BC63" s="1082"/>
      <c r="BD63" s="1082"/>
      <c r="BE63" s="1025"/>
      <c r="BF63" s="1025"/>
      <c r="BG63" s="1025"/>
      <c r="BH63" s="1025"/>
      <c r="BI63" s="1026"/>
      <c r="BJ63" s="1083" t="s">
        <v>416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418</v>
      </c>
      <c r="B66" s="1061"/>
      <c r="C66" s="1061"/>
      <c r="D66" s="1061"/>
      <c r="E66" s="1061"/>
      <c r="F66" s="1061"/>
      <c r="G66" s="1061"/>
      <c r="H66" s="1061"/>
      <c r="I66" s="1061"/>
      <c r="J66" s="1061"/>
      <c r="K66" s="1061"/>
      <c r="L66" s="1061"/>
      <c r="M66" s="1061"/>
      <c r="N66" s="1061"/>
      <c r="O66" s="1061"/>
      <c r="P66" s="1062"/>
      <c r="Q66" s="1066" t="s">
        <v>400</v>
      </c>
      <c r="R66" s="1067"/>
      <c r="S66" s="1067"/>
      <c r="T66" s="1067"/>
      <c r="U66" s="1068"/>
      <c r="V66" s="1066" t="s">
        <v>419</v>
      </c>
      <c r="W66" s="1067"/>
      <c r="X66" s="1067"/>
      <c r="Y66" s="1067"/>
      <c r="Z66" s="1068"/>
      <c r="AA66" s="1066" t="s">
        <v>420</v>
      </c>
      <c r="AB66" s="1067"/>
      <c r="AC66" s="1067"/>
      <c r="AD66" s="1067"/>
      <c r="AE66" s="1068"/>
      <c r="AF66" s="1072" t="s">
        <v>421</v>
      </c>
      <c r="AG66" s="1073"/>
      <c r="AH66" s="1073"/>
      <c r="AI66" s="1073"/>
      <c r="AJ66" s="1074"/>
      <c r="AK66" s="1066" t="s">
        <v>422</v>
      </c>
      <c r="AL66" s="1061"/>
      <c r="AM66" s="1061"/>
      <c r="AN66" s="1061"/>
      <c r="AO66" s="1062"/>
      <c r="AP66" s="1066" t="s">
        <v>423</v>
      </c>
      <c r="AQ66" s="1067"/>
      <c r="AR66" s="1067"/>
      <c r="AS66" s="1067"/>
      <c r="AT66" s="1068"/>
      <c r="AU66" s="1066" t="s">
        <v>424</v>
      </c>
      <c r="AV66" s="1067"/>
      <c r="AW66" s="1067"/>
      <c r="AX66" s="1067"/>
      <c r="AY66" s="1068"/>
      <c r="AZ66" s="1066" t="s">
        <v>384</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585</v>
      </c>
      <c r="C68" s="1051"/>
      <c r="D68" s="1051"/>
      <c r="E68" s="1051"/>
      <c r="F68" s="1051"/>
      <c r="G68" s="1051"/>
      <c r="H68" s="1051"/>
      <c r="I68" s="1051"/>
      <c r="J68" s="1051"/>
      <c r="K68" s="1051"/>
      <c r="L68" s="1051"/>
      <c r="M68" s="1051"/>
      <c r="N68" s="1051"/>
      <c r="O68" s="1051"/>
      <c r="P68" s="1052"/>
      <c r="Q68" s="1053">
        <v>8497</v>
      </c>
      <c r="R68" s="1047"/>
      <c r="S68" s="1047"/>
      <c r="T68" s="1047"/>
      <c r="U68" s="1047"/>
      <c r="V68" s="1047">
        <v>7432</v>
      </c>
      <c r="W68" s="1047"/>
      <c r="X68" s="1047"/>
      <c r="Y68" s="1047"/>
      <c r="Z68" s="1047"/>
      <c r="AA68" s="1047">
        <v>1065</v>
      </c>
      <c r="AB68" s="1047"/>
      <c r="AC68" s="1047"/>
      <c r="AD68" s="1047"/>
      <c r="AE68" s="1047"/>
      <c r="AF68" s="1047">
        <v>6040</v>
      </c>
      <c r="AG68" s="1047"/>
      <c r="AH68" s="1047"/>
      <c r="AI68" s="1047"/>
      <c r="AJ68" s="1047"/>
      <c r="AK68" s="1047">
        <v>63</v>
      </c>
      <c r="AL68" s="1047"/>
      <c r="AM68" s="1047"/>
      <c r="AN68" s="1047"/>
      <c r="AO68" s="1047"/>
      <c r="AP68" s="1047">
        <v>10740</v>
      </c>
      <c r="AQ68" s="1047"/>
      <c r="AR68" s="1047"/>
      <c r="AS68" s="1047"/>
      <c r="AT68" s="1047"/>
      <c r="AU68" s="1047" t="s">
        <v>584</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586</v>
      </c>
      <c r="C69" s="1040"/>
      <c r="D69" s="1040"/>
      <c r="E69" s="1040"/>
      <c r="F69" s="1040"/>
      <c r="G69" s="1040"/>
      <c r="H69" s="1040"/>
      <c r="I69" s="1040"/>
      <c r="J69" s="1040"/>
      <c r="K69" s="1040"/>
      <c r="L69" s="1040"/>
      <c r="M69" s="1040"/>
      <c r="N69" s="1040"/>
      <c r="O69" s="1040"/>
      <c r="P69" s="1041"/>
      <c r="Q69" s="1042">
        <v>7688</v>
      </c>
      <c r="R69" s="1036"/>
      <c r="S69" s="1036"/>
      <c r="T69" s="1036"/>
      <c r="U69" s="1036"/>
      <c r="V69" s="1036">
        <v>7481</v>
      </c>
      <c r="W69" s="1036"/>
      <c r="X69" s="1036"/>
      <c r="Y69" s="1036"/>
      <c r="Z69" s="1036"/>
      <c r="AA69" s="1036">
        <v>207</v>
      </c>
      <c r="AB69" s="1036"/>
      <c r="AC69" s="1036"/>
      <c r="AD69" s="1036"/>
      <c r="AE69" s="1036"/>
      <c r="AF69" s="1036">
        <v>200</v>
      </c>
      <c r="AG69" s="1036"/>
      <c r="AH69" s="1036"/>
      <c r="AI69" s="1036"/>
      <c r="AJ69" s="1036"/>
      <c r="AK69" s="1036" t="s">
        <v>584</v>
      </c>
      <c r="AL69" s="1036"/>
      <c r="AM69" s="1036"/>
      <c r="AN69" s="1036"/>
      <c r="AO69" s="1036"/>
      <c r="AP69" s="1036">
        <v>5479</v>
      </c>
      <c r="AQ69" s="1036"/>
      <c r="AR69" s="1036"/>
      <c r="AS69" s="1036"/>
      <c r="AT69" s="1036"/>
      <c r="AU69" s="1036">
        <v>261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587</v>
      </c>
      <c r="C70" s="1040"/>
      <c r="D70" s="1040"/>
      <c r="E70" s="1040"/>
      <c r="F70" s="1040"/>
      <c r="G70" s="1040"/>
      <c r="H70" s="1040"/>
      <c r="I70" s="1040"/>
      <c r="J70" s="1040"/>
      <c r="K70" s="1040"/>
      <c r="L70" s="1040"/>
      <c r="M70" s="1040"/>
      <c r="N70" s="1040"/>
      <c r="O70" s="1040"/>
      <c r="P70" s="1041"/>
      <c r="Q70" s="1042">
        <v>149</v>
      </c>
      <c r="R70" s="1036"/>
      <c r="S70" s="1036"/>
      <c r="T70" s="1036"/>
      <c r="U70" s="1036"/>
      <c r="V70" s="1036">
        <v>129</v>
      </c>
      <c r="W70" s="1036"/>
      <c r="X70" s="1036"/>
      <c r="Y70" s="1036"/>
      <c r="Z70" s="1036"/>
      <c r="AA70" s="1036">
        <v>20</v>
      </c>
      <c r="AB70" s="1036"/>
      <c r="AC70" s="1036"/>
      <c r="AD70" s="1036"/>
      <c r="AE70" s="1036"/>
      <c r="AF70" s="1036">
        <v>20</v>
      </c>
      <c r="AG70" s="1036"/>
      <c r="AH70" s="1036"/>
      <c r="AI70" s="1036"/>
      <c r="AJ70" s="1036"/>
      <c r="AK70" s="1036">
        <v>12</v>
      </c>
      <c r="AL70" s="1036"/>
      <c r="AM70" s="1036"/>
      <c r="AN70" s="1036"/>
      <c r="AO70" s="1036"/>
      <c r="AP70" s="1036" t="s">
        <v>582</v>
      </c>
      <c r="AQ70" s="1036"/>
      <c r="AR70" s="1036"/>
      <c r="AS70" s="1036"/>
      <c r="AT70" s="1036"/>
      <c r="AU70" s="1036" t="s">
        <v>582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588</v>
      </c>
      <c r="C71" s="1040"/>
      <c r="D71" s="1040"/>
      <c r="E71" s="1040"/>
      <c r="F71" s="1040"/>
      <c r="G71" s="1040"/>
      <c r="H71" s="1040"/>
      <c r="I71" s="1040"/>
      <c r="J71" s="1040"/>
      <c r="K71" s="1040"/>
      <c r="L71" s="1040"/>
      <c r="M71" s="1040"/>
      <c r="N71" s="1040"/>
      <c r="O71" s="1040"/>
      <c r="P71" s="1041"/>
      <c r="Q71" s="1042">
        <v>6909</v>
      </c>
      <c r="R71" s="1036"/>
      <c r="S71" s="1036"/>
      <c r="T71" s="1036"/>
      <c r="U71" s="1036"/>
      <c r="V71" s="1036">
        <v>6702</v>
      </c>
      <c r="W71" s="1036"/>
      <c r="X71" s="1036"/>
      <c r="Y71" s="1036"/>
      <c r="Z71" s="1036"/>
      <c r="AA71" s="1036">
        <v>208</v>
      </c>
      <c r="AB71" s="1036"/>
      <c r="AC71" s="1036"/>
      <c r="AD71" s="1036"/>
      <c r="AE71" s="1036"/>
      <c r="AF71" s="1036">
        <v>208</v>
      </c>
      <c r="AG71" s="1036"/>
      <c r="AH71" s="1036"/>
      <c r="AI71" s="1036"/>
      <c r="AJ71" s="1036"/>
      <c r="AK71" s="1036" t="s">
        <v>584</v>
      </c>
      <c r="AL71" s="1036"/>
      <c r="AM71" s="1036"/>
      <c r="AN71" s="1036"/>
      <c r="AO71" s="1036"/>
      <c r="AP71" s="1036" t="s">
        <v>582</v>
      </c>
      <c r="AQ71" s="1036"/>
      <c r="AR71" s="1036"/>
      <c r="AS71" s="1036"/>
      <c r="AT71" s="1036"/>
      <c r="AU71" s="1036" t="s">
        <v>582</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589</v>
      </c>
      <c r="C72" s="1040"/>
      <c r="D72" s="1040"/>
      <c r="E72" s="1040"/>
      <c r="F72" s="1040"/>
      <c r="G72" s="1040"/>
      <c r="H72" s="1040"/>
      <c r="I72" s="1040"/>
      <c r="J72" s="1040"/>
      <c r="K72" s="1040"/>
      <c r="L72" s="1040"/>
      <c r="M72" s="1040"/>
      <c r="N72" s="1040"/>
      <c r="O72" s="1040"/>
      <c r="P72" s="1041"/>
      <c r="Q72" s="1042">
        <v>807</v>
      </c>
      <c r="R72" s="1036"/>
      <c r="S72" s="1036"/>
      <c r="T72" s="1036"/>
      <c r="U72" s="1036"/>
      <c r="V72" s="1036">
        <v>787</v>
      </c>
      <c r="W72" s="1036"/>
      <c r="X72" s="1036"/>
      <c r="Y72" s="1036"/>
      <c r="Z72" s="1036"/>
      <c r="AA72" s="1036">
        <v>20</v>
      </c>
      <c r="AB72" s="1036"/>
      <c r="AC72" s="1036"/>
      <c r="AD72" s="1036"/>
      <c r="AE72" s="1036"/>
      <c r="AF72" s="1036">
        <v>20</v>
      </c>
      <c r="AG72" s="1036"/>
      <c r="AH72" s="1036"/>
      <c r="AI72" s="1036"/>
      <c r="AJ72" s="1036"/>
      <c r="AK72" s="1036">
        <v>20</v>
      </c>
      <c r="AL72" s="1036"/>
      <c r="AM72" s="1036"/>
      <c r="AN72" s="1036"/>
      <c r="AO72" s="1036"/>
      <c r="AP72" s="1036" t="s">
        <v>582</v>
      </c>
      <c r="AQ72" s="1036"/>
      <c r="AR72" s="1036"/>
      <c r="AS72" s="1036"/>
      <c r="AT72" s="1036"/>
      <c r="AU72" s="1036" t="s">
        <v>582</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591</v>
      </c>
      <c r="C73" s="1040"/>
      <c r="D73" s="1040"/>
      <c r="E73" s="1040"/>
      <c r="F73" s="1040"/>
      <c r="G73" s="1040"/>
      <c r="H73" s="1040"/>
      <c r="I73" s="1040"/>
      <c r="J73" s="1040"/>
      <c r="K73" s="1040"/>
      <c r="L73" s="1040"/>
      <c r="M73" s="1040"/>
      <c r="N73" s="1040"/>
      <c r="O73" s="1040"/>
      <c r="P73" s="1041"/>
      <c r="Q73" s="1042">
        <v>553</v>
      </c>
      <c r="R73" s="1036"/>
      <c r="S73" s="1036"/>
      <c r="T73" s="1036"/>
      <c r="U73" s="1036"/>
      <c r="V73" s="1036">
        <v>522</v>
      </c>
      <c r="W73" s="1036"/>
      <c r="X73" s="1036"/>
      <c r="Y73" s="1036"/>
      <c r="Z73" s="1036"/>
      <c r="AA73" s="1036">
        <v>31</v>
      </c>
      <c r="AB73" s="1036"/>
      <c r="AC73" s="1036"/>
      <c r="AD73" s="1036"/>
      <c r="AE73" s="1036"/>
      <c r="AF73" s="1036">
        <v>31</v>
      </c>
      <c r="AG73" s="1036"/>
      <c r="AH73" s="1036"/>
      <c r="AI73" s="1036"/>
      <c r="AJ73" s="1036"/>
      <c r="AK73" s="1036">
        <v>24</v>
      </c>
      <c r="AL73" s="1036"/>
      <c r="AM73" s="1036"/>
      <c r="AN73" s="1036"/>
      <c r="AO73" s="1036"/>
      <c r="AP73" s="1036" t="s">
        <v>582</v>
      </c>
      <c r="AQ73" s="1036"/>
      <c r="AR73" s="1036"/>
      <c r="AS73" s="1036"/>
      <c r="AT73" s="1036"/>
      <c r="AU73" s="1036" t="s">
        <v>582</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592</v>
      </c>
      <c r="C74" s="1040"/>
      <c r="D74" s="1040"/>
      <c r="E74" s="1040"/>
      <c r="F74" s="1040"/>
      <c r="G74" s="1040"/>
      <c r="H74" s="1040"/>
      <c r="I74" s="1040"/>
      <c r="J74" s="1040"/>
      <c r="K74" s="1040"/>
      <c r="L74" s="1040"/>
      <c r="M74" s="1040"/>
      <c r="N74" s="1040"/>
      <c r="O74" s="1040"/>
      <c r="P74" s="1041"/>
      <c r="Q74" s="1042">
        <v>172370</v>
      </c>
      <c r="R74" s="1036"/>
      <c r="S74" s="1036"/>
      <c r="T74" s="1036"/>
      <c r="U74" s="1036"/>
      <c r="V74" s="1036">
        <v>165579</v>
      </c>
      <c r="W74" s="1036"/>
      <c r="X74" s="1036"/>
      <c r="Y74" s="1036"/>
      <c r="Z74" s="1036"/>
      <c r="AA74" s="1036">
        <v>6792</v>
      </c>
      <c r="AB74" s="1036"/>
      <c r="AC74" s="1036"/>
      <c r="AD74" s="1036"/>
      <c r="AE74" s="1036"/>
      <c r="AF74" s="1036">
        <v>6788</v>
      </c>
      <c r="AG74" s="1036"/>
      <c r="AH74" s="1036"/>
      <c r="AI74" s="1036"/>
      <c r="AJ74" s="1036"/>
      <c r="AK74" s="1036">
        <v>7704</v>
      </c>
      <c r="AL74" s="1036"/>
      <c r="AM74" s="1036"/>
      <c r="AN74" s="1036"/>
      <c r="AO74" s="1036"/>
      <c r="AP74" s="1036" t="s">
        <v>582</v>
      </c>
      <c r="AQ74" s="1036"/>
      <c r="AR74" s="1036"/>
      <c r="AS74" s="1036"/>
      <c r="AT74" s="1036"/>
      <c r="AU74" s="1036" t="s">
        <v>582</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396</v>
      </c>
      <c r="B88" s="1002" t="s">
        <v>425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13307</v>
      </c>
      <c r="AG88" s="1024"/>
      <c r="AH88" s="1024"/>
      <c r="AI88" s="1024"/>
      <c r="AJ88" s="1024"/>
      <c r="AK88" s="1028"/>
      <c r="AL88" s="1028"/>
      <c r="AM88" s="1028"/>
      <c r="AN88" s="1028"/>
      <c r="AO88" s="1028"/>
      <c r="AP88" s="1024">
        <v>16219</v>
      </c>
      <c r="AQ88" s="1024"/>
      <c r="AR88" s="1024"/>
      <c r="AS88" s="1024"/>
      <c r="AT88" s="1024"/>
      <c r="AU88" s="1024">
        <v>261</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1002" t="s">
        <v>426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3</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434</v>
      </c>
      <c r="AB109" s="961"/>
      <c r="AC109" s="961"/>
      <c r="AD109" s="961"/>
      <c r="AE109" s="962"/>
      <c r="AF109" s="963" t="s">
        <v>435</v>
      </c>
      <c r="AG109" s="961"/>
      <c r="AH109" s="961"/>
      <c r="AI109" s="961"/>
      <c r="AJ109" s="962"/>
      <c r="AK109" s="963" t="s">
        <v>311</v>
      </c>
      <c r="AL109" s="961"/>
      <c r="AM109" s="961"/>
      <c r="AN109" s="961"/>
      <c r="AO109" s="962"/>
      <c r="AP109" s="963" t="s">
        <v>436</v>
      </c>
      <c r="AQ109" s="961"/>
      <c r="AR109" s="961"/>
      <c r="AS109" s="961"/>
      <c r="AT109" s="994"/>
      <c r="AU109" s="96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434</v>
      </c>
      <c r="BR109" s="961"/>
      <c r="BS109" s="961"/>
      <c r="BT109" s="961"/>
      <c r="BU109" s="962"/>
      <c r="BV109" s="963" t="s">
        <v>435</v>
      </c>
      <c r="BW109" s="961"/>
      <c r="BX109" s="961"/>
      <c r="BY109" s="961"/>
      <c r="BZ109" s="962"/>
      <c r="CA109" s="963" t="s">
        <v>311</v>
      </c>
      <c r="CB109" s="961"/>
      <c r="CC109" s="961"/>
      <c r="CD109" s="961"/>
      <c r="CE109" s="962"/>
      <c r="CF109" s="1001" t="s">
        <v>436</v>
      </c>
      <c r="CG109" s="1001"/>
      <c r="CH109" s="1001"/>
      <c r="CI109" s="1001"/>
      <c r="CJ109" s="1001"/>
      <c r="CK109" s="963"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434</v>
      </c>
      <c r="DH109" s="961"/>
      <c r="DI109" s="961"/>
      <c r="DJ109" s="961"/>
      <c r="DK109" s="962"/>
      <c r="DL109" s="963" t="s">
        <v>435</v>
      </c>
      <c r="DM109" s="961"/>
      <c r="DN109" s="961"/>
      <c r="DO109" s="961"/>
      <c r="DP109" s="962"/>
      <c r="DQ109" s="963" t="s">
        <v>311</v>
      </c>
      <c r="DR109" s="961"/>
      <c r="DS109" s="961"/>
      <c r="DT109" s="961"/>
      <c r="DU109" s="962"/>
      <c r="DV109" s="963" t="s">
        <v>436</v>
      </c>
      <c r="DW109" s="961"/>
      <c r="DX109" s="961"/>
      <c r="DY109" s="961"/>
      <c r="DZ109" s="994"/>
    </row>
    <row r="110" spans="1:131" s="226" customFormat="1" ht="26.25" customHeight="1" x14ac:dyDescent="0.15">
      <c r="A110" s="872" t="s">
        <v>438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784203</v>
      </c>
      <c r="AB110" s="954"/>
      <c r="AC110" s="954"/>
      <c r="AD110" s="954"/>
      <c r="AE110" s="955"/>
      <c r="AF110" s="956">
        <v>760985</v>
      </c>
      <c r="AG110" s="954"/>
      <c r="AH110" s="954"/>
      <c r="AI110" s="954"/>
      <c r="AJ110" s="955"/>
      <c r="AK110" s="956">
        <v>741268</v>
      </c>
      <c r="AL110" s="954"/>
      <c r="AM110" s="954"/>
      <c r="AN110" s="954"/>
      <c r="AO110" s="955"/>
      <c r="AP110" s="957">
        <v>20.6</v>
      </c>
      <c r="AQ110" s="958"/>
      <c r="AR110" s="958"/>
      <c r="AS110" s="958"/>
      <c r="AT110" s="959"/>
      <c r="AU110" s="995" t="s">
        <v>72</v>
      </c>
      <c r="AV110" s="996"/>
      <c r="AW110" s="996"/>
      <c r="AX110" s="996"/>
      <c r="AY110" s="996"/>
      <c r="AZ110" s="925" t="s">
        <v>439</v>
      </c>
      <c r="BA110" s="873"/>
      <c r="BB110" s="873"/>
      <c r="BC110" s="873"/>
      <c r="BD110" s="873"/>
      <c r="BE110" s="873"/>
      <c r="BF110" s="873"/>
      <c r="BG110" s="873"/>
      <c r="BH110" s="873"/>
      <c r="BI110" s="873"/>
      <c r="BJ110" s="873"/>
      <c r="BK110" s="873"/>
      <c r="BL110" s="873"/>
      <c r="BM110" s="873"/>
      <c r="BN110" s="873"/>
      <c r="BO110" s="873"/>
      <c r="BP110" s="874"/>
      <c r="BQ110" s="926">
        <v>5951216</v>
      </c>
      <c r="BR110" s="907"/>
      <c r="BS110" s="907"/>
      <c r="BT110" s="907"/>
      <c r="BU110" s="907"/>
      <c r="BV110" s="907">
        <v>5714773</v>
      </c>
      <c r="BW110" s="907"/>
      <c r="BX110" s="907"/>
      <c r="BY110" s="907"/>
      <c r="BZ110" s="907"/>
      <c r="CA110" s="907">
        <v>5366344</v>
      </c>
      <c r="CB110" s="907"/>
      <c r="CC110" s="907"/>
      <c r="CD110" s="907"/>
      <c r="CE110" s="907"/>
      <c r="CF110" s="931">
        <v>149</v>
      </c>
      <c r="CG110" s="932"/>
      <c r="CH110" s="932"/>
      <c r="CI110" s="932"/>
      <c r="CJ110" s="932"/>
      <c r="CK110" s="991" t="s">
        <v>440</v>
      </c>
      <c r="CL110" s="884"/>
      <c r="CM110" s="925" t="s">
        <v>441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442</v>
      </c>
      <c r="DH110" s="907"/>
      <c r="DI110" s="907"/>
      <c r="DJ110" s="907"/>
      <c r="DK110" s="907"/>
      <c r="DL110" s="907" t="s">
        <v>442</v>
      </c>
      <c r="DM110" s="907"/>
      <c r="DN110" s="907"/>
      <c r="DO110" s="907"/>
      <c r="DP110" s="907"/>
      <c r="DQ110" s="907" t="s">
        <v>442</v>
      </c>
      <c r="DR110" s="907"/>
      <c r="DS110" s="907"/>
      <c r="DT110" s="907"/>
      <c r="DU110" s="907"/>
      <c r="DV110" s="908" t="s">
        <v>442</v>
      </c>
      <c r="DW110" s="908"/>
      <c r="DX110" s="908"/>
      <c r="DY110" s="908"/>
      <c r="DZ110" s="909"/>
    </row>
    <row r="111" spans="1:131" s="226" customFormat="1" ht="26.25" customHeight="1" x14ac:dyDescent="0.15">
      <c r="A111" s="839" t="s">
        <v>443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442</v>
      </c>
      <c r="AB111" s="984"/>
      <c r="AC111" s="984"/>
      <c r="AD111" s="984"/>
      <c r="AE111" s="985"/>
      <c r="AF111" s="986" t="s">
        <v>175</v>
      </c>
      <c r="AG111" s="984"/>
      <c r="AH111" s="984"/>
      <c r="AI111" s="984"/>
      <c r="AJ111" s="985"/>
      <c r="AK111" s="986" t="s">
        <v>416</v>
      </c>
      <c r="AL111" s="984"/>
      <c r="AM111" s="984"/>
      <c r="AN111" s="984"/>
      <c r="AO111" s="985"/>
      <c r="AP111" s="987" t="s">
        <v>416</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t="s">
        <v>442</v>
      </c>
      <c r="BR111" s="882"/>
      <c r="BS111" s="882"/>
      <c r="BT111" s="882"/>
      <c r="BU111" s="882"/>
      <c r="BV111" s="882" t="s">
        <v>442</v>
      </c>
      <c r="BW111" s="882"/>
      <c r="BX111" s="882"/>
      <c r="BY111" s="882"/>
      <c r="BZ111" s="882"/>
      <c r="CA111" s="882" t="s">
        <v>416</v>
      </c>
      <c r="CB111" s="882"/>
      <c r="CC111" s="882"/>
      <c r="CD111" s="882"/>
      <c r="CE111" s="882"/>
      <c r="CF111" s="940" t="s">
        <v>442</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416</v>
      </c>
      <c r="DH111" s="882"/>
      <c r="DI111" s="882"/>
      <c r="DJ111" s="882"/>
      <c r="DK111" s="882"/>
      <c r="DL111" s="882" t="s">
        <v>442</v>
      </c>
      <c r="DM111" s="882"/>
      <c r="DN111" s="882"/>
      <c r="DO111" s="882"/>
      <c r="DP111" s="882"/>
      <c r="DQ111" s="882" t="s">
        <v>442</v>
      </c>
      <c r="DR111" s="882"/>
      <c r="DS111" s="882"/>
      <c r="DT111" s="882"/>
      <c r="DU111" s="882"/>
      <c r="DV111" s="859" t="s">
        <v>442</v>
      </c>
      <c r="DW111" s="859"/>
      <c r="DX111" s="859"/>
      <c r="DY111" s="859"/>
      <c r="DZ111" s="860"/>
    </row>
    <row r="112" spans="1:131" s="226" customFormat="1" ht="26.25" customHeight="1" x14ac:dyDescent="0.15">
      <c r="A112" s="977" t="s">
        <v>446</v>
      </c>
      <c r="B112" s="978"/>
      <c r="C112" s="817" t="s">
        <v>447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442</v>
      </c>
      <c r="AB112" s="845"/>
      <c r="AC112" s="845"/>
      <c r="AD112" s="845"/>
      <c r="AE112" s="846"/>
      <c r="AF112" s="847" t="s">
        <v>442</v>
      </c>
      <c r="AG112" s="845"/>
      <c r="AH112" s="845"/>
      <c r="AI112" s="845"/>
      <c r="AJ112" s="846"/>
      <c r="AK112" s="847" t="s">
        <v>442</v>
      </c>
      <c r="AL112" s="845"/>
      <c r="AM112" s="845"/>
      <c r="AN112" s="845"/>
      <c r="AO112" s="846"/>
      <c r="AP112" s="889" t="s">
        <v>442</v>
      </c>
      <c r="AQ112" s="890"/>
      <c r="AR112" s="890"/>
      <c r="AS112" s="890"/>
      <c r="AT112" s="891"/>
      <c r="AU112" s="997"/>
      <c r="AV112" s="998"/>
      <c r="AW112" s="998"/>
      <c r="AX112" s="998"/>
      <c r="AY112" s="998"/>
      <c r="AZ112" s="880" t="s">
        <v>448</v>
      </c>
      <c r="BA112" s="817"/>
      <c r="BB112" s="817"/>
      <c r="BC112" s="817"/>
      <c r="BD112" s="817"/>
      <c r="BE112" s="817"/>
      <c r="BF112" s="817"/>
      <c r="BG112" s="817"/>
      <c r="BH112" s="817"/>
      <c r="BI112" s="817"/>
      <c r="BJ112" s="817"/>
      <c r="BK112" s="817"/>
      <c r="BL112" s="817"/>
      <c r="BM112" s="817"/>
      <c r="BN112" s="817"/>
      <c r="BO112" s="817"/>
      <c r="BP112" s="818"/>
      <c r="BQ112" s="881">
        <v>2016048</v>
      </c>
      <c r="BR112" s="882"/>
      <c r="BS112" s="882"/>
      <c r="BT112" s="882"/>
      <c r="BU112" s="882"/>
      <c r="BV112" s="882">
        <v>1965603</v>
      </c>
      <c r="BW112" s="882"/>
      <c r="BX112" s="882"/>
      <c r="BY112" s="882"/>
      <c r="BZ112" s="882"/>
      <c r="CA112" s="882">
        <v>1914802</v>
      </c>
      <c r="CB112" s="882"/>
      <c r="CC112" s="882"/>
      <c r="CD112" s="882"/>
      <c r="CE112" s="882"/>
      <c r="CF112" s="940">
        <v>53.2</v>
      </c>
      <c r="CG112" s="941"/>
      <c r="CH112" s="941"/>
      <c r="CI112" s="941"/>
      <c r="CJ112" s="941"/>
      <c r="CK112" s="992"/>
      <c r="CL112" s="886"/>
      <c r="CM112" s="880" t="s">
        <v>449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442</v>
      </c>
      <c r="DH112" s="882"/>
      <c r="DI112" s="882"/>
      <c r="DJ112" s="882"/>
      <c r="DK112" s="882"/>
      <c r="DL112" s="882" t="s">
        <v>175</v>
      </c>
      <c r="DM112" s="882"/>
      <c r="DN112" s="882"/>
      <c r="DO112" s="882"/>
      <c r="DP112" s="882"/>
      <c r="DQ112" s="882" t="s">
        <v>442</v>
      </c>
      <c r="DR112" s="882"/>
      <c r="DS112" s="882"/>
      <c r="DT112" s="882"/>
      <c r="DU112" s="882"/>
      <c r="DV112" s="859" t="s">
        <v>442</v>
      </c>
      <c r="DW112" s="859"/>
      <c r="DX112" s="859"/>
      <c r="DY112" s="859"/>
      <c r="DZ112" s="860"/>
    </row>
    <row r="113" spans="1:130" s="226" customFormat="1" ht="26.25" customHeight="1" x14ac:dyDescent="0.15">
      <c r="A113" s="979"/>
      <c r="B113" s="980"/>
      <c r="C113" s="817" t="s">
        <v>450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113913</v>
      </c>
      <c r="AB113" s="984"/>
      <c r="AC113" s="984"/>
      <c r="AD113" s="984"/>
      <c r="AE113" s="985"/>
      <c r="AF113" s="986">
        <v>115465</v>
      </c>
      <c r="AG113" s="984"/>
      <c r="AH113" s="984"/>
      <c r="AI113" s="984"/>
      <c r="AJ113" s="985"/>
      <c r="AK113" s="986">
        <v>119997</v>
      </c>
      <c r="AL113" s="984"/>
      <c r="AM113" s="984"/>
      <c r="AN113" s="984"/>
      <c r="AO113" s="985"/>
      <c r="AP113" s="987">
        <v>3.3</v>
      </c>
      <c r="AQ113" s="988"/>
      <c r="AR113" s="988"/>
      <c r="AS113" s="988"/>
      <c r="AT113" s="989"/>
      <c r="AU113" s="997"/>
      <c r="AV113" s="998"/>
      <c r="AW113" s="998"/>
      <c r="AX113" s="998"/>
      <c r="AY113" s="998"/>
      <c r="AZ113" s="880" t="s">
        <v>451</v>
      </c>
      <c r="BA113" s="817"/>
      <c r="BB113" s="817"/>
      <c r="BC113" s="817"/>
      <c r="BD113" s="817"/>
      <c r="BE113" s="817"/>
      <c r="BF113" s="817"/>
      <c r="BG113" s="817"/>
      <c r="BH113" s="817"/>
      <c r="BI113" s="817"/>
      <c r="BJ113" s="817"/>
      <c r="BK113" s="817"/>
      <c r="BL113" s="817"/>
      <c r="BM113" s="817"/>
      <c r="BN113" s="817"/>
      <c r="BO113" s="817"/>
      <c r="BP113" s="818"/>
      <c r="BQ113" s="881">
        <v>250174</v>
      </c>
      <c r="BR113" s="882"/>
      <c r="BS113" s="882"/>
      <c r="BT113" s="882"/>
      <c r="BU113" s="882"/>
      <c r="BV113" s="882">
        <v>254437</v>
      </c>
      <c r="BW113" s="882"/>
      <c r="BX113" s="882"/>
      <c r="BY113" s="882"/>
      <c r="BZ113" s="882"/>
      <c r="CA113" s="882">
        <v>261169</v>
      </c>
      <c r="CB113" s="882"/>
      <c r="CC113" s="882"/>
      <c r="CD113" s="882"/>
      <c r="CE113" s="882"/>
      <c r="CF113" s="940">
        <v>7.3</v>
      </c>
      <c r="CG113" s="941"/>
      <c r="CH113" s="941"/>
      <c r="CI113" s="941"/>
      <c r="CJ113" s="941"/>
      <c r="CK113" s="992"/>
      <c r="CL113" s="886"/>
      <c r="CM113" s="880" t="s">
        <v>452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416</v>
      </c>
      <c r="DH113" s="845"/>
      <c r="DI113" s="845"/>
      <c r="DJ113" s="845"/>
      <c r="DK113" s="846"/>
      <c r="DL113" s="847" t="s">
        <v>442</v>
      </c>
      <c r="DM113" s="845"/>
      <c r="DN113" s="845"/>
      <c r="DO113" s="845"/>
      <c r="DP113" s="846"/>
      <c r="DQ113" s="847" t="s">
        <v>442</v>
      </c>
      <c r="DR113" s="845"/>
      <c r="DS113" s="845"/>
      <c r="DT113" s="845"/>
      <c r="DU113" s="846"/>
      <c r="DV113" s="889" t="s">
        <v>442</v>
      </c>
      <c r="DW113" s="890"/>
      <c r="DX113" s="890"/>
      <c r="DY113" s="890"/>
      <c r="DZ113" s="891"/>
    </row>
    <row r="114" spans="1:130" s="226" customFormat="1" ht="26.25" customHeight="1" x14ac:dyDescent="0.15">
      <c r="A114" s="979"/>
      <c r="B114" s="980"/>
      <c r="C114" s="817" t="s">
        <v>453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34863</v>
      </c>
      <c r="AB114" s="845"/>
      <c r="AC114" s="845"/>
      <c r="AD114" s="845"/>
      <c r="AE114" s="846"/>
      <c r="AF114" s="847">
        <v>23940</v>
      </c>
      <c r="AG114" s="845"/>
      <c r="AH114" s="845"/>
      <c r="AI114" s="845"/>
      <c r="AJ114" s="846"/>
      <c r="AK114" s="847">
        <v>26772</v>
      </c>
      <c r="AL114" s="845"/>
      <c r="AM114" s="845"/>
      <c r="AN114" s="845"/>
      <c r="AO114" s="846"/>
      <c r="AP114" s="889">
        <v>0.7</v>
      </c>
      <c r="AQ114" s="890"/>
      <c r="AR114" s="890"/>
      <c r="AS114" s="890"/>
      <c r="AT114" s="891"/>
      <c r="AU114" s="997"/>
      <c r="AV114" s="998"/>
      <c r="AW114" s="998"/>
      <c r="AX114" s="998"/>
      <c r="AY114" s="998"/>
      <c r="AZ114" s="880" t="s">
        <v>454</v>
      </c>
      <c r="BA114" s="817"/>
      <c r="BB114" s="817"/>
      <c r="BC114" s="817"/>
      <c r="BD114" s="817"/>
      <c r="BE114" s="817"/>
      <c r="BF114" s="817"/>
      <c r="BG114" s="817"/>
      <c r="BH114" s="817"/>
      <c r="BI114" s="817"/>
      <c r="BJ114" s="817"/>
      <c r="BK114" s="817"/>
      <c r="BL114" s="817"/>
      <c r="BM114" s="817"/>
      <c r="BN114" s="817"/>
      <c r="BO114" s="817"/>
      <c r="BP114" s="818"/>
      <c r="BQ114" s="881">
        <v>477510</v>
      </c>
      <c r="BR114" s="882"/>
      <c r="BS114" s="882"/>
      <c r="BT114" s="882"/>
      <c r="BU114" s="882"/>
      <c r="BV114" s="882">
        <v>463748</v>
      </c>
      <c r="BW114" s="882"/>
      <c r="BX114" s="882"/>
      <c r="BY114" s="882"/>
      <c r="BZ114" s="882"/>
      <c r="CA114" s="882">
        <v>459733</v>
      </c>
      <c r="CB114" s="882"/>
      <c r="CC114" s="882"/>
      <c r="CD114" s="882"/>
      <c r="CE114" s="882"/>
      <c r="CF114" s="940">
        <v>12.8</v>
      </c>
      <c r="CG114" s="941"/>
      <c r="CH114" s="941"/>
      <c r="CI114" s="941"/>
      <c r="CJ114" s="941"/>
      <c r="CK114" s="992"/>
      <c r="CL114" s="886"/>
      <c r="CM114" s="880" t="s">
        <v>455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416</v>
      </c>
      <c r="DH114" s="845"/>
      <c r="DI114" s="845"/>
      <c r="DJ114" s="845"/>
      <c r="DK114" s="846"/>
      <c r="DL114" s="847" t="s">
        <v>175</v>
      </c>
      <c r="DM114" s="845"/>
      <c r="DN114" s="845"/>
      <c r="DO114" s="845"/>
      <c r="DP114" s="846"/>
      <c r="DQ114" s="847" t="s">
        <v>442</v>
      </c>
      <c r="DR114" s="845"/>
      <c r="DS114" s="845"/>
      <c r="DT114" s="845"/>
      <c r="DU114" s="846"/>
      <c r="DV114" s="889" t="s">
        <v>416</v>
      </c>
      <c r="DW114" s="890"/>
      <c r="DX114" s="890"/>
      <c r="DY114" s="890"/>
      <c r="DZ114" s="891"/>
    </row>
    <row r="115" spans="1:130" s="226" customFormat="1" ht="26.25" customHeight="1" x14ac:dyDescent="0.15">
      <c r="A115" s="979"/>
      <c r="B115" s="980"/>
      <c r="C115" s="817" t="s">
        <v>456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34</v>
      </c>
      <c r="AB115" s="984"/>
      <c r="AC115" s="984"/>
      <c r="AD115" s="984"/>
      <c r="AE115" s="985"/>
      <c r="AF115" s="986">
        <v>29</v>
      </c>
      <c r="AG115" s="984"/>
      <c r="AH115" s="984"/>
      <c r="AI115" s="984"/>
      <c r="AJ115" s="985"/>
      <c r="AK115" s="986">
        <v>23</v>
      </c>
      <c r="AL115" s="984"/>
      <c r="AM115" s="984"/>
      <c r="AN115" s="984"/>
      <c r="AO115" s="985"/>
      <c r="AP115" s="987">
        <v>0</v>
      </c>
      <c r="AQ115" s="988"/>
      <c r="AR115" s="988"/>
      <c r="AS115" s="988"/>
      <c r="AT115" s="989"/>
      <c r="AU115" s="997"/>
      <c r="AV115" s="998"/>
      <c r="AW115" s="998"/>
      <c r="AX115" s="998"/>
      <c r="AY115" s="998"/>
      <c r="AZ115" s="880" t="s">
        <v>457</v>
      </c>
      <c r="BA115" s="817"/>
      <c r="BB115" s="817"/>
      <c r="BC115" s="817"/>
      <c r="BD115" s="817"/>
      <c r="BE115" s="817"/>
      <c r="BF115" s="817"/>
      <c r="BG115" s="817"/>
      <c r="BH115" s="817"/>
      <c r="BI115" s="817"/>
      <c r="BJ115" s="817"/>
      <c r="BK115" s="817"/>
      <c r="BL115" s="817"/>
      <c r="BM115" s="817"/>
      <c r="BN115" s="817"/>
      <c r="BO115" s="817"/>
      <c r="BP115" s="818"/>
      <c r="BQ115" s="881" t="s">
        <v>416</v>
      </c>
      <c r="BR115" s="882"/>
      <c r="BS115" s="882"/>
      <c r="BT115" s="882"/>
      <c r="BU115" s="882"/>
      <c r="BV115" s="882" t="s">
        <v>442</v>
      </c>
      <c r="BW115" s="882"/>
      <c r="BX115" s="882"/>
      <c r="BY115" s="882"/>
      <c r="BZ115" s="882"/>
      <c r="CA115" s="882" t="s">
        <v>416</v>
      </c>
      <c r="CB115" s="882"/>
      <c r="CC115" s="882"/>
      <c r="CD115" s="882"/>
      <c r="CE115" s="882"/>
      <c r="CF115" s="940" t="s">
        <v>442</v>
      </c>
      <c r="CG115" s="941"/>
      <c r="CH115" s="941"/>
      <c r="CI115" s="941"/>
      <c r="CJ115" s="941"/>
      <c r="CK115" s="992"/>
      <c r="CL115" s="886"/>
      <c r="CM115" s="880" t="s">
        <v>458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175</v>
      </c>
      <c r="DH115" s="845"/>
      <c r="DI115" s="845"/>
      <c r="DJ115" s="845"/>
      <c r="DK115" s="846"/>
      <c r="DL115" s="847" t="s">
        <v>416</v>
      </c>
      <c r="DM115" s="845"/>
      <c r="DN115" s="845"/>
      <c r="DO115" s="845"/>
      <c r="DP115" s="846"/>
      <c r="DQ115" s="847" t="s">
        <v>175</v>
      </c>
      <c r="DR115" s="845"/>
      <c r="DS115" s="845"/>
      <c r="DT115" s="845"/>
      <c r="DU115" s="846"/>
      <c r="DV115" s="889" t="s">
        <v>442</v>
      </c>
      <c r="DW115" s="890"/>
      <c r="DX115" s="890"/>
      <c r="DY115" s="890"/>
      <c r="DZ115" s="891"/>
    </row>
    <row r="116" spans="1:130" s="226" customFormat="1" ht="26.25" customHeight="1" x14ac:dyDescent="0.15">
      <c r="A116" s="981"/>
      <c r="B116" s="982"/>
      <c r="C116" s="904" t="s">
        <v>459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442</v>
      </c>
      <c r="AB116" s="845"/>
      <c r="AC116" s="845"/>
      <c r="AD116" s="845"/>
      <c r="AE116" s="846"/>
      <c r="AF116" s="847" t="s">
        <v>175</v>
      </c>
      <c r="AG116" s="845"/>
      <c r="AH116" s="845"/>
      <c r="AI116" s="845"/>
      <c r="AJ116" s="846"/>
      <c r="AK116" s="847" t="s">
        <v>442</v>
      </c>
      <c r="AL116" s="845"/>
      <c r="AM116" s="845"/>
      <c r="AN116" s="845"/>
      <c r="AO116" s="846"/>
      <c r="AP116" s="889" t="s">
        <v>175</v>
      </c>
      <c r="AQ116" s="890"/>
      <c r="AR116" s="890"/>
      <c r="AS116" s="890"/>
      <c r="AT116" s="891"/>
      <c r="AU116" s="997"/>
      <c r="AV116" s="998"/>
      <c r="AW116" s="998"/>
      <c r="AX116" s="998"/>
      <c r="AY116" s="998"/>
      <c r="AZ116" s="974" t="s">
        <v>460</v>
      </c>
      <c r="BA116" s="975"/>
      <c r="BB116" s="975"/>
      <c r="BC116" s="975"/>
      <c r="BD116" s="975"/>
      <c r="BE116" s="975"/>
      <c r="BF116" s="975"/>
      <c r="BG116" s="975"/>
      <c r="BH116" s="975"/>
      <c r="BI116" s="975"/>
      <c r="BJ116" s="975"/>
      <c r="BK116" s="975"/>
      <c r="BL116" s="975"/>
      <c r="BM116" s="975"/>
      <c r="BN116" s="975"/>
      <c r="BO116" s="975"/>
      <c r="BP116" s="976"/>
      <c r="BQ116" s="881" t="s">
        <v>442</v>
      </c>
      <c r="BR116" s="882"/>
      <c r="BS116" s="882"/>
      <c r="BT116" s="882"/>
      <c r="BU116" s="882"/>
      <c r="BV116" s="882" t="s">
        <v>442</v>
      </c>
      <c r="BW116" s="882"/>
      <c r="BX116" s="882"/>
      <c r="BY116" s="882"/>
      <c r="BZ116" s="882"/>
      <c r="CA116" s="882" t="s">
        <v>442</v>
      </c>
      <c r="CB116" s="882"/>
      <c r="CC116" s="882"/>
      <c r="CD116" s="882"/>
      <c r="CE116" s="882"/>
      <c r="CF116" s="940" t="s">
        <v>175</v>
      </c>
      <c r="CG116" s="941"/>
      <c r="CH116" s="941"/>
      <c r="CI116" s="941"/>
      <c r="CJ116" s="941"/>
      <c r="CK116" s="992"/>
      <c r="CL116" s="886"/>
      <c r="CM116" s="880" t="s">
        <v>461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442</v>
      </c>
      <c r="DH116" s="845"/>
      <c r="DI116" s="845"/>
      <c r="DJ116" s="845"/>
      <c r="DK116" s="846"/>
      <c r="DL116" s="847" t="s">
        <v>442</v>
      </c>
      <c r="DM116" s="845"/>
      <c r="DN116" s="845"/>
      <c r="DO116" s="845"/>
      <c r="DP116" s="846"/>
      <c r="DQ116" s="847" t="s">
        <v>442</v>
      </c>
      <c r="DR116" s="845"/>
      <c r="DS116" s="845"/>
      <c r="DT116" s="845"/>
      <c r="DU116" s="846"/>
      <c r="DV116" s="889" t="s">
        <v>175</v>
      </c>
      <c r="DW116" s="890"/>
      <c r="DX116" s="890"/>
      <c r="DY116" s="890"/>
      <c r="DZ116" s="891"/>
    </row>
    <row r="117" spans="1:130" s="226" customFormat="1" ht="26.25" customHeight="1" x14ac:dyDescent="0.15">
      <c r="A117" s="960" t="s">
        <v>191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462</v>
      </c>
      <c r="Z117" s="962"/>
      <c r="AA117" s="967">
        <v>933013</v>
      </c>
      <c r="AB117" s="968"/>
      <c r="AC117" s="968"/>
      <c r="AD117" s="968"/>
      <c r="AE117" s="969"/>
      <c r="AF117" s="970">
        <v>900419</v>
      </c>
      <c r="AG117" s="968"/>
      <c r="AH117" s="968"/>
      <c r="AI117" s="968"/>
      <c r="AJ117" s="969"/>
      <c r="AK117" s="970">
        <v>888060</v>
      </c>
      <c r="AL117" s="968"/>
      <c r="AM117" s="968"/>
      <c r="AN117" s="968"/>
      <c r="AO117" s="969"/>
      <c r="AP117" s="971"/>
      <c r="AQ117" s="972"/>
      <c r="AR117" s="972"/>
      <c r="AS117" s="972"/>
      <c r="AT117" s="973"/>
      <c r="AU117" s="997"/>
      <c r="AV117" s="998"/>
      <c r="AW117" s="998"/>
      <c r="AX117" s="998"/>
      <c r="AY117" s="998"/>
      <c r="AZ117" s="928" t="s">
        <v>463</v>
      </c>
      <c r="BA117" s="929"/>
      <c r="BB117" s="929"/>
      <c r="BC117" s="929"/>
      <c r="BD117" s="929"/>
      <c r="BE117" s="929"/>
      <c r="BF117" s="929"/>
      <c r="BG117" s="929"/>
      <c r="BH117" s="929"/>
      <c r="BI117" s="929"/>
      <c r="BJ117" s="929"/>
      <c r="BK117" s="929"/>
      <c r="BL117" s="929"/>
      <c r="BM117" s="929"/>
      <c r="BN117" s="929"/>
      <c r="BO117" s="929"/>
      <c r="BP117" s="930"/>
      <c r="BQ117" s="881" t="s">
        <v>464</v>
      </c>
      <c r="BR117" s="882"/>
      <c r="BS117" s="882"/>
      <c r="BT117" s="882"/>
      <c r="BU117" s="882"/>
      <c r="BV117" s="882" t="s">
        <v>464</v>
      </c>
      <c r="BW117" s="882"/>
      <c r="BX117" s="882"/>
      <c r="BY117" s="882"/>
      <c r="BZ117" s="882"/>
      <c r="CA117" s="882" t="s">
        <v>464</v>
      </c>
      <c r="CB117" s="882"/>
      <c r="CC117" s="882"/>
      <c r="CD117" s="882"/>
      <c r="CE117" s="882"/>
      <c r="CF117" s="940" t="s">
        <v>464</v>
      </c>
      <c r="CG117" s="941"/>
      <c r="CH117" s="941"/>
      <c r="CI117" s="941"/>
      <c r="CJ117" s="941"/>
      <c r="CK117" s="992"/>
      <c r="CL117" s="886"/>
      <c r="CM117" s="880" t="s">
        <v>465</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464</v>
      </c>
      <c r="DH117" s="845"/>
      <c r="DI117" s="845"/>
      <c r="DJ117" s="845"/>
      <c r="DK117" s="846"/>
      <c r="DL117" s="847" t="s">
        <v>464</v>
      </c>
      <c r="DM117" s="845"/>
      <c r="DN117" s="845"/>
      <c r="DO117" s="845"/>
      <c r="DP117" s="846"/>
      <c r="DQ117" s="847" t="s">
        <v>464</v>
      </c>
      <c r="DR117" s="845"/>
      <c r="DS117" s="845"/>
      <c r="DT117" s="845"/>
      <c r="DU117" s="846"/>
      <c r="DV117" s="889" t="s">
        <v>464</v>
      </c>
      <c r="DW117" s="890"/>
      <c r="DX117" s="890"/>
      <c r="DY117" s="890"/>
      <c r="DZ117" s="891"/>
    </row>
    <row r="118" spans="1:130" s="226" customFormat="1" ht="26.25" customHeight="1" x14ac:dyDescent="0.15">
      <c r="A118" s="96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434</v>
      </c>
      <c r="AB118" s="961"/>
      <c r="AC118" s="961"/>
      <c r="AD118" s="961"/>
      <c r="AE118" s="962"/>
      <c r="AF118" s="963" t="s">
        <v>435</v>
      </c>
      <c r="AG118" s="961"/>
      <c r="AH118" s="961"/>
      <c r="AI118" s="961"/>
      <c r="AJ118" s="962"/>
      <c r="AK118" s="963" t="s">
        <v>311</v>
      </c>
      <c r="AL118" s="961"/>
      <c r="AM118" s="961"/>
      <c r="AN118" s="961"/>
      <c r="AO118" s="962"/>
      <c r="AP118" s="964" t="s">
        <v>436</v>
      </c>
      <c r="AQ118" s="965"/>
      <c r="AR118" s="965"/>
      <c r="AS118" s="965"/>
      <c r="AT118" s="966"/>
      <c r="AU118" s="997"/>
      <c r="AV118" s="998"/>
      <c r="AW118" s="998"/>
      <c r="AX118" s="998"/>
      <c r="AY118" s="998"/>
      <c r="AZ118" s="903" t="s">
        <v>466</v>
      </c>
      <c r="BA118" s="904"/>
      <c r="BB118" s="904"/>
      <c r="BC118" s="904"/>
      <c r="BD118" s="904"/>
      <c r="BE118" s="904"/>
      <c r="BF118" s="904"/>
      <c r="BG118" s="904"/>
      <c r="BH118" s="904"/>
      <c r="BI118" s="904"/>
      <c r="BJ118" s="904"/>
      <c r="BK118" s="904"/>
      <c r="BL118" s="904"/>
      <c r="BM118" s="904"/>
      <c r="BN118" s="904"/>
      <c r="BO118" s="904"/>
      <c r="BP118" s="905"/>
      <c r="BQ118" s="944" t="s">
        <v>175</v>
      </c>
      <c r="BR118" s="910"/>
      <c r="BS118" s="910"/>
      <c r="BT118" s="910"/>
      <c r="BU118" s="910"/>
      <c r="BV118" s="910" t="s">
        <v>175</v>
      </c>
      <c r="BW118" s="910"/>
      <c r="BX118" s="910"/>
      <c r="BY118" s="910"/>
      <c r="BZ118" s="910"/>
      <c r="CA118" s="910" t="s">
        <v>416</v>
      </c>
      <c r="CB118" s="910"/>
      <c r="CC118" s="910"/>
      <c r="CD118" s="910"/>
      <c r="CE118" s="910"/>
      <c r="CF118" s="940" t="s">
        <v>416</v>
      </c>
      <c r="CG118" s="941"/>
      <c r="CH118" s="941"/>
      <c r="CI118" s="941"/>
      <c r="CJ118" s="941"/>
      <c r="CK118" s="992"/>
      <c r="CL118" s="886"/>
      <c r="CM118" s="880" t="s">
        <v>467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175</v>
      </c>
      <c r="DH118" s="845"/>
      <c r="DI118" s="845"/>
      <c r="DJ118" s="845"/>
      <c r="DK118" s="846"/>
      <c r="DL118" s="847" t="s">
        <v>416</v>
      </c>
      <c r="DM118" s="845"/>
      <c r="DN118" s="845"/>
      <c r="DO118" s="845"/>
      <c r="DP118" s="846"/>
      <c r="DQ118" s="847" t="s">
        <v>416</v>
      </c>
      <c r="DR118" s="845"/>
      <c r="DS118" s="845"/>
      <c r="DT118" s="845"/>
      <c r="DU118" s="846"/>
      <c r="DV118" s="889" t="s">
        <v>416</v>
      </c>
      <c r="DW118" s="890"/>
      <c r="DX118" s="890"/>
      <c r="DY118" s="890"/>
      <c r="DZ118" s="891"/>
    </row>
    <row r="119" spans="1:130" s="226" customFormat="1" ht="26.25" customHeight="1" x14ac:dyDescent="0.15">
      <c r="A119" s="883" t="s">
        <v>440</v>
      </c>
      <c r="B119" s="884"/>
      <c r="C119" s="925" t="s">
        <v>441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175</v>
      </c>
      <c r="AB119" s="954"/>
      <c r="AC119" s="954"/>
      <c r="AD119" s="954"/>
      <c r="AE119" s="955"/>
      <c r="AF119" s="956" t="s">
        <v>416</v>
      </c>
      <c r="AG119" s="954"/>
      <c r="AH119" s="954"/>
      <c r="AI119" s="954"/>
      <c r="AJ119" s="955"/>
      <c r="AK119" s="956" t="s">
        <v>175</v>
      </c>
      <c r="AL119" s="954"/>
      <c r="AM119" s="954"/>
      <c r="AN119" s="954"/>
      <c r="AO119" s="955"/>
      <c r="AP119" s="957" t="s">
        <v>416</v>
      </c>
      <c r="AQ119" s="958"/>
      <c r="AR119" s="958"/>
      <c r="AS119" s="958"/>
      <c r="AT119" s="959"/>
      <c r="AU119" s="999"/>
      <c r="AV119" s="1000"/>
      <c r="AW119" s="1000"/>
      <c r="AX119" s="1000"/>
      <c r="AY119" s="1000"/>
      <c r="AZ119" s="247" t="s">
        <v>191</v>
      </c>
      <c r="BA119" s="247"/>
      <c r="BB119" s="247"/>
      <c r="BC119" s="247"/>
      <c r="BD119" s="247"/>
      <c r="BE119" s="247"/>
      <c r="BF119" s="247"/>
      <c r="BG119" s="247"/>
      <c r="BH119" s="247"/>
      <c r="BI119" s="247"/>
      <c r="BJ119" s="247"/>
      <c r="BK119" s="247"/>
      <c r="BL119" s="247"/>
      <c r="BM119" s="247"/>
      <c r="BN119" s="247"/>
      <c r="BO119" s="942" t="s">
        <v>468</v>
      </c>
      <c r="BP119" s="943"/>
      <c r="BQ119" s="944">
        <v>8694948</v>
      </c>
      <c r="BR119" s="910"/>
      <c r="BS119" s="910"/>
      <c r="BT119" s="910"/>
      <c r="BU119" s="910"/>
      <c r="BV119" s="910">
        <v>8398561</v>
      </c>
      <c r="BW119" s="910"/>
      <c r="BX119" s="910"/>
      <c r="BY119" s="910"/>
      <c r="BZ119" s="910"/>
      <c r="CA119" s="910">
        <v>8002048</v>
      </c>
      <c r="CB119" s="910"/>
      <c r="CC119" s="910"/>
      <c r="CD119" s="910"/>
      <c r="CE119" s="910"/>
      <c r="CF119" s="813"/>
      <c r="CG119" s="814"/>
      <c r="CH119" s="814"/>
      <c r="CI119" s="814"/>
      <c r="CJ119" s="899"/>
      <c r="CK119" s="993"/>
      <c r="CL119" s="888"/>
      <c r="CM119" s="903" t="s">
        <v>469</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175</v>
      </c>
      <c r="DH119" s="829"/>
      <c r="DI119" s="829"/>
      <c r="DJ119" s="829"/>
      <c r="DK119" s="830"/>
      <c r="DL119" s="831" t="s">
        <v>416</v>
      </c>
      <c r="DM119" s="829"/>
      <c r="DN119" s="829"/>
      <c r="DO119" s="829"/>
      <c r="DP119" s="830"/>
      <c r="DQ119" s="831" t="s">
        <v>416</v>
      </c>
      <c r="DR119" s="829"/>
      <c r="DS119" s="829"/>
      <c r="DT119" s="829"/>
      <c r="DU119" s="830"/>
      <c r="DV119" s="913" t="s">
        <v>175</v>
      </c>
      <c r="DW119" s="914"/>
      <c r="DX119" s="914"/>
      <c r="DY119" s="914"/>
      <c r="DZ119" s="915"/>
    </row>
    <row r="120" spans="1:130" s="226" customFormat="1" ht="26.25" customHeight="1" x14ac:dyDescent="0.15">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416</v>
      </c>
      <c r="AB120" s="845"/>
      <c r="AC120" s="845"/>
      <c r="AD120" s="845"/>
      <c r="AE120" s="846"/>
      <c r="AF120" s="847" t="s">
        <v>175</v>
      </c>
      <c r="AG120" s="845"/>
      <c r="AH120" s="845"/>
      <c r="AI120" s="845"/>
      <c r="AJ120" s="846"/>
      <c r="AK120" s="847" t="s">
        <v>416</v>
      </c>
      <c r="AL120" s="845"/>
      <c r="AM120" s="845"/>
      <c r="AN120" s="845"/>
      <c r="AO120" s="846"/>
      <c r="AP120" s="889" t="s">
        <v>416</v>
      </c>
      <c r="AQ120" s="890"/>
      <c r="AR120" s="890"/>
      <c r="AS120" s="890"/>
      <c r="AT120" s="891"/>
      <c r="AU120" s="945" t="s">
        <v>470</v>
      </c>
      <c r="AV120" s="946"/>
      <c r="AW120" s="946"/>
      <c r="AX120" s="946"/>
      <c r="AY120" s="947"/>
      <c r="AZ120" s="925" t="s">
        <v>471</v>
      </c>
      <c r="BA120" s="873"/>
      <c r="BB120" s="873"/>
      <c r="BC120" s="873"/>
      <c r="BD120" s="873"/>
      <c r="BE120" s="873"/>
      <c r="BF120" s="873"/>
      <c r="BG120" s="873"/>
      <c r="BH120" s="873"/>
      <c r="BI120" s="873"/>
      <c r="BJ120" s="873"/>
      <c r="BK120" s="873"/>
      <c r="BL120" s="873"/>
      <c r="BM120" s="873"/>
      <c r="BN120" s="873"/>
      <c r="BO120" s="873"/>
      <c r="BP120" s="874"/>
      <c r="BQ120" s="926">
        <v>2438036</v>
      </c>
      <c r="BR120" s="907"/>
      <c r="BS120" s="907"/>
      <c r="BT120" s="907"/>
      <c r="BU120" s="907"/>
      <c r="BV120" s="907">
        <v>2863781</v>
      </c>
      <c r="BW120" s="907"/>
      <c r="BX120" s="907"/>
      <c r="BY120" s="907"/>
      <c r="BZ120" s="907"/>
      <c r="CA120" s="907">
        <v>3450911</v>
      </c>
      <c r="CB120" s="907"/>
      <c r="CC120" s="907"/>
      <c r="CD120" s="907"/>
      <c r="CE120" s="907"/>
      <c r="CF120" s="931">
        <v>95.8</v>
      </c>
      <c r="CG120" s="932"/>
      <c r="CH120" s="932"/>
      <c r="CI120" s="932"/>
      <c r="CJ120" s="932"/>
      <c r="CK120" s="933" t="s">
        <v>472</v>
      </c>
      <c r="CL120" s="917"/>
      <c r="CM120" s="917"/>
      <c r="CN120" s="917"/>
      <c r="CO120" s="918"/>
      <c r="CP120" s="937" t="s">
        <v>411</v>
      </c>
      <c r="CQ120" s="938"/>
      <c r="CR120" s="938"/>
      <c r="CS120" s="938"/>
      <c r="CT120" s="938"/>
      <c r="CU120" s="938"/>
      <c r="CV120" s="938"/>
      <c r="CW120" s="938"/>
      <c r="CX120" s="938"/>
      <c r="CY120" s="938"/>
      <c r="CZ120" s="938"/>
      <c r="DA120" s="938"/>
      <c r="DB120" s="938"/>
      <c r="DC120" s="938"/>
      <c r="DD120" s="938"/>
      <c r="DE120" s="938"/>
      <c r="DF120" s="939"/>
      <c r="DG120" s="926">
        <v>1857482</v>
      </c>
      <c r="DH120" s="907"/>
      <c r="DI120" s="907"/>
      <c r="DJ120" s="907"/>
      <c r="DK120" s="907"/>
      <c r="DL120" s="907">
        <v>1827287</v>
      </c>
      <c r="DM120" s="907"/>
      <c r="DN120" s="907"/>
      <c r="DO120" s="907"/>
      <c r="DP120" s="907"/>
      <c r="DQ120" s="907">
        <v>1794225</v>
      </c>
      <c r="DR120" s="907"/>
      <c r="DS120" s="907"/>
      <c r="DT120" s="907"/>
      <c r="DU120" s="907"/>
      <c r="DV120" s="908">
        <v>49.8</v>
      </c>
      <c r="DW120" s="908"/>
      <c r="DX120" s="908"/>
      <c r="DY120" s="908"/>
      <c r="DZ120" s="909"/>
    </row>
    <row r="121" spans="1:130" s="226" customFormat="1" ht="26.25" customHeight="1" x14ac:dyDescent="0.15">
      <c r="A121" s="885"/>
      <c r="B121" s="886"/>
      <c r="C121" s="928" t="s">
        <v>473</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416</v>
      </c>
      <c r="AB121" s="845"/>
      <c r="AC121" s="845"/>
      <c r="AD121" s="845"/>
      <c r="AE121" s="846"/>
      <c r="AF121" s="847" t="s">
        <v>416</v>
      </c>
      <c r="AG121" s="845"/>
      <c r="AH121" s="845"/>
      <c r="AI121" s="845"/>
      <c r="AJ121" s="846"/>
      <c r="AK121" s="847" t="s">
        <v>416</v>
      </c>
      <c r="AL121" s="845"/>
      <c r="AM121" s="845"/>
      <c r="AN121" s="845"/>
      <c r="AO121" s="846"/>
      <c r="AP121" s="889" t="s">
        <v>416</v>
      </c>
      <c r="AQ121" s="890"/>
      <c r="AR121" s="890"/>
      <c r="AS121" s="890"/>
      <c r="AT121" s="891"/>
      <c r="AU121" s="948"/>
      <c r="AV121" s="949"/>
      <c r="AW121" s="949"/>
      <c r="AX121" s="949"/>
      <c r="AY121" s="950"/>
      <c r="AZ121" s="880" t="s">
        <v>474</v>
      </c>
      <c r="BA121" s="817"/>
      <c r="BB121" s="817"/>
      <c r="BC121" s="817"/>
      <c r="BD121" s="817"/>
      <c r="BE121" s="817"/>
      <c r="BF121" s="817"/>
      <c r="BG121" s="817"/>
      <c r="BH121" s="817"/>
      <c r="BI121" s="817"/>
      <c r="BJ121" s="817"/>
      <c r="BK121" s="817"/>
      <c r="BL121" s="817"/>
      <c r="BM121" s="817"/>
      <c r="BN121" s="817"/>
      <c r="BO121" s="817"/>
      <c r="BP121" s="818"/>
      <c r="BQ121" s="881">
        <v>36050</v>
      </c>
      <c r="BR121" s="882"/>
      <c r="BS121" s="882"/>
      <c r="BT121" s="882"/>
      <c r="BU121" s="882"/>
      <c r="BV121" s="882">
        <v>24857</v>
      </c>
      <c r="BW121" s="882"/>
      <c r="BX121" s="882"/>
      <c r="BY121" s="882"/>
      <c r="BZ121" s="882"/>
      <c r="CA121" s="882">
        <v>22773</v>
      </c>
      <c r="CB121" s="882"/>
      <c r="CC121" s="882"/>
      <c r="CD121" s="882"/>
      <c r="CE121" s="882"/>
      <c r="CF121" s="940">
        <v>0.6</v>
      </c>
      <c r="CG121" s="941"/>
      <c r="CH121" s="941"/>
      <c r="CI121" s="941"/>
      <c r="CJ121" s="941"/>
      <c r="CK121" s="934"/>
      <c r="CL121" s="920"/>
      <c r="CM121" s="920"/>
      <c r="CN121" s="920"/>
      <c r="CO121" s="921"/>
      <c r="CP121" s="900" t="s">
        <v>475</v>
      </c>
      <c r="CQ121" s="901"/>
      <c r="CR121" s="901"/>
      <c r="CS121" s="901"/>
      <c r="CT121" s="901"/>
      <c r="CU121" s="901"/>
      <c r="CV121" s="901"/>
      <c r="CW121" s="901"/>
      <c r="CX121" s="901"/>
      <c r="CY121" s="901"/>
      <c r="CZ121" s="901"/>
      <c r="DA121" s="901"/>
      <c r="DB121" s="901"/>
      <c r="DC121" s="901"/>
      <c r="DD121" s="901"/>
      <c r="DE121" s="901"/>
      <c r="DF121" s="902"/>
      <c r="DG121" s="881">
        <v>158566</v>
      </c>
      <c r="DH121" s="882"/>
      <c r="DI121" s="882"/>
      <c r="DJ121" s="882"/>
      <c r="DK121" s="882"/>
      <c r="DL121" s="882">
        <v>138316</v>
      </c>
      <c r="DM121" s="882"/>
      <c r="DN121" s="882"/>
      <c r="DO121" s="882"/>
      <c r="DP121" s="882"/>
      <c r="DQ121" s="882">
        <v>120577</v>
      </c>
      <c r="DR121" s="882"/>
      <c r="DS121" s="882"/>
      <c r="DT121" s="882"/>
      <c r="DU121" s="882"/>
      <c r="DV121" s="859">
        <v>3.3</v>
      </c>
      <c r="DW121" s="859"/>
      <c r="DX121" s="859"/>
      <c r="DY121" s="859"/>
      <c r="DZ121" s="860"/>
    </row>
    <row r="122" spans="1:130" s="226" customFormat="1" ht="26.25" customHeight="1" x14ac:dyDescent="0.15">
      <c r="A122" s="885"/>
      <c r="B122" s="886"/>
      <c r="C122" s="880" t="s">
        <v>455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416</v>
      </c>
      <c r="AB122" s="845"/>
      <c r="AC122" s="845"/>
      <c r="AD122" s="845"/>
      <c r="AE122" s="846"/>
      <c r="AF122" s="847" t="s">
        <v>416</v>
      </c>
      <c r="AG122" s="845"/>
      <c r="AH122" s="845"/>
      <c r="AI122" s="845"/>
      <c r="AJ122" s="846"/>
      <c r="AK122" s="847" t="s">
        <v>416</v>
      </c>
      <c r="AL122" s="845"/>
      <c r="AM122" s="845"/>
      <c r="AN122" s="845"/>
      <c r="AO122" s="846"/>
      <c r="AP122" s="889" t="s">
        <v>416</v>
      </c>
      <c r="AQ122" s="890"/>
      <c r="AR122" s="890"/>
      <c r="AS122" s="890"/>
      <c r="AT122" s="891"/>
      <c r="AU122" s="948"/>
      <c r="AV122" s="949"/>
      <c r="AW122" s="949"/>
      <c r="AX122" s="949"/>
      <c r="AY122" s="950"/>
      <c r="AZ122" s="903" t="s">
        <v>476</v>
      </c>
      <c r="BA122" s="904"/>
      <c r="BB122" s="904"/>
      <c r="BC122" s="904"/>
      <c r="BD122" s="904"/>
      <c r="BE122" s="904"/>
      <c r="BF122" s="904"/>
      <c r="BG122" s="904"/>
      <c r="BH122" s="904"/>
      <c r="BI122" s="904"/>
      <c r="BJ122" s="904"/>
      <c r="BK122" s="904"/>
      <c r="BL122" s="904"/>
      <c r="BM122" s="904"/>
      <c r="BN122" s="904"/>
      <c r="BO122" s="904"/>
      <c r="BP122" s="905"/>
      <c r="BQ122" s="944">
        <v>4853104</v>
      </c>
      <c r="BR122" s="910"/>
      <c r="BS122" s="910"/>
      <c r="BT122" s="910"/>
      <c r="BU122" s="910"/>
      <c r="BV122" s="910">
        <v>4663602</v>
      </c>
      <c r="BW122" s="910"/>
      <c r="BX122" s="910"/>
      <c r="BY122" s="910"/>
      <c r="BZ122" s="910"/>
      <c r="CA122" s="910">
        <v>4436039</v>
      </c>
      <c r="CB122" s="910"/>
      <c r="CC122" s="910"/>
      <c r="CD122" s="910"/>
      <c r="CE122" s="910"/>
      <c r="CF122" s="911">
        <v>123.2</v>
      </c>
      <c r="CG122" s="912"/>
      <c r="CH122" s="912"/>
      <c r="CI122" s="912"/>
      <c r="CJ122" s="912"/>
      <c r="CK122" s="934"/>
      <c r="CL122" s="920"/>
      <c r="CM122" s="920"/>
      <c r="CN122" s="920"/>
      <c r="CO122" s="921"/>
      <c r="CP122" s="900" t="s">
        <v>409</v>
      </c>
      <c r="CQ122" s="901"/>
      <c r="CR122" s="901"/>
      <c r="CS122" s="901"/>
      <c r="CT122" s="901"/>
      <c r="CU122" s="901"/>
      <c r="CV122" s="901"/>
      <c r="CW122" s="901"/>
      <c r="CX122" s="901"/>
      <c r="CY122" s="901"/>
      <c r="CZ122" s="901"/>
      <c r="DA122" s="901"/>
      <c r="DB122" s="901"/>
      <c r="DC122" s="901"/>
      <c r="DD122" s="901"/>
      <c r="DE122" s="901"/>
      <c r="DF122" s="902"/>
      <c r="DG122" s="881" t="s">
        <v>416</v>
      </c>
      <c r="DH122" s="882"/>
      <c r="DI122" s="882"/>
      <c r="DJ122" s="882"/>
      <c r="DK122" s="882"/>
      <c r="DL122" s="882" t="s">
        <v>416</v>
      </c>
      <c r="DM122" s="882"/>
      <c r="DN122" s="882"/>
      <c r="DO122" s="882"/>
      <c r="DP122" s="882"/>
      <c r="DQ122" s="882" t="s">
        <v>416</v>
      </c>
      <c r="DR122" s="882"/>
      <c r="DS122" s="882"/>
      <c r="DT122" s="882"/>
      <c r="DU122" s="882"/>
      <c r="DV122" s="859" t="s">
        <v>175</v>
      </c>
      <c r="DW122" s="859"/>
      <c r="DX122" s="859"/>
      <c r="DY122" s="859"/>
      <c r="DZ122" s="860"/>
    </row>
    <row r="123" spans="1:130" s="226" customFormat="1" ht="26.25" customHeight="1" x14ac:dyDescent="0.15">
      <c r="A123" s="885"/>
      <c r="B123" s="886"/>
      <c r="C123" s="880" t="s">
        <v>461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416</v>
      </c>
      <c r="AB123" s="845"/>
      <c r="AC123" s="845"/>
      <c r="AD123" s="845"/>
      <c r="AE123" s="846"/>
      <c r="AF123" s="847" t="s">
        <v>416</v>
      </c>
      <c r="AG123" s="845"/>
      <c r="AH123" s="845"/>
      <c r="AI123" s="845"/>
      <c r="AJ123" s="846"/>
      <c r="AK123" s="847" t="s">
        <v>175</v>
      </c>
      <c r="AL123" s="845"/>
      <c r="AM123" s="845"/>
      <c r="AN123" s="845"/>
      <c r="AO123" s="846"/>
      <c r="AP123" s="889" t="s">
        <v>416</v>
      </c>
      <c r="AQ123" s="890"/>
      <c r="AR123" s="890"/>
      <c r="AS123" s="890"/>
      <c r="AT123" s="891"/>
      <c r="AU123" s="951"/>
      <c r="AV123" s="952"/>
      <c r="AW123" s="952"/>
      <c r="AX123" s="952"/>
      <c r="AY123" s="952"/>
      <c r="AZ123" s="247" t="s">
        <v>191</v>
      </c>
      <c r="BA123" s="247"/>
      <c r="BB123" s="247"/>
      <c r="BC123" s="247"/>
      <c r="BD123" s="247"/>
      <c r="BE123" s="247"/>
      <c r="BF123" s="247"/>
      <c r="BG123" s="247"/>
      <c r="BH123" s="247"/>
      <c r="BI123" s="247"/>
      <c r="BJ123" s="247"/>
      <c r="BK123" s="247"/>
      <c r="BL123" s="247"/>
      <c r="BM123" s="247"/>
      <c r="BN123" s="247"/>
      <c r="BO123" s="942" t="s">
        <v>477</v>
      </c>
      <c r="BP123" s="943"/>
      <c r="BQ123" s="897">
        <v>7327190</v>
      </c>
      <c r="BR123" s="898"/>
      <c r="BS123" s="898"/>
      <c r="BT123" s="898"/>
      <c r="BU123" s="898"/>
      <c r="BV123" s="898">
        <v>7552240</v>
      </c>
      <c r="BW123" s="898"/>
      <c r="BX123" s="898"/>
      <c r="BY123" s="898"/>
      <c r="BZ123" s="898"/>
      <c r="CA123" s="898">
        <v>7909723</v>
      </c>
      <c r="CB123" s="898"/>
      <c r="CC123" s="898"/>
      <c r="CD123" s="898"/>
      <c r="CE123" s="898"/>
      <c r="CF123" s="813"/>
      <c r="CG123" s="814"/>
      <c r="CH123" s="814"/>
      <c r="CI123" s="814"/>
      <c r="CJ123" s="899"/>
      <c r="CK123" s="934"/>
      <c r="CL123" s="920"/>
      <c r="CM123" s="920"/>
      <c r="CN123" s="920"/>
      <c r="CO123" s="921"/>
      <c r="CP123" s="900" t="s">
        <v>410</v>
      </c>
      <c r="CQ123" s="901"/>
      <c r="CR123" s="901"/>
      <c r="CS123" s="901"/>
      <c r="CT123" s="901"/>
      <c r="CU123" s="901"/>
      <c r="CV123" s="901"/>
      <c r="CW123" s="901"/>
      <c r="CX123" s="901"/>
      <c r="CY123" s="901"/>
      <c r="CZ123" s="901"/>
      <c r="DA123" s="901"/>
      <c r="DB123" s="901"/>
      <c r="DC123" s="901"/>
      <c r="DD123" s="901"/>
      <c r="DE123" s="901"/>
      <c r="DF123" s="902"/>
      <c r="DG123" s="844" t="s">
        <v>416</v>
      </c>
      <c r="DH123" s="845"/>
      <c r="DI123" s="845"/>
      <c r="DJ123" s="845"/>
      <c r="DK123" s="846"/>
      <c r="DL123" s="847" t="s">
        <v>416</v>
      </c>
      <c r="DM123" s="845"/>
      <c r="DN123" s="845"/>
      <c r="DO123" s="845"/>
      <c r="DP123" s="846"/>
      <c r="DQ123" s="847" t="s">
        <v>416</v>
      </c>
      <c r="DR123" s="845"/>
      <c r="DS123" s="845"/>
      <c r="DT123" s="845"/>
      <c r="DU123" s="846"/>
      <c r="DV123" s="889" t="s">
        <v>416</v>
      </c>
      <c r="DW123" s="890"/>
      <c r="DX123" s="890"/>
      <c r="DY123" s="890"/>
      <c r="DZ123" s="891"/>
    </row>
    <row r="124" spans="1:130" s="226" customFormat="1" ht="26.25" customHeight="1" thickBot="1" x14ac:dyDescent="0.2">
      <c r="A124" s="885"/>
      <c r="B124" s="886"/>
      <c r="C124" s="880" t="s">
        <v>465</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175</v>
      </c>
      <c r="AB124" s="845"/>
      <c r="AC124" s="845"/>
      <c r="AD124" s="845"/>
      <c r="AE124" s="846"/>
      <c r="AF124" s="847" t="s">
        <v>175</v>
      </c>
      <c r="AG124" s="845"/>
      <c r="AH124" s="845"/>
      <c r="AI124" s="845"/>
      <c r="AJ124" s="846"/>
      <c r="AK124" s="847" t="s">
        <v>416</v>
      </c>
      <c r="AL124" s="845"/>
      <c r="AM124" s="845"/>
      <c r="AN124" s="845"/>
      <c r="AO124" s="846"/>
      <c r="AP124" s="889" t="s">
        <v>416</v>
      </c>
      <c r="AQ124" s="890"/>
      <c r="AR124" s="890"/>
      <c r="AS124" s="890"/>
      <c r="AT124" s="891"/>
      <c r="AU124" s="892" t="s">
        <v>478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43</v>
      </c>
      <c r="BR124" s="896"/>
      <c r="BS124" s="896"/>
      <c r="BT124" s="896"/>
      <c r="BU124" s="896"/>
      <c r="BV124" s="896">
        <v>25.4</v>
      </c>
      <c r="BW124" s="896"/>
      <c r="BX124" s="896"/>
      <c r="BY124" s="896"/>
      <c r="BZ124" s="896"/>
      <c r="CA124" s="896">
        <v>2.5</v>
      </c>
      <c r="CB124" s="896"/>
      <c r="CC124" s="896"/>
      <c r="CD124" s="896"/>
      <c r="CE124" s="896"/>
      <c r="CF124" s="791"/>
      <c r="CG124" s="792"/>
      <c r="CH124" s="792"/>
      <c r="CI124" s="792"/>
      <c r="CJ124" s="927"/>
      <c r="CK124" s="935"/>
      <c r="CL124" s="935"/>
      <c r="CM124" s="935"/>
      <c r="CN124" s="935"/>
      <c r="CO124" s="936"/>
      <c r="CP124" s="900" t="s">
        <v>479</v>
      </c>
      <c r="CQ124" s="901"/>
      <c r="CR124" s="901"/>
      <c r="CS124" s="901"/>
      <c r="CT124" s="901"/>
      <c r="CU124" s="901"/>
      <c r="CV124" s="901"/>
      <c r="CW124" s="901"/>
      <c r="CX124" s="901"/>
      <c r="CY124" s="901"/>
      <c r="CZ124" s="901"/>
      <c r="DA124" s="901"/>
      <c r="DB124" s="901"/>
      <c r="DC124" s="901"/>
      <c r="DD124" s="901"/>
      <c r="DE124" s="901"/>
      <c r="DF124" s="902"/>
      <c r="DG124" s="828" t="s">
        <v>416</v>
      </c>
      <c r="DH124" s="829"/>
      <c r="DI124" s="829"/>
      <c r="DJ124" s="829"/>
      <c r="DK124" s="830"/>
      <c r="DL124" s="831" t="s">
        <v>416</v>
      </c>
      <c r="DM124" s="829"/>
      <c r="DN124" s="829"/>
      <c r="DO124" s="829"/>
      <c r="DP124" s="830"/>
      <c r="DQ124" s="831" t="s">
        <v>416</v>
      </c>
      <c r="DR124" s="829"/>
      <c r="DS124" s="829"/>
      <c r="DT124" s="829"/>
      <c r="DU124" s="830"/>
      <c r="DV124" s="913" t="s">
        <v>416</v>
      </c>
      <c r="DW124" s="914"/>
      <c r="DX124" s="914"/>
      <c r="DY124" s="914"/>
      <c r="DZ124" s="915"/>
    </row>
    <row r="125" spans="1:130" s="226" customFormat="1" ht="26.25" customHeight="1" x14ac:dyDescent="0.15">
      <c r="A125" s="885"/>
      <c r="B125" s="886"/>
      <c r="C125" s="880" t="s">
        <v>467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416</v>
      </c>
      <c r="AB125" s="845"/>
      <c r="AC125" s="845"/>
      <c r="AD125" s="845"/>
      <c r="AE125" s="846"/>
      <c r="AF125" s="847" t="s">
        <v>416</v>
      </c>
      <c r="AG125" s="845"/>
      <c r="AH125" s="845"/>
      <c r="AI125" s="845"/>
      <c r="AJ125" s="846"/>
      <c r="AK125" s="847" t="s">
        <v>416</v>
      </c>
      <c r="AL125" s="845"/>
      <c r="AM125" s="845"/>
      <c r="AN125" s="845"/>
      <c r="AO125" s="846"/>
      <c r="AP125" s="889" t="s">
        <v>175</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416</v>
      </c>
      <c r="DH125" s="907"/>
      <c r="DI125" s="907"/>
      <c r="DJ125" s="907"/>
      <c r="DK125" s="907"/>
      <c r="DL125" s="907" t="s">
        <v>416</v>
      </c>
      <c r="DM125" s="907"/>
      <c r="DN125" s="907"/>
      <c r="DO125" s="907"/>
      <c r="DP125" s="907"/>
      <c r="DQ125" s="907" t="s">
        <v>416</v>
      </c>
      <c r="DR125" s="907"/>
      <c r="DS125" s="907"/>
      <c r="DT125" s="907"/>
      <c r="DU125" s="907"/>
      <c r="DV125" s="908" t="s">
        <v>416</v>
      </c>
      <c r="DW125" s="908"/>
      <c r="DX125" s="908"/>
      <c r="DY125" s="908"/>
      <c r="DZ125" s="909"/>
    </row>
    <row r="126" spans="1:130" s="226" customFormat="1" ht="26.25" customHeight="1" thickBot="1" x14ac:dyDescent="0.2">
      <c r="A126" s="885"/>
      <c r="B126" s="886"/>
      <c r="C126" s="880" t="s">
        <v>469</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416</v>
      </c>
      <c r="AB126" s="845"/>
      <c r="AC126" s="845"/>
      <c r="AD126" s="845"/>
      <c r="AE126" s="846"/>
      <c r="AF126" s="847" t="s">
        <v>175</v>
      </c>
      <c r="AG126" s="845"/>
      <c r="AH126" s="845"/>
      <c r="AI126" s="845"/>
      <c r="AJ126" s="846"/>
      <c r="AK126" s="847" t="s">
        <v>416</v>
      </c>
      <c r="AL126" s="845"/>
      <c r="AM126" s="845"/>
      <c r="AN126" s="845"/>
      <c r="AO126" s="846"/>
      <c r="AP126" s="889" t="s">
        <v>416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416</v>
      </c>
      <c r="DH126" s="882"/>
      <c r="DI126" s="882"/>
      <c r="DJ126" s="882"/>
      <c r="DK126" s="882"/>
      <c r="DL126" s="882" t="s">
        <v>416</v>
      </c>
      <c r="DM126" s="882"/>
      <c r="DN126" s="882"/>
      <c r="DO126" s="882"/>
      <c r="DP126" s="882"/>
      <c r="DQ126" s="882" t="s">
        <v>416</v>
      </c>
      <c r="DR126" s="882"/>
      <c r="DS126" s="882"/>
      <c r="DT126" s="882"/>
      <c r="DU126" s="882"/>
      <c r="DV126" s="859" t="s">
        <v>416</v>
      </c>
      <c r="DW126" s="859"/>
      <c r="DX126" s="859"/>
      <c r="DY126" s="859"/>
      <c r="DZ126" s="860"/>
    </row>
    <row r="127" spans="1:130" s="226" customFormat="1" ht="26.25" customHeight="1" x14ac:dyDescent="0.15">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34</v>
      </c>
      <c r="AB127" s="845"/>
      <c r="AC127" s="845"/>
      <c r="AD127" s="845"/>
      <c r="AE127" s="846"/>
      <c r="AF127" s="847">
        <v>29</v>
      </c>
      <c r="AG127" s="845"/>
      <c r="AH127" s="845"/>
      <c r="AI127" s="845"/>
      <c r="AJ127" s="846"/>
      <c r="AK127" s="847">
        <v>23</v>
      </c>
      <c r="AL127" s="845"/>
      <c r="AM127" s="845"/>
      <c r="AN127" s="845"/>
      <c r="AO127" s="846"/>
      <c r="AP127" s="889">
        <v>0</v>
      </c>
      <c r="AQ127" s="890"/>
      <c r="AR127" s="890"/>
      <c r="AS127" s="890"/>
      <c r="AT127" s="891"/>
      <c r="AU127" s="228"/>
      <c r="AV127" s="228"/>
      <c r="AW127" s="228"/>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416</v>
      </c>
      <c r="DH127" s="882"/>
      <c r="DI127" s="882"/>
      <c r="DJ127" s="882"/>
      <c r="DK127" s="882"/>
      <c r="DL127" s="882" t="s">
        <v>175</v>
      </c>
      <c r="DM127" s="882"/>
      <c r="DN127" s="882"/>
      <c r="DO127" s="882"/>
      <c r="DP127" s="882"/>
      <c r="DQ127" s="882" t="s">
        <v>416</v>
      </c>
      <c r="DR127" s="882"/>
      <c r="DS127" s="882"/>
      <c r="DT127" s="882"/>
      <c r="DU127" s="882"/>
      <c r="DV127" s="859" t="s">
        <v>416</v>
      </c>
      <c r="DW127" s="859"/>
      <c r="DX127" s="859"/>
      <c r="DY127" s="859"/>
      <c r="DZ127" s="860"/>
    </row>
    <row r="128" spans="1:130" s="226" customFormat="1" ht="26.25" customHeight="1" thickBot="1" x14ac:dyDescent="0.2">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v>3556</v>
      </c>
      <c r="AB128" s="866"/>
      <c r="AC128" s="866"/>
      <c r="AD128" s="866"/>
      <c r="AE128" s="867"/>
      <c r="AF128" s="868">
        <v>5630</v>
      </c>
      <c r="AG128" s="866"/>
      <c r="AH128" s="866"/>
      <c r="AI128" s="866"/>
      <c r="AJ128" s="867"/>
      <c r="AK128" s="868">
        <v>5486</v>
      </c>
      <c r="AL128" s="866"/>
      <c r="AM128" s="866"/>
      <c r="AN128" s="866"/>
      <c r="AO128" s="867"/>
      <c r="AP128" s="869"/>
      <c r="AQ128" s="870"/>
      <c r="AR128" s="870"/>
      <c r="AS128" s="870"/>
      <c r="AT128" s="871"/>
      <c r="AU128" s="228"/>
      <c r="AV128" s="228"/>
      <c r="AW128" s="228"/>
      <c r="AX128" s="872" t="s">
        <v>491</v>
      </c>
      <c r="AY128" s="873"/>
      <c r="AZ128" s="873"/>
      <c r="BA128" s="873"/>
      <c r="BB128" s="873"/>
      <c r="BC128" s="873"/>
      <c r="BD128" s="873"/>
      <c r="BE128" s="874"/>
      <c r="BF128" s="851" t="s">
        <v>175</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t="s">
        <v>175</v>
      </c>
      <c r="DH128" s="856"/>
      <c r="DI128" s="856"/>
      <c r="DJ128" s="856"/>
      <c r="DK128" s="856"/>
      <c r="DL128" s="856" t="s">
        <v>175</v>
      </c>
      <c r="DM128" s="856"/>
      <c r="DN128" s="856"/>
      <c r="DO128" s="856"/>
      <c r="DP128" s="856"/>
      <c r="DQ128" s="856" t="s">
        <v>416</v>
      </c>
      <c r="DR128" s="856"/>
      <c r="DS128" s="856"/>
      <c r="DT128" s="856"/>
      <c r="DU128" s="856"/>
      <c r="DV128" s="857" t="s">
        <v>175</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3732158</v>
      </c>
      <c r="AB129" s="845"/>
      <c r="AC129" s="845"/>
      <c r="AD129" s="845"/>
      <c r="AE129" s="846"/>
      <c r="AF129" s="847">
        <v>3844791</v>
      </c>
      <c r="AG129" s="845"/>
      <c r="AH129" s="845"/>
      <c r="AI129" s="845"/>
      <c r="AJ129" s="846"/>
      <c r="AK129" s="847">
        <v>4094242</v>
      </c>
      <c r="AL129" s="845"/>
      <c r="AM129" s="845"/>
      <c r="AN129" s="845"/>
      <c r="AO129" s="846"/>
      <c r="AP129" s="848"/>
      <c r="AQ129" s="849"/>
      <c r="AR129" s="849"/>
      <c r="AS129" s="849"/>
      <c r="AT129" s="850"/>
      <c r="AU129" s="229"/>
      <c r="AV129" s="229"/>
      <c r="AW129" s="229"/>
      <c r="AX129" s="816" t="s">
        <v>494</v>
      </c>
      <c r="AY129" s="817"/>
      <c r="AZ129" s="817"/>
      <c r="BA129" s="817"/>
      <c r="BB129" s="817"/>
      <c r="BC129" s="817"/>
      <c r="BD129" s="817"/>
      <c r="BE129" s="818"/>
      <c r="BF129" s="835" t="s">
        <v>416</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496</v>
      </c>
      <c r="X130" s="842"/>
      <c r="Y130" s="842"/>
      <c r="Z130" s="843"/>
      <c r="AA130" s="844">
        <v>555111</v>
      </c>
      <c r="AB130" s="845"/>
      <c r="AC130" s="845"/>
      <c r="AD130" s="845"/>
      <c r="AE130" s="846"/>
      <c r="AF130" s="847">
        <v>523729</v>
      </c>
      <c r="AG130" s="845"/>
      <c r="AH130" s="845"/>
      <c r="AI130" s="845"/>
      <c r="AJ130" s="846"/>
      <c r="AK130" s="847">
        <v>492675</v>
      </c>
      <c r="AL130" s="845"/>
      <c r="AM130" s="845"/>
      <c r="AN130" s="845"/>
      <c r="AO130" s="846"/>
      <c r="AP130" s="848"/>
      <c r="AQ130" s="849"/>
      <c r="AR130" s="849"/>
      <c r="AS130" s="849"/>
      <c r="AT130" s="850"/>
      <c r="AU130" s="229"/>
      <c r="AV130" s="229"/>
      <c r="AW130" s="229"/>
      <c r="AX130" s="816" t="s">
        <v>497</v>
      </c>
      <c r="AY130" s="817"/>
      <c r="AZ130" s="817"/>
      <c r="BA130" s="817"/>
      <c r="BB130" s="817"/>
      <c r="BC130" s="817"/>
      <c r="BD130" s="817"/>
      <c r="BE130" s="818"/>
      <c r="BF130" s="819">
        <v>11.2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498</v>
      </c>
      <c r="X131" s="826"/>
      <c r="Y131" s="826"/>
      <c r="Z131" s="827"/>
      <c r="AA131" s="828">
        <v>3177047</v>
      </c>
      <c r="AB131" s="829"/>
      <c r="AC131" s="829"/>
      <c r="AD131" s="829"/>
      <c r="AE131" s="830"/>
      <c r="AF131" s="831">
        <v>3321062</v>
      </c>
      <c r="AG131" s="829"/>
      <c r="AH131" s="829"/>
      <c r="AI131" s="829"/>
      <c r="AJ131" s="830"/>
      <c r="AK131" s="831">
        <v>3601567</v>
      </c>
      <c r="AL131" s="829"/>
      <c r="AM131" s="829"/>
      <c r="AN131" s="829"/>
      <c r="AO131" s="830"/>
      <c r="AP131" s="832"/>
      <c r="AQ131" s="833"/>
      <c r="AR131" s="833"/>
      <c r="AS131" s="833"/>
      <c r="AT131" s="834"/>
      <c r="AU131" s="229"/>
      <c r="AV131" s="229"/>
      <c r="AW131" s="229"/>
      <c r="AX131" s="794" t="s">
        <v>499</v>
      </c>
      <c r="AY131" s="795"/>
      <c r="AZ131" s="795"/>
      <c r="BA131" s="795"/>
      <c r="BB131" s="795"/>
      <c r="BC131" s="795"/>
      <c r="BD131" s="795"/>
      <c r="BE131" s="796"/>
      <c r="BF131" s="797">
        <v>2.5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501</v>
      </c>
      <c r="W132" s="807"/>
      <c r="X132" s="807"/>
      <c r="Y132" s="807"/>
      <c r="Z132" s="808"/>
      <c r="AA132" s="809">
        <v>11.782828520000001</v>
      </c>
      <c r="AB132" s="810"/>
      <c r="AC132" s="810"/>
      <c r="AD132" s="810"/>
      <c r="AE132" s="811"/>
      <c r="AF132" s="812">
        <v>11.17293203</v>
      </c>
      <c r="AG132" s="810"/>
      <c r="AH132" s="810"/>
      <c r="AI132" s="810"/>
      <c r="AJ132" s="811"/>
      <c r="AK132" s="812">
        <v>10.825815540000001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502</v>
      </c>
      <c r="W133" s="786"/>
      <c r="X133" s="786"/>
      <c r="Y133" s="786"/>
      <c r="Z133" s="787"/>
      <c r="AA133" s="788">
        <v>11.4</v>
      </c>
      <c r="AB133" s="789"/>
      <c r="AC133" s="789"/>
      <c r="AD133" s="789"/>
      <c r="AE133" s="790"/>
      <c r="AF133" s="788">
        <v>11.3</v>
      </c>
      <c r="AG133" s="789"/>
      <c r="AH133" s="789"/>
      <c r="AI133" s="789"/>
      <c r="AJ133" s="790"/>
      <c r="AK133" s="788">
        <v>11.2</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4RqkNPdXoMQfYq90Te/cwQg/gzZYJHQpIRT4g+LmqIJIoZ7vBfldakNKeDYkPMP1bXaBl8ejp9mrBoZpbJKK0A==" saltValue="Qgmyd395UdItJ90yUADZ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sYzBUJGQ4rTHzm9LYrv/wXproC2mMU2T5nvtWaBqoQOUPEc8CZgV5yyghjCQqpHBYjt+DgZ5kTMwAeyU1gRJgw==" saltValue="feAuToasn09qyhNeG+ea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j4NnSgfysFasM6bUOtOoMhdOgf1HNl7mayxtsKKwM/AQh5PQ6V1G84m/1f8c9JMa0WsOmGKu4jJO4aiHR3t0Q==" saltValue="ANNz7Ji6XpAAKllcr8QB8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511</v>
      </c>
      <c r="AL9" s="1196"/>
      <c r="AM9" s="1196"/>
      <c r="AN9" s="1197"/>
      <c r="AO9" s="277">
        <v>812084</v>
      </c>
      <c r="AP9" s="277">
        <v>62162</v>
      </c>
      <c r="AQ9" s="278">
        <v>102574</v>
      </c>
      <c r="AR9" s="279">
        <v>-39.4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512</v>
      </c>
      <c r="AL10" s="1196"/>
      <c r="AM10" s="1196"/>
      <c r="AN10" s="1197"/>
      <c r="AO10" s="280">
        <v>172662</v>
      </c>
      <c r="AP10" s="280">
        <v>13217</v>
      </c>
      <c r="AQ10" s="281">
        <v>16361</v>
      </c>
      <c r="AR10" s="282">
        <v>-19.2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513</v>
      </c>
      <c r="AL11" s="1196"/>
      <c r="AM11" s="1196"/>
      <c r="AN11" s="1197"/>
      <c r="AO11" s="280" t="s">
        <v>514</v>
      </c>
      <c r="AP11" s="280" t="s">
        <v>514</v>
      </c>
      <c r="AQ11" s="281">
        <v>763</v>
      </c>
      <c r="AR11" s="282" t="s">
        <v>514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515</v>
      </c>
      <c r="AL12" s="1196"/>
      <c r="AM12" s="1196"/>
      <c r="AN12" s="1197"/>
      <c r="AO12" s="280" t="s">
        <v>514</v>
      </c>
      <c r="AP12" s="280" t="s">
        <v>514</v>
      </c>
      <c r="AQ12" s="281" t="s">
        <v>514</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516</v>
      </c>
      <c r="AL13" s="1196"/>
      <c r="AM13" s="1196"/>
      <c r="AN13" s="1197"/>
      <c r="AO13" s="280">
        <v>66902</v>
      </c>
      <c r="AP13" s="280">
        <v>5121</v>
      </c>
      <c r="AQ13" s="281">
        <v>4354</v>
      </c>
      <c r="AR13" s="282">
        <v>17.600000000000001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517</v>
      </c>
      <c r="AL14" s="1196"/>
      <c r="AM14" s="1196"/>
      <c r="AN14" s="1197"/>
      <c r="AO14" s="280">
        <v>4438</v>
      </c>
      <c r="AP14" s="280">
        <v>340</v>
      </c>
      <c r="AQ14" s="281">
        <v>2046</v>
      </c>
      <c r="AR14" s="282">
        <v>-83.4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518</v>
      </c>
      <c r="AL15" s="1199"/>
      <c r="AM15" s="1199"/>
      <c r="AN15" s="1200"/>
      <c r="AO15" s="280">
        <v>-53348</v>
      </c>
      <c r="AP15" s="280">
        <v>-4084</v>
      </c>
      <c r="AQ15" s="281">
        <v>-7552</v>
      </c>
      <c r="AR15" s="282">
        <v>-45.9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191</v>
      </c>
      <c r="AL16" s="1199"/>
      <c r="AM16" s="1199"/>
      <c r="AN16" s="1200"/>
      <c r="AO16" s="280">
        <v>1002738</v>
      </c>
      <c r="AP16" s="280">
        <v>76756</v>
      </c>
      <c r="AQ16" s="281">
        <v>118546</v>
      </c>
      <c r="AR16" s="282">
        <v>-35.299999999999997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523</v>
      </c>
      <c r="AL21" s="1202"/>
      <c r="AM21" s="1202"/>
      <c r="AN21" s="1203"/>
      <c r="AO21" s="293">
        <v>6.81</v>
      </c>
      <c r="AP21" s="294">
        <v>10.45</v>
      </c>
      <c r="AQ21" s="295">
        <v>-3.64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524</v>
      </c>
      <c r="AL22" s="1202"/>
      <c r="AM22" s="1202"/>
      <c r="AN22" s="1203"/>
      <c r="AO22" s="298">
        <v>95.9</v>
      </c>
      <c r="AP22" s="299">
        <v>96.7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528</v>
      </c>
      <c r="AL32" s="1186"/>
      <c r="AM32" s="1186"/>
      <c r="AN32" s="1187"/>
      <c r="AO32" s="308">
        <v>741268</v>
      </c>
      <c r="AP32" s="308">
        <v>56741</v>
      </c>
      <c r="AQ32" s="309">
        <v>59538</v>
      </c>
      <c r="AR32" s="310">
        <v>-4.7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529</v>
      </c>
      <c r="AL33" s="1186"/>
      <c r="AM33" s="1186"/>
      <c r="AN33" s="1187"/>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530</v>
      </c>
      <c r="AL34" s="1186"/>
      <c r="AM34" s="1186"/>
      <c r="AN34" s="1187"/>
      <c r="AO34" s="308" t="s">
        <v>514</v>
      </c>
      <c r="AP34" s="308" t="s">
        <v>514</v>
      </c>
      <c r="AQ34" s="309" t="s">
        <v>514</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531</v>
      </c>
      <c r="AL35" s="1186"/>
      <c r="AM35" s="1186"/>
      <c r="AN35" s="1187"/>
      <c r="AO35" s="308">
        <v>119997</v>
      </c>
      <c r="AP35" s="308">
        <v>9185</v>
      </c>
      <c r="AQ35" s="309">
        <v>21589</v>
      </c>
      <c r="AR35" s="310">
        <v>-57.5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532</v>
      </c>
      <c r="AL36" s="1186"/>
      <c r="AM36" s="1186"/>
      <c r="AN36" s="1187"/>
      <c r="AO36" s="308">
        <v>26772</v>
      </c>
      <c r="AP36" s="308">
        <v>2049</v>
      </c>
      <c r="AQ36" s="309">
        <v>5101</v>
      </c>
      <c r="AR36" s="310">
        <v>-59.8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533</v>
      </c>
      <c r="AL37" s="1186"/>
      <c r="AM37" s="1186"/>
      <c r="AN37" s="1187"/>
      <c r="AO37" s="308">
        <v>23</v>
      </c>
      <c r="AP37" s="308">
        <v>2</v>
      </c>
      <c r="AQ37" s="309">
        <v>610</v>
      </c>
      <c r="AR37" s="310">
        <v>-99.7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534</v>
      </c>
      <c r="AL38" s="1189"/>
      <c r="AM38" s="1189"/>
      <c r="AN38" s="1190"/>
      <c r="AO38" s="311" t="s">
        <v>514</v>
      </c>
      <c r="AP38" s="311" t="s">
        <v>514</v>
      </c>
      <c r="AQ38" s="312">
        <v>3</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535</v>
      </c>
      <c r="AL39" s="1189"/>
      <c r="AM39" s="1189"/>
      <c r="AN39" s="1190"/>
      <c r="AO39" s="308">
        <v>-5486</v>
      </c>
      <c r="AP39" s="308">
        <v>-420</v>
      </c>
      <c r="AQ39" s="309">
        <v>-1700</v>
      </c>
      <c r="AR39" s="310">
        <v>-75.3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536</v>
      </c>
      <c r="AL40" s="1186"/>
      <c r="AM40" s="1186"/>
      <c r="AN40" s="1187"/>
      <c r="AO40" s="308">
        <v>-492675</v>
      </c>
      <c r="AP40" s="308">
        <v>-37712</v>
      </c>
      <c r="AQ40" s="309">
        <v>-57744</v>
      </c>
      <c r="AR40" s="310">
        <v>-34.700000000000003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304</v>
      </c>
      <c r="AL41" s="1192"/>
      <c r="AM41" s="1192"/>
      <c r="AN41" s="1193"/>
      <c r="AO41" s="308">
        <v>389899</v>
      </c>
      <c r="AP41" s="308">
        <v>29845</v>
      </c>
      <c r="AQ41" s="309">
        <v>27397</v>
      </c>
      <c r="AR41" s="310">
        <v>8.9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506</v>
      </c>
      <c r="AN49" s="1180" t="s">
        <v>540</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756631</v>
      </c>
      <c r="AN51" s="330">
        <v>55152</v>
      </c>
      <c r="AO51" s="331">
        <v>21.3</v>
      </c>
      <c r="AP51" s="332">
        <v>82993</v>
      </c>
      <c r="AQ51" s="333">
        <v>5.2</v>
      </c>
      <c r="AR51" s="334">
        <v>16.100000000000001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293176</v>
      </c>
      <c r="AN52" s="338">
        <v>21370</v>
      </c>
      <c r="AO52" s="339">
        <v>12</v>
      </c>
      <c r="AP52" s="340">
        <v>46787</v>
      </c>
      <c r="AQ52" s="341">
        <v>-4.9000000000000004</v>
      </c>
      <c r="AR52" s="342">
        <v>16.899999999999999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370461</v>
      </c>
      <c r="AN53" s="330">
        <v>27256</v>
      </c>
      <c r="AO53" s="331">
        <v>-50.6</v>
      </c>
      <c r="AP53" s="332">
        <v>108252</v>
      </c>
      <c r="AQ53" s="333">
        <v>30.4</v>
      </c>
      <c r="AR53" s="334">
        <v>-81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163775</v>
      </c>
      <c r="AN54" s="338">
        <v>12049</v>
      </c>
      <c r="AO54" s="339">
        <v>-43.6</v>
      </c>
      <c r="AP54" s="340">
        <v>50321</v>
      </c>
      <c r="AQ54" s="341">
        <v>7.6</v>
      </c>
      <c r="AR54" s="342">
        <v>-51.2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397506</v>
      </c>
      <c r="AN55" s="330">
        <v>29656</v>
      </c>
      <c r="AO55" s="331">
        <v>8.8000000000000007</v>
      </c>
      <c r="AP55" s="332">
        <v>93492</v>
      </c>
      <c r="AQ55" s="333">
        <v>-13.6</v>
      </c>
      <c r="AR55" s="334">
        <v>22.4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187512</v>
      </c>
      <c r="AN56" s="338">
        <v>13989</v>
      </c>
      <c r="AO56" s="339">
        <v>16.100000000000001</v>
      </c>
      <c r="AP56" s="340">
        <v>53316</v>
      </c>
      <c r="AQ56" s="341">
        <v>6</v>
      </c>
      <c r="AR56" s="342">
        <v>10.1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997679</v>
      </c>
      <c r="AN57" s="330">
        <v>75399</v>
      </c>
      <c r="AO57" s="331">
        <v>154.19999999999999</v>
      </c>
      <c r="AP57" s="332">
        <v>94796</v>
      </c>
      <c r="AQ57" s="333">
        <v>1.4</v>
      </c>
      <c r="AR57" s="334">
        <v>152.80000000000001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495043</v>
      </c>
      <c r="AN58" s="338">
        <v>37413</v>
      </c>
      <c r="AO58" s="339">
        <v>167.4</v>
      </c>
      <c r="AP58" s="340">
        <v>55781</v>
      </c>
      <c r="AQ58" s="341">
        <v>4.5999999999999996</v>
      </c>
      <c r="AR58" s="342">
        <v>162.80000000000001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458717</v>
      </c>
      <c r="AN59" s="330">
        <v>35113</v>
      </c>
      <c r="AO59" s="331">
        <v>-53.4</v>
      </c>
      <c r="AP59" s="332">
        <v>85942</v>
      </c>
      <c r="AQ59" s="333">
        <v>-9.3000000000000007</v>
      </c>
      <c r="AR59" s="334">
        <v>-44.1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217896</v>
      </c>
      <c r="AN60" s="338">
        <v>16679</v>
      </c>
      <c r="AO60" s="339">
        <v>-55.4</v>
      </c>
      <c r="AP60" s="340">
        <v>48630</v>
      </c>
      <c r="AQ60" s="341">
        <v>-12.8</v>
      </c>
      <c r="AR60" s="342">
        <v>-42.6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596199</v>
      </c>
      <c r="AN61" s="345">
        <v>44515</v>
      </c>
      <c r="AO61" s="346">
        <v>16.100000000000001</v>
      </c>
      <c r="AP61" s="347">
        <v>93095</v>
      </c>
      <c r="AQ61" s="348">
        <v>2.8</v>
      </c>
      <c r="AR61" s="334">
        <v>13.3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271480</v>
      </c>
      <c r="AN62" s="338">
        <v>20300</v>
      </c>
      <c r="AO62" s="339">
        <v>19.3</v>
      </c>
      <c r="AP62" s="340">
        <v>50967</v>
      </c>
      <c r="AQ62" s="341">
        <v>0.1</v>
      </c>
      <c r="AR62" s="342">
        <v>19.2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A/MJZ0n1p35+l3vIoVeT1YiP6tbPAloik/tlUybuPgcnGOJvtijTBlFl+xZKqU/YJa4gItL8rRXan+Sk9agrw==" saltValue="JgRpddPIl3Yhl5qaFEn7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1" spans="125:125" ht="13.5" hidden="1" customHeight="1" x14ac:dyDescent="0.15">
      <c r="DU121" s="255"/>
    </row>
  </sheetData>
  <sheetProtection algorithmName="SHA-512" hashValue="o79BUPcKZsaSt/Bf3+geLgnojm6VZOyOdYQajbV6sOLJHRSnIvw6fk9F1ZahW6ylmovaOqj4oS4Fqf2lz/xUKw==" saltValue="yNYQfrCqhO78H+YLbsns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rB95hGgBQhzR013+hpKDCnI9VKIXUR1XQtyxaYLUoKRdyOPCpirSBXB8dG8uCkkkDfDgGKxzZe8pRbgDWqwWcw==" saltValue="zCCb+QqDB+khF97rHlTA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4" t="s">
        <v>3</v>
      </c>
      <c r="D47" s="1204"/>
      <c r="E47" s="1205"/>
      <c r="F47" s="11">
        <v>45.96</v>
      </c>
      <c r="G47" s="12">
        <v>47.82</v>
      </c>
      <c r="H47" s="12">
        <v>48.39</v>
      </c>
      <c r="I47" s="12">
        <v>57.38</v>
      </c>
      <c r="J47" s="13">
        <v>61.71</v>
      </c>
    </row>
    <row r="48" spans="2:10" ht="57.75" customHeight="1" x14ac:dyDescent="0.15">
      <c r="B48" s="14"/>
      <c r="C48" s="1206" t="s">
        <v>4</v>
      </c>
      <c r="D48" s="1206"/>
      <c r="E48" s="1207"/>
      <c r="F48" s="15">
        <v>8.35</v>
      </c>
      <c r="G48" s="16">
        <v>8.9499999999999993</v>
      </c>
      <c r="H48" s="16">
        <v>9.0399999999999991</v>
      </c>
      <c r="I48" s="16">
        <v>6.2</v>
      </c>
      <c r="J48" s="17">
        <v>6.91</v>
      </c>
    </row>
    <row r="49" spans="2:10" ht="57.75" customHeight="1" thickBot="1" x14ac:dyDescent="0.2">
      <c r="B49" s="18"/>
      <c r="C49" s="1208" t="s">
        <v>5</v>
      </c>
      <c r="D49" s="1208"/>
      <c r="E49" s="1209"/>
      <c r="F49" s="19" t="s">
        <v>561</v>
      </c>
      <c r="G49" s="20" t="s">
        <v>562</v>
      </c>
      <c r="H49" s="20" t="s">
        <v>563</v>
      </c>
      <c r="I49" s="20">
        <v>2.63</v>
      </c>
      <c r="J49" s="21">
        <v>5.25</v>
      </c>
    </row>
    <row r="50" spans="2:10" x14ac:dyDescent="0.15"/>
  </sheetData>
  <sheetProtection algorithmName="SHA-512" hashValue="GdkvulYzX4ASafasEAocKiVNBBIGYh6WwRF/yAdi7P252s3pRnnx5moJRehkfXcGVMAQM/wr2jdB9QHfgSHxEA==" saltValue="r+bXCF0BT+BST4WKa7Pi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境　祥子</dc:creator>
  <cp:lastModifiedBy> </cp:lastModifiedBy>
  <cp:lastPrinted>2023-09-15T01:49:22Z</cp:lastPrinted>
  <dcterms:created xsi:type="dcterms:W3CDTF">2023-09-15T01:49:45Z</dcterms:created>
  <dcterms:modified xsi:type="dcterms:W3CDTF">2023-10-27T08:27:13Z</dcterms:modified>
</cp:coreProperties>
</file>