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1user\Desktop\原本　財政状況資料集\"/>
    </mc:Choice>
  </mc:AlternateContent>
  <bookViews>
    <workbookView xWindow="0" yWindow="0" windowWidth="20490" windowHeight="77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CO34" i="10"/>
  <c r="BW34" i="10"/>
  <c r="BW35" i="10" s="1"/>
  <c r="BW36" i="10" s="1"/>
  <c r="BW37" i="10" s="1"/>
  <c r="BW38" i="10" s="1"/>
  <c r="BW39" i="10" s="1"/>
  <c r="BW40" i="10" s="1"/>
  <c r="AM34" i="10"/>
  <c r="U34" i="10"/>
  <c r="U35" i="10" s="1"/>
  <c r="U36" i="10" s="1"/>
  <c r="C34" i="10"/>
  <c r="BE34" i="10" l="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<sst xmlns="http://schemas.openxmlformats.org/spreadsheetml/2006/main" count="1125" uniqueCount="621">
  <si>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</si>
  <si>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</si>
  <si>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</si>
  <si>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</si>
  <si>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</si>
  <si>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</si>
  <si>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</si>
  <si>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</si>
  <si>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</si>
  <si>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</si>
  <si>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</si>
  <si>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</si>
  <si>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</si>
  <si>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</si>
  <si>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</si>
  <si>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</si>
  <si>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</si>
  <si>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</si>
  <si>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</si>
  <si>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</si>
  <si>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</si>
  <si>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</si>
  <si>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</si>
  <si>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</si>
  <si>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</si>
  <si>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</si>
  <si>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</si>
  <si>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</si>
  <si>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</si>
  <si>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</si>
  <si>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</si>
  <si>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</si>
  <si>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</si>
  <si>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</si>
  <si>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</si>
  <si>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</si>
  <si>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</si>
  <si>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</si>
  <si>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</si>
  <si>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</si>
  <si>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</si>
  <si>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</si>
  <si>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</si>
  <si>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</si>
  <si>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</si>
  <si>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</si>
  <si>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</si>
  <si>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</si>
  <si>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</si>
  <si>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</si>
  <si>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</si>
  <si>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</si>
  <si>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</si>
  <si>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</si>
  <si>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</si>
  <si>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</si>
  <si>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</si>
  <si>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</si>
  <si>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</si>
  <si>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</si>
  <si>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</si>
  <si>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</si>
  <si>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</si>
  <si>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</si>
  <si>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</si>
  <si>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</si>
  <si>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</si>
  <si>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</si>
  <si>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</si>
  <si>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</si>
  <si>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</si>
  <si>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</si>
  <si>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</si>
  <si>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</si>
  <si>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</si>
  <si>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</si>
  <si>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</si>
  <si>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</si>
  <si>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</si>
  <si>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</si>
  <si>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</si>
  <si>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</si>
  <si>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</si>
  <si>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</si>
  <si>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</si>
  <si>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Ⅲ－１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</si>
  <si>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</si>
  <si>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</si>
  <si>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</si>
  <si>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</si>
  <si>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</si>
  <si>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</si>
  <si>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</si>
  <si>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</si>
  <si>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</si>
  <si>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</si>
  <si>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</si>
  <si>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</si>
  <si>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階上町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</si>
  <si>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</si>
  <si>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</si>
  <si>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</si>
  <si>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</si>
  <si>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</si>
  <si>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</si>
  <si>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</si>
  <si>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</si>
  <si>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</si>
  <si>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</si>
  <si>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</si>
  <si>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</si>
  <si>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</si>
  <si>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</si>
  <si>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</si>
  <si>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</si>
  <si>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</si>
  <si>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</si>
  <si>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</si>
  <si>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</si>
  <si>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</si>
  <si>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</si>
  <si>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</si>
  <si>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</si>
  <si>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</si>
  <si>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</si>
  <si>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</si>
  <si>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</si>
  <si>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</si>
  <si>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</si>
  <si>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</si>
  <si>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</si>
  <si>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</si>
  <si>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</si>
  <si>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</si>
  <si>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</si>
  <si>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</si>
  <si>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</si>
  <si>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</si>
  <si>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</si>
  <si>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</si>
  <si>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</si>
  <si>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</si>
  <si>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</si>
  <si>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</si>
  <si>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</si>
  <si>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</si>
  <si>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</si>
  <si>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</si>
  <si>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</si>
  <si>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</si>
  <si>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</si>
  <si>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</si>
  <si>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</si>
  <si>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</si>
  <si>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</si>
  <si>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</si>
  <si>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</si>
  <si>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</si>
  <si>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</si>
  <si>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</si>
  <si>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</si>
  <si>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</si>
  <si>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</si>
  <si>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</si>
  <si>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</si>
  <si>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</si>
  <si>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</si>
  <si>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</si>
  <si>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</si>
  <si>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</si>
  <si>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</si>
  <si>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</si>
  <si>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</si>
  <si>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</si>
  <si>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</si>
  <si>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</si>
  <si>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</si>
  <si>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</si>
  <si>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</si>
  <si>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</si>
  <si>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</si>
  <si>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</si>
  <si>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</si>
  <si>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</si>
  <si>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</si>
  <si>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</si>
  <si>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</si>
  <si>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</si>
  <si>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</si>
  <si>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</si>
  <si>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</si>
  <si>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</si>
  <si>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</si>
  <si>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</si>
  <si>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</si>
  <si>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</si>
  <si>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</si>
  <si>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</si>
  <si>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</si>
  <si>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</si>
  <si>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</si>
  <si>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</si>
  <si>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</si>
  <si>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</si>
  <si>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</si>
  <si>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</si>
  <si>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</si>
  <si>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</si>
  <si>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</si>
  <si>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</si>
  <si>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</si>
  <si>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</si>
  <si>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</si>
  <si>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</si>
  <si>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</si>
  <si>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</si>
  <si>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</si>
  <si>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青森県階上町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</si>
  <si>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</si>
  <si>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</si>
  <si>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</si>
  <si>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</si>
  <si>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</si>
  <si>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</si>
  <si>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</si>
  <si>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</si>
  <si>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</si>
  <si>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</si>
  <si>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</si>
  <si>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</si>
  <si>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</si>
  <si>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</si>
  <si>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</si>
  <si>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</si>
  <si>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</si>
  <si>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</si>
  <si>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</si>
  <si>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</si>
  <si>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</si>
  <si>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</si>
  <si>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</si>
  <si>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</si>
  <si>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</si>
  <si>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</si>
  <si>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</si>
  <si>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</si>
  <si>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</si>
  <si>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</si>
  <si>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</si>
  <si>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</si>
  <si>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</si>
  <si>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</si>
  <si>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</si>
  <si>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</si>
  <si>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</si>
  <si>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</si>
  <si>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</si>
  <si>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</si>
  <si>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</si>
  <si>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</si>
  <si>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</si>
  <si>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</si>
  <si>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</si>
  <si>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</si>
  <si>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</si>
  <si>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</si>
  <si>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</si>
  <si>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</si>
  <si>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</si>
  <si>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</si>
  <si>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</si>
  <si>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</si>
  <si>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</si>
  <si>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</si>
  <si>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</si>
  <si>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</si>
  <si>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</si>
  <si>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</si>
  <si>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</si>
  <si>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</si>
  <si>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</si>
  <si>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</si>
  <si>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</si>
  <si>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</si>
  <si>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</si>
  <si>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</si>
  <si>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</si>
  <si>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</si>
  <si>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</si>
  <si>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</si>
  <si>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</si>
  <si>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</si>
  <si>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</si>
  <si>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</si>
  <si>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</si>
  <si>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</si>
  <si>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</si>
  <si>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</si>
  <si>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</si>
  <si>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</si>
  <si>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</si>
  <si>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</si>
  <si>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</si>
  <si>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</si>
  <si>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</si>
  <si>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</si>
  <si>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</si>
  <si>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</si>
  <si>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</si>
  <si>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</si>
  <si>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</si>
  <si>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</si>
  <si>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</si>
  <si>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</si>
  <si>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</si>
  <si>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</si>
  <si>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</si>
  <si>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</si>
  <si>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</si>
  <si>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</si>
  <si>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</si>
  <si>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</si>
  <si>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</si>
  <si>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</si>
  <si>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</si>
  <si>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</si>
  <si>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</si>
  <si>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</si>
  <si>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</si>
  <si>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</si>
  <si>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</si>
  <si>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</si>
  <si>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</si>
  <si>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</si>
  <si>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</si>
  <si>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</si>
  <si>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</si>
  <si>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</si>
  <si>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</si>
  <si>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</si>
  <si>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</si>
  <si>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</si>
  <si>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</si>
  <si>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</si>
  <si>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</si>
  <si>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</si>
  <si>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</si>
  <si>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</si>
  <si>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</si>
  <si>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</si>
  <si>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</si>
  <si>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</si>
  <si>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</si>
  <si>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</si>
  <si>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</si>
  <si>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</si>
  <si>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</si>
  <si>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</si>
  <si>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</si>
  <si>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</si>
  <si>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</si>
  <si>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</si>
  <si>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</si>
  <si>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</si>
  <si>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</si>
  <si>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</si>
  <si>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</si>
  <si>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</si>
  <si>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</si>
  <si>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</si>
  <si>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</si>
  <si>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青森県階上町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</si>
  <si>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</si>
  <si>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</si>
  <si>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</si>
  <si>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</si>
  <si>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</si>
  <si>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</si>
  <si>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</si>
  <si>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</si>
  <si>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</si>
  <si>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</si>
  <si>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</si>
  <si>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</si>
  <si>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</si>
  <si>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</si>
  <si>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</si>
  <si>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</si>
  <si>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</si>
  <si>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</si>
  <si>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</si>
  <si>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</si>
  <si>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</si>
  <si>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</si>
  <si>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</si>
  <si>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</si>
  <si>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</si>
  <si>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</si>
  <si>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</si>
  <si>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</si>
  <si>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</si>
  <si>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</si>
  <si>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</si>
  <si>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</si>
  <si>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</si>
  <si>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</si>
  <si>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階上町国民健康保険特別会計</t>
    <phoneticPr fontId="5"/>
  </si>
  <si>
    <t>階上町介護保険特別会計</t>
    <phoneticPr fontId="5"/>
  </si>
  <si>
    <t>階上町後期高齢者医療特別会計</t>
    <phoneticPr fontId="5"/>
  </si>
  <si>
    <t>階上町公共下水道事業特別会計</t>
    <phoneticPr fontId="5"/>
  </si>
  <si>
    <t>法非適用企業</t>
    <phoneticPr fontId="5"/>
  </si>
  <si>
    <t>階上町漁業集落排水事業特別会計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</si>
  <si>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</si>
  <si>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</si>
  <si>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</si>
  <si>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</si>
  <si>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</si>
  <si>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</si>
  <si>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</si>
  <si>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</si>
  <si>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</si>
  <si>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</si>
  <si>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</si>
  <si>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</si>
  <si>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</si>
  <si>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</si>
  <si>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</si>
  <si>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</si>
  <si>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</si>
  <si>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</si>
  <si>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</si>
  <si>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</si>
  <si>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</si>
  <si>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</si>
  <si>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</si>
  <si>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</si>
  <si>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</si>
  <si>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</si>
  <si>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</si>
  <si>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</si>
  <si>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</si>
  <si>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</si>
  <si>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</si>
  <si>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</si>
  <si>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</si>
  <si>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t>
    <phoneticPr fontId="5"/>
  </si>
  <si>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</si>
  <si>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</si>
  <si>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</si>
  <si>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</si>
  <si>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</si>
  <si>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</si>
  <si>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</si>
  <si>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</si>
  <si>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</si>
  <si>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</si>
  <si>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</si>
  <si>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</si>
  <si>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</si>
  <si>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</si>
  <si>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</si>
  <si>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</si>
  <si>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</si>
  <si>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</si>
  <si>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</si>
  <si>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</si>
  <si>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</si>
  <si>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</si>
  <si>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</si>
  <si>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</si>
  <si>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</si>
  <si>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</si>
  <si>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</si>
  <si>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</si>
  <si>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</si>
  <si>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</si>
  <si>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</si>
  <si>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</si>
  <si>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</si>
  <si>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</si>
  <si>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</si>
  <si>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</si>
  <si>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</si>
  <si>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階上町公共下水道事業特別会計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</si>
  <si>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</si>
  <si>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</si>
  <si>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階上町漁業集落排水事業特別会計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</si>
  <si>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</si>
  <si>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階上町介護保険特別会計</t>
    <phoneticPr fontId="5"/>
  </si>
  <si>
    <t>(Ｆ)</t>
    <phoneticPr fontId="5"/>
  </si>
  <si>
    <t>階上町後期高齢者医療特別会計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</si>
  <si>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</si>
  <si>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</si>
  <si>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</si>
  <si>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</si>
  <si>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</si>
  <si>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</si>
  <si>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</si>
  <si>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</si>
  <si>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</si>
  <si>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</si>
  <si>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</si>
  <si>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</si>
  <si>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</si>
  <si>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</si>
  <si>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</si>
  <si>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</si>
  <si>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</si>
  <si>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</si>
  <si>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</si>
  <si>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</si>
  <si>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</si>
  <si>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</si>
  <si>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</si>
  <si>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</si>
  <si>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</si>
  <si>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</si>
  <si>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</si>
  <si>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</si>
  <si>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</si>
  <si>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</si>
  <si>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</si>
  <si>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</si>
  <si>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</si>
  <si>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</si>
  <si>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</si>
  <si>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</si>
  <si>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</si>
  <si>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</si>
  <si>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</si>
  <si>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</si>
  <si>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</si>
  <si>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</si>
  <si>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</si>
  <si>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</si>
  <si>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</si>
  <si>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</si>
  <si>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</si>
  <si>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</si>
  <si>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</si>
  <si>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</si>
  <si>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</si>
  <si>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</si>
  <si>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</si>
  <si>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</si>
  <si>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</si>
  <si>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</si>
  <si>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</si>
  <si>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</si>
  <si>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</si>
  <si>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</si>
  <si>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</si>
  <si>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</si>
  <si>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</si>
  <si>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</si>
  <si>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</si>
  <si>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</si>
  <si>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</si>
  <si>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</si>
  <si>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</si>
  <si>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</si>
  <si>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</si>
  <si>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</si>
  <si>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</si>
  <si>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</si>
  <si>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</si>
  <si>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</si>
  <si>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</si>
  <si>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</si>
  <si>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</si>
  <si>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</si>
  <si>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</si>
  <si>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</si>
  <si>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</si>
  <si>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6.89</t>
  </si>
  <si>
    <t>▲ 4.80</t>
  </si>
  <si>
    <t>▲ 3.38</t>
  </si>
  <si>
    <t>▲ 6.11</t>
  </si>
  <si>
    <t>一般会計</t>
  </si>
  <si>
    <t>階上町国民健康保険特別会計</t>
  </si>
  <si>
    <t>階上町介護保険特別会計</t>
  </si>
  <si>
    <t>階上町公共下水道事業特別会計</t>
  </si>
  <si>
    <t>階上町後期高齢者医療特別会計</t>
  </si>
  <si>
    <t>階上町漁業集落排水事業特別会計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</si>
  <si>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</si>
  <si>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</si>
  <si>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</si>
  <si>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</si>
  <si>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</si>
  <si>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</si>
  <si>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</si>
  <si>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</si>
  <si>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八戸圏域水道企業団</t>
    <rPh sb="0" eb="4">
      <t>ハチノヘケンイキ</t>
    </rPh>
    <rPh sb="4" eb="6">
      <t>スイドウ</t>
    </rPh>
    <rPh sb="6" eb="8">
      <t>キギョウ</t>
    </rPh>
    <rPh sb="8" eb="9">
      <t>ダン</t>
    </rPh>
    <phoneticPr fontId="2"/>
  </si>
  <si>
    <t>八戸地域広域市町村圏事務組合</t>
    <rPh sb="0" eb="2">
      <t>ハチノヘ</t>
    </rPh>
    <rPh sb="2" eb="4">
      <t>チイキ</t>
    </rPh>
    <rPh sb="4" eb="6">
      <t>コウイキ</t>
    </rPh>
    <rPh sb="6" eb="9">
      <t>シチョウソン</t>
    </rPh>
    <rPh sb="9" eb="10">
      <t>ケン</t>
    </rPh>
    <rPh sb="10" eb="12">
      <t>ジム</t>
    </rPh>
    <rPh sb="12" eb="14">
      <t>クミアイ</t>
    </rPh>
    <phoneticPr fontId="2"/>
  </si>
  <si>
    <t>青森県交通災害共済組合</t>
    <rPh sb="0" eb="3">
      <t>アオモリケン</t>
    </rPh>
    <rPh sb="3" eb="5">
      <t>コウツウ</t>
    </rPh>
    <rPh sb="5" eb="7">
      <t>サイガイ</t>
    </rPh>
    <rPh sb="7" eb="11">
      <t>キョウサイクミアイ</t>
    </rPh>
    <phoneticPr fontId="2"/>
  </si>
  <si>
    <t>青森県市町村職員退職手当組合</t>
    <rPh sb="0" eb="3">
      <t>アオモリケン</t>
    </rPh>
    <rPh sb="3" eb="6">
      <t>シチョウソン</t>
    </rPh>
    <rPh sb="6" eb="8">
      <t>ショクイン</t>
    </rPh>
    <rPh sb="8" eb="14">
      <t>タイショクテアテクミアイ</t>
    </rPh>
    <phoneticPr fontId="2"/>
  </si>
  <si>
    <t>青森県市町村総合事務組合</t>
    <rPh sb="0" eb="3">
      <t>アオモリケン</t>
    </rPh>
    <rPh sb="3" eb="6">
      <t>シチョウソン</t>
    </rPh>
    <rPh sb="6" eb="8">
      <t>ソウゴウ</t>
    </rPh>
    <rPh sb="8" eb="10">
      <t>ジム</t>
    </rPh>
    <rPh sb="10" eb="12">
      <t>クミアイ</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</si>
  <si>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9">
      <t>イッパンカイケイ</t>
    </rPh>
    <phoneticPr fontId="2"/>
  </si>
  <si>
    <t>青森県後期高齢者医療広域連合（特別会計）</t>
    <rPh sb="0" eb="3">
      <t>アオモリケン</t>
    </rPh>
    <rPh sb="3" eb="5">
      <t>コウキ</t>
    </rPh>
    <rPh sb="5" eb="8">
      <t>コウレイシャ</t>
    </rPh>
    <rPh sb="8" eb="10">
      <t>イリョウ</t>
    </rPh>
    <rPh sb="10" eb="12">
      <t>コウイキ</t>
    </rPh>
    <rPh sb="12" eb="14">
      <t>レンゴウ</t>
    </rPh>
    <rPh sb="15" eb="17">
      <t>トクベツ</t>
    </rPh>
    <rPh sb="17" eb="19">
      <t>カイケイ</t>
    </rPh>
    <phoneticPr fontId="2"/>
  </si>
  <si>
    <t>はしかみふるさとラボ</t>
    <phoneticPr fontId="2"/>
  </si>
  <si>
    <t>森林環境譲与税基金</t>
    <rPh sb="0" eb="7">
      <t>シンリンカンキョウジョウヨゼイ</t>
    </rPh>
    <rPh sb="7" eb="9">
      <t>キキン</t>
    </rPh>
    <phoneticPr fontId="5"/>
  </si>
  <si>
    <t>地域福祉基金</t>
    <rPh sb="0" eb="2">
      <t>チイキ</t>
    </rPh>
    <rPh sb="2" eb="4">
      <t>フクシ</t>
    </rPh>
    <rPh sb="4" eb="6">
      <t>キキン</t>
    </rPh>
    <phoneticPr fontId="5"/>
  </si>
  <si>
    <t>公共用地取得基金</t>
    <rPh sb="0" eb="2">
      <t>コウキョウ</t>
    </rPh>
    <rPh sb="2" eb="4">
      <t>ヨウチ</t>
    </rPh>
    <rPh sb="4" eb="6">
      <t>シュトク</t>
    </rPh>
    <rPh sb="6" eb="8">
      <t>キキン</t>
    </rPh>
    <phoneticPr fontId="5"/>
  </si>
  <si>
    <t>東日本大震災復興基金</t>
    <rPh sb="0" eb="8">
      <t>ヒガシニホンダイシンサイフッコウ</t>
    </rPh>
    <rPh sb="8" eb="10">
      <t>キキン</t>
    </rPh>
    <phoneticPr fontId="5"/>
  </si>
  <si>
    <t>公共下水道事業債償還基金</t>
    <rPh sb="0" eb="5">
      <t>コウキョウゲスイドウ</t>
    </rPh>
    <rPh sb="5" eb="7">
      <t>ジギョウ</t>
    </rPh>
    <rPh sb="7" eb="8">
      <t>サイ</t>
    </rPh>
    <rPh sb="8" eb="10">
      <t>ショウカン</t>
    </rPh>
    <rPh sb="10" eb="12">
      <t>キキン</t>
    </rPh>
    <phoneticPr fontId="5"/>
  </si>
  <si>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</si>
  <si>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</si>
  <si>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</si>
  <si>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</si>
  <si>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</si>
  <si>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</si>
  <si>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</si>
  <si>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類似団体内平均値と比較して将来負担比率及び有形固定資産減価償却率は高い傾向となっているが、地方債の新規発行を抑制する取り組み等により、将来負担比率は低下傾向である。体育館に係る有形固定資産減価償却率が80％近くと高くなっており、これらの施設が要因で上昇傾向となっている。基本的に、修繕を行いながら現在の施設を利用していく方針であるため、有形固定資産減価償却率は今後も上昇していくことが見込まれるが、公共施設等総合管理計画に基づき、老朽化対策に積極的に取り組む。</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</si>
  <si>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</si>
  <si>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</si>
  <si>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</si>
  <si>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</si>
  <si>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</si>
  <si>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</si>
  <si>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r>
      <t>　平成25年度に一般会計における公債費はピークを迎えたことにより、実質公債費比率については減少傾向で推移していた。しかし、普通交付税の基準財政需要額に算入される公債費についても減少傾向であり、近年は普通交付税に算入されない起債が増加していることから、平成29年度から実質公債費比率は一転して増加傾向にある。令和２年度は前年度より0.1％減少しているが、</t>
    </r>
    <r>
      <rPr>
        <sz val="9"/>
        <color theme="1"/>
        <rFont val="ＭＳ Ｐゴシック"/>
        <family val="3"/>
        <charset val="128"/>
      </rPr>
      <t>令和３年度はほぼ横ばいで推移する見込みである。</t>
    </r>
    <r>
      <rPr>
        <sz val="9"/>
        <color indexed="8"/>
        <rFont val="ＭＳ Ｐゴシック"/>
        <family val="3"/>
        <charset val="128"/>
      </rPr>
      <t>当町は、過疎債、合併特例債等の普通交付税に算入される有利な起債を使うことができないため、公債費は減少傾向であっても、普通交付税に算入されない起債が今後も続くとなると、実質公債費比率は上昇傾向となる見込みである。
　また、一般会計における将来負担額は、地方債現在高の減少に伴い減少傾向にあるものの、公共下水道事業特別会計の将来負担額は、管渠等について整備中であることから、増加傾向である。充当可能財源等については、基準財政需要額算入見込額が減少傾向にあり、充当可能基金が減少しているので基金残高の確保が課題である。</t>
    </r>
    <rPh sb="168" eb="170">
      <t>ゲンショウ</t>
    </rPh>
    <rPh sb="184" eb="185">
      <t>ヨコ</t>
    </rPh>
    <rPh sb="188" eb="190">
      <t>スイイ</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</si>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</sst>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9"/>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27" fillId="0" borderId="41" xfId="16" applyFont="1" applyBorder="1" applyAlignment="1" applyProtection="1">
      <alignment horizontal="left" vertical="top" wrapText="1"/>
      <protection locked="0"/>
    </xf>
    <xf numFmtId="0" fontId="27" fillId="0" borderId="12" xfId="16" applyFont="1" applyBorder="1" applyAlignment="1" applyProtection="1">
      <alignment horizontal="left" vertical="top" wrapText="1"/>
      <protection locked="0"/>
    </xf>
    <xf numFmtId="0" fontId="27" fillId="0" borderId="48" xfId="16" applyFont="1" applyBorder="1" applyAlignment="1" applyProtection="1">
      <alignment horizontal="left" vertical="top" wrapText="1"/>
      <protection locked="0"/>
    </xf>
    <xf numFmtId="0" fontId="27" fillId="0" borderId="64" xfId="16" applyFont="1" applyBorder="1" applyAlignment="1" applyProtection="1">
      <alignment horizontal="left" vertical="top" wrapText="1"/>
      <protection locked="0"/>
    </xf>
    <xf numFmtId="0" fontId="27" fillId="0" borderId="0" xfId="16" applyFont="1" applyAlignment="1" applyProtection="1">
      <alignment horizontal="left" vertical="top" wrapText="1"/>
      <protection locked="0"/>
    </xf>
    <xf numFmtId="0" fontId="27" fillId="0" borderId="38" xfId="16" applyFont="1" applyBorder="1" applyAlignment="1" applyProtection="1">
      <alignment horizontal="left" vertical="top" wrapText="1"/>
      <protection locked="0"/>
    </xf>
    <xf numFmtId="0" fontId="27" fillId="0" borderId="37" xfId="16" applyFont="1" applyBorder="1" applyAlignment="1" applyProtection="1">
      <alignment horizontal="left" vertical="top" wrapText="1"/>
      <protection locked="0"/>
    </xf>
    <xf numFmtId="0" fontId="27" fillId="0" borderId="54" xfId="16" applyFont="1" applyBorder="1" applyAlignment="1" applyProtection="1">
      <alignment horizontal="left" vertical="top" wrapText="1"/>
      <protection locked="0"/>
    </xf>
    <xf numFmtId="0" fontId="27"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78903</c:v>
                </c:pt>
                <c:pt idx="1">
                  <c:v>82993</c:v>
                </c:pt>
                <c:pt idx="2">
                  <c:v>108252</c:v>
                </c:pt>
                <c:pt idx="3">
                  <c:v>93492</c:v>
                </c:pt>
                <c:pt idx="4">
                  <c:v>94796</c:v>
                </c:pt>
              </c:numCache>
            </c:numRef>
          </c:val>
          <c:smooth val="0"/>
          <c:extLst>
            <c:ext xmlns:c16="http://schemas.microsoft.com/office/drawing/2014/chart" uri="{C3380CC4-5D6E-409C-BE32-E72D297353CC}">
              <c16:uniqueId val="{00000000-1CE9-4F75-AA79-D800CCA450B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45483</c:v>
                </c:pt>
                <c:pt idx="1">
                  <c:v>55152</c:v>
                </c:pt>
                <c:pt idx="2">
                  <c:v>27256</c:v>
                </c:pt>
                <c:pt idx="3">
                  <c:v>29656</c:v>
                </c:pt>
                <c:pt idx="4">
                  <c:v>75399</c:v>
                </c:pt>
              </c:numCache>
            </c:numRef>
          </c:val>
          <c:smooth val="0"/>
          <c:extLst>
            <c:ext xmlns:c16="http://schemas.microsoft.com/office/drawing/2014/chart" uri="{C3380CC4-5D6E-409C-BE32-E72D297353CC}">
              <c16:uniqueId val="{00000001-1CE9-4F75-AA79-D800CCA450B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7.75</c:v>
                </c:pt>
                <c:pt idx="1">
                  <c:v>8.35</c:v>
                </c:pt>
                <c:pt idx="2">
                  <c:v>8.9499999999999993</c:v>
                </c:pt>
                <c:pt idx="3">
                  <c:v>9.0399999999999991</c:v>
                </c:pt>
                <c:pt idx="4">
                  <c:v>6.2</c:v>
                </c:pt>
              </c:numCache>
            </c:numRef>
          </c:val>
          <c:extLst>
            <c:ext xmlns:c16="http://schemas.microsoft.com/office/drawing/2014/chart" uri="{C3380CC4-5D6E-409C-BE32-E72D297353CC}">
              <c16:uniqueId val="{00000000-3D0B-4779-AC2B-54ADA77C1F2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45.4</c:v>
                </c:pt>
                <c:pt idx="1">
                  <c:v>45.96</c:v>
                </c:pt>
                <c:pt idx="2">
                  <c:v>47.82</c:v>
                </c:pt>
                <c:pt idx="3">
                  <c:v>48.39</c:v>
                </c:pt>
                <c:pt idx="4">
                  <c:v>57.38</c:v>
                </c:pt>
              </c:numCache>
            </c:numRef>
          </c:val>
          <c:extLst>
            <c:ext xmlns:c16="http://schemas.microsoft.com/office/drawing/2014/chart" uri="{C3380CC4-5D6E-409C-BE32-E72D297353CC}">
              <c16:uniqueId val="{00000001-3D0B-4779-AC2B-54ADA77C1F2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-6.89</c:v>
                </c:pt>
                <c:pt idx="1">
                  <c:v>-4.8</c:v>
                </c:pt>
                <c:pt idx="2">
                  <c:v>-3.38</c:v>
                </c:pt>
                <c:pt idx="3">
                  <c:v>-6.11</c:v>
                </c:pt>
                <c:pt idx="4">
                  <c:v>2.63</c:v>
                </c:pt>
              </c:numCache>
            </c:numRef>
          </c:val>
          <c:smooth val="0"/>
          <c:extLst>
            <c:ext xmlns:c16="http://schemas.microsoft.com/office/drawing/2014/chart" uri="{C3380CC4-5D6E-409C-BE32-E72D297353CC}">
              <c16:uniqueId val="{00000002-3D0B-4779-AC2B-54ADA77C1F2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986-47AC-A9BE-2B445745203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986-47AC-A9BE-2B445745203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986-47AC-A9BE-2B445745203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4986-47AC-A9BE-2B4457452039}"/>
            </c:ext>
          </c:extLst>
        </c:ser>
        <c:ser>
          <c:idx val="4"/>
          <c:order val="4"/>
          <c:tx>
            <c:strRef>
              <c:f>データシート!$A$31</c:f>
              <c:strCache>
                <c:ptCount val="1"/>
                <c:pt idx="0">
                  <c:v>階上町漁業集落排水事業特別会計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0.01</c:v>
                </c:pt>
                <c:pt idx="4">
                  <c:v>#N/A</c:v>
                </c:pt>
                <c:pt idx="5">
                  <c:v>0.03</c:v>
                </c:pt>
                <c:pt idx="6">
                  <c:v>#N/A</c:v>
                </c:pt>
                <c:pt idx="7">
                  <c:v>0.03</c:v>
                </c:pt>
                <c:pt idx="8">
                  <c:v>#N/A</c:v>
                </c:pt>
                <c:pt idx="9">
                  <c:v>0.01</c:v>
                </c:pt>
              </c:numCache>
            </c:numRef>
          </c:val>
          <c:extLst>
            <c:ext xmlns:c16="http://schemas.microsoft.com/office/drawing/2014/chart" uri="{C3380CC4-5D6E-409C-BE32-E72D297353CC}">
              <c16:uniqueId val="{00000004-4986-47AC-A9BE-2B4457452039}"/>
            </c:ext>
          </c:extLst>
        </c:ser>
        <c:ser>
          <c:idx val="5"/>
          <c:order val="5"/>
          <c:tx>
            <c:strRef>
              <c:f>データシート!$A$32</c:f>
              <c:strCache>
                <c:ptCount val="1"/>
                <c:pt idx="0">
                  <c:v>階上町後期高齢者医療特別会計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0.01</c:v>
                </c:pt>
                <c:pt idx="2">
                  <c:v>#N/A</c:v>
                </c:pt>
                <c:pt idx="3">
                  <c:v>0.02</c:v>
                </c:pt>
                <c:pt idx="4">
                  <c:v>#N/A</c:v>
                </c:pt>
                <c:pt idx="5">
                  <c:v>0.01</c:v>
                </c:pt>
                <c:pt idx="6">
                  <c:v>#N/A</c:v>
                </c:pt>
                <c:pt idx="7">
                  <c:v>0.08</c:v>
                </c:pt>
                <c:pt idx="8">
                  <c:v>#N/A</c:v>
                </c:pt>
                <c:pt idx="9">
                  <c:v>0.03</c:v>
                </c:pt>
              </c:numCache>
            </c:numRef>
          </c:val>
          <c:extLst>
            <c:ext xmlns:c16="http://schemas.microsoft.com/office/drawing/2014/chart" uri="{C3380CC4-5D6E-409C-BE32-E72D297353CC}">
              <c16:uniqueId val="{00000005-4986-47AC-A9BE-2B4457452039}"/>
            </c:ext>
          </c:extLst>
        </c:ser>
        <c:ser>
          <c:idx val="6"/>
          <c:order val="6"/>
          <c:tx>
            <c:strRef>
              <c:f>データシート!$A$33</c:f>
              <c:strCache>
                <c:ptCount val="1"/>
                <c:pt idx="0">
                  <c:v>階上町公共下水道事業特別会計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0.04</c:v>
                </c:pt>
                <c:pt idx="2">
                  <c:v>#N/A</c:v>
                </c:pt>
                <c:pt idx="3">
                  <c:v>0.09</c:v>
                </c:pt>
                <c:pt idx="4">
                  <c:v>#N/A</c:v>
                </c:pt>
                <c:pt idx="5">
                  <c:v>0.06</c:v>
                </c:pt>
                <c:pt idx="6">
                  <c:v>#N/A</c:v>
                </c:pt>
                <c:pt idx="7">
                  <c:v>7.0000000000000007E-2</c:v>
                </c:pt>
                <c:pt idx="8">
                  <c:v>#N/A</c:v>
                </c:pt>
                <c:pt idx="9">
                  <c:v>7.0000000000000007E-2</c:v>
                </c:pt>
              </c:numCache>
            </c:numRef>
          </c:val>
          <c:extLst>
            <c:ext xmlns:c16="http://schemas.microsoft.com/office/drawing/2014/chart" uri="{C3380CC4-5D6E-409C-BE32-E72D297353CC}">
              <c16:uniqueId val="{00000006-4986-47AC-A9BE-2B4457452039}"/>
            </c:ext>
          </c:extLst>
        </c:ser>
        <c:ser>
          <c:idx val="7"/>
          <c:order val="7"/>
          <c:tx>
            <c:strRef>
              <c:f>データシート!$A$34</c:f>
              <c:strCache>
                <c:ptCount val="1"/>
                <c:pt idx="0">
                  <c:v>階上町介護保険特別会計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0.38</c:v>
                </c:pt>
                <c:pt idx="2">
                  <c:v>#N/A</c:v>
                </c:pt>
                <c:pt idx="3">
                  <c:v>0.4</c:v>
                </c:pt>
                <c:pt idx="4">
                  <c:v>#N/A</c:v>
                </c:pt>
                <c:pt idx="5">
                  <c:v>0.62</c:v>
                </c:pt>
                <c:pt idx="6">
                  <c:v>#N/A</c:v>
                </c:pt>
                <c:pt idx="7">
                  <c:v>0.43</c:v>
                </c:pt>
                <c:pt idx="8">
                  <c:v>#N/A</c:v>
                </c:pt>
                <c:pt idx="9">
                  <c:v>0.8</c:v>
                </c:pt>
              </c:numCache>
            </c:numRef>
          </c:val>
          <c:extLst>
            <c:ext xmlns:c16="http://schemas.microsoft.com/office/drawing/2014/chart" uri="{C3380CC4-5D6E-409C-BE32-E72D297353CC}">
              <c16:uniqueId val="{00000007-4986-47AC-A9BE-2B4457452039}"/>
            </c:ext>
          </c:extLst>
        </c:ser>
        <c:ser>
          <c:idx val="8"/>
          <c:order val="8"/>
          <c:tx>
            <c:strRef>
              <c:f>データシート!$A$35</c:f>
              <c:strCache>
                <c:ptCount val="1"/>
                <c:pt idx="0">
                  <c:v>階上町国民健康保険特別会計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3.81</c:v>
                </c:pt>
                <c:pt idx="2">
                  <c:v>#N/A</c:v>
                </c:pt>
                <c:pt idx="3">
                  <c:v>3.03</c:v>
                </c:pt>
                <c:pt idx="4">
                  <c:v>#N/A</c:v>
                </c:pt>
                <c:pt idx="5">
                  <c:v>2.62</c:v>
                </c:pt>
                <c:pt idx="6">
                  <c:v>#N/A</c:v>
                </c:pt>
                <c:pt idx="7">
                  <c:v>1.9</c:v>
                </c:pt>
                <c:pt idx="8">
                  <c:v>#N/A</c:v>
                </c:pt>
                <c:pt idx="9">
                  <c:v>2.29</c:v>
                </c:pt>
              </c:numCache>
            </c:numRef>
          </c:val>
          <c:extLst>
            <c:ext xmlns:c16="http://schemas.microsoft.com/office/drawing/2014/chart" uri="{C3380CC4-5D6E-409C-BE32-E72D297353CC}">
              <c16:uniqueId val="{00000008-4986-47AC-A9BE-2B445745203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7.75</c:v>
                </c:pt>
                <c:pt idx="2">
                  <c:v>#N/A</c:v>
                </c:pt>
                <c:pt idx="3">
                  <c:v>8.33</c:v>
                </c:pt>
                <c:pt idx="4">
                  <c:v>#N/A</c:v>
                </c:pt>
                <c:pt idx="5">
                  <c:v>8.9499999999999993</c:v>
                </c:pt>
                <c:pt idx="6">
                  <c:v>#N/A</c:v>
                </c:pt>
                <c:pt idx="7">
                  <c:v>9.0399999999999991</c:v>
                </c:pt>
                <c:pt idx="8">
                  <c:v>#N/A</c:v>
                </c:pt>
                <c:pt idx="9">
                  <c:v>6.19</c:v>
                </c:pt>
              </c:numCache>
            </c:numRef>
          </c:val>
          <c:extLst>
            <c:ext xmlns:c16="http://schemas.microsoft.com/office/drawing/2014/chart" uri="{C3380CC4-5D6E-409C-BE32-E72D297353CC}">
              <c16:uniqueId val="{00000009-4986-47AC-A9BE-2B445745203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675</c:v>
                </c:pt>
                <c:pt idx="5">
                  <c:v>634</c:v>
                </c:pt>
                <c:pt idx="8">
                  <c:v>595</c:v>
                </c:pt>
                <c:pt idx="11">
                  <c:v>559</c:v>
                </c:pt>
                <c:pt idx="14">
                  <c:v>530</c:v>
                </c:pt>
              </c:numCache>
            </c:numRef>
          </c:val>
          <c:extLst>
            <c:ext xmlns:c16="http://schemas.microsoft.com/office/drawing/2014/chart" uri="{C3380CC4-5D6E-409C-BE32-E72D297353CC}">
              <c16:uniqueId val="{00000000-6C40-4A86-B160-5F8EDFA2C7B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C40-4A86-B160-5F8EDFA2C7B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38</c:v>
                </c:pt>
                <c:pt idx="3">
                  <c:v>38</c:v>
                </c:pt>
                <c:pt idx="6">
                  <c:v>38</c:v>
                </c:pt>
                <c:pt idx="9">
                  <c:v>0</c:v>
                </c:pt>
                <c:pt idx="12">
                  <c:v>0</c:v>
                </c:pt>
              </c:numCache>
            </c:numRef>
          </c:val>
          <c:extLst>
            <c:ext xmlns:c16="http://schemas.microsoft.com/office/drawing/2014/chart" uri="{C3380CC4-5D6E-409C-BE32-E72D297353CC}">
              <c16:uniqueId val="{00000002-6C40-4A86-B160-5F8EDFA2C7B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36</c:v>
                </c:pt>
                <c:pt idx="3">
                  <c:v>38</c:v>
                </c:pt>
                <c:pt idx="6">
                  <c:v>37</c:v>
                </c:pt>
                <c:pt idx="9">
                  <c:v>35</c:v>
                </c:pt>
                <c:pt idx="12">
                  <c:v>23</c:v>
                </c:pt>
              </c:numCache>
            </c:numRef>
          </c:val>
          <c:extLst>
            <c:ext xmlns:c16="http://schemas.microsoft.com/office/drawing/2014/chart" uri="{C3380CC4-5D6E-409C-BE32-E72D297353CC}">
              <c16:uniqueId val="{00000003-6C40-4A86-B160-5F8EDFA2C7B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111</c:v>
                </c:pt>
                <c:pt idx="3">
                  <c:v>115</c:v>
                </c:pt>
                <c:pt idx="6">
                  <c:v>115</c:v>
                </c:pt>
                <c:pt idx="9">
                  <c:v>114</c:v>
                </c:pt>
                <c:pt idx="12">
                  <c:v>115</c:v>
                </c:pt>
              </c:numCache>
            </c:numRef>
          </c:val>
          <c:extLst>
            <c:ext xmlns:c16="http://schemas.microsoft.com/office/drawing/2014/chart" uri="{C3380CC4-5D6E-409C-BE32-E72D297353CC}">
              <c16:uniqueId val="{00000004-6C40-4A86-B160-5F8EDFA2C7B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C40-4A86-B160-5F8EDFA2C7B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C40-4A86-B160-5F8EDFA2C7B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832</c:v>
                </c:pt>
                <c:pt idx="3">
                  <c:v>793</c:v>
                </c:pt>
                <c:pt idx="6">
                  <c:v>762</c:v>
                </c:pt>
                <c:pt idx="9">
                  <c:v>784</c:v>
                </c:pt>
                <c:pt idx="12">
                  <c:v>761</c:v>
                </c:pt>
              </c:numCache>
            </c:numRef>
          </c:val>
          <c:extLst>
            <c:ext xmlns:c16="http://schemas.microsoft.com/office/drawing/2014/chart" uri="{C3380CC4-5D6E-409C-BE32-E72D297353CC}">
              <c16:uniqueId val="{00000007-6C40-4A86-B160-5F8EDFA2C7B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342</c:v>
                </c:pt>
                <c:pt idx="2">
                  <c:v>#N/A</c:v>
                </c:pt>
                <c:pt idx="3">
                  <c:v>#N/A</c:v>
                </c:pt>
                <c:pt idx="4">
                  <c:v>350</c:v>
                </c:pt>
                <c:pt idx="5">
                  <c:v>#N/A</c:v>
                </c:pt>
                <c:pt idx="6">
                  <c:v>#N/A</c:v>
                </c:pt>
                <c:pt idx="7">
                  <c:v>357</c:v>
                </c:pt>
                <c:pt idx="8">
                  <c:v>#N/A</c:v>
                </c:pt>
                <c:pt idx="9">
                  <c:v>#N/A</c:v>
                </c:pt>
                <c:pt idx="10">
                  <c:v>374</c:v>
                </c:pt>
                <c:pt idx="11">
                  <c:v>#N/A</c:v>
                </c:pt>
                <c:pt idx="12">
                  <c:v>#N/A</c:v>
                </c:pt>
                <c:pt idx="13">
                  <c:v>369</c:v>
                </c:pt>
                <c:pt idx="14">
                  <c:v>#N/A</c:v>
                </c:pt>
              </c:numCache>
            </c:numRef>
          </c:val>
          <c:smooth val="0"/>
          <c:extLst>
            <c:ext xmlns:c16="http://schemas.microsoft.com/office/drawing/2014/chart" uri="{C3380CC4-5D6E-409C-BE32-E72D297353CC}">
              <c16:uniqueId val="{00000008-6C40-4A86-B160-5F8EDFA2C7B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5635</c:v>
                </c:pt>
                <c:pt idx="5">
                  <c:v>5417</c:v>
                </c:pt>
                <c:pt idx="8">
                  <c:v>5131</c:v>
                </c:pt>
                <c:pt idx="11">
                  <c:v>4853</c:v>
                </c:pt>
                <c:pt idx="14">
                  <c:v>4664</c:v>
                </c:pt>
              </c:numCache>
            </c:numRef>
          </c:val>
          <c:extLst>
            <c:ext xmlns:c16="http://schemas.microsoft.com/office/drawing/2014/chart" uri="{C3380CC4-5D6E-409C-BE32-E72D297353CC}">
              <c16:uniqueId val="{00000000-C7C0-467C-9811-3316B1CC75F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71</c:v>
                </c:pt>
                <c:pt idx="5">
                  <c:v>69</c:v>
                </c:pt>
                <c:pt idx="8">
                  <c:v>53</c:v>
                </c:pt>
                <c:pt idx="11">
                  <c:v>36</c:v>
                </c:pt>
                <c:pt idx="14">
                  <c:v>25</c:v>
                </c:pt>
              </c:numCache>
            </c:numRef>
          </c:val>
          <c:extLst>
            <c:ext xmlns:c16="http://schemas.microsoft.com/office/drawing/2014/chart" uri="{C3380CC4-5D6E-409C-BE32-E72D297353CC}">
              <c16:uniqueId val="{00000001-C7C0-467C-9811-3316B1CC75F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2130</c:v>
                </c:pt>
                <c:pt idx="5">
                  <c:v>2206</c:v>
                </c:pt>
                <c:pt idx="8">
                  <c:v>2333</c:v>
                </c:pt>
                <c:pt idx="11">
                  <c:v>2438</c:v>
                </c:pt>
                <c:pt idx="14">
                  <c:v>2864</c:v>
                </c:pt>
              </c:numCache>
            </c:numRef>
          </c:val>
          <c:extLst>
            <c:ext xmlns:c16="http://schemas.microsoft.com/office/drawing/2014/chart" uri="{C3380CC4-5D6E-409C-BE32-E72D297353CC}">
              <c16:uniqueId val="{00000002-C7C0-467C-9811-3316B1CC75F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7C0-467C-9811-3316B1CC75F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7C0-467C-9811-3316B1CC75F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7C0-467C-9811-3316B1CC75F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601</c:v>
                </c:pt>
                <c:pt idx="3">
                  <c:v>561</c:v>
                </c:pt>
                <c:pt idx="6">
                  <c:v>504</c:v>
                </c:pt>
                <c:pt idx="9">
                  <c:v>478</c:v>
                </c:pt>
                <c:pt idx="12">
                  <c:v>464</c:v>
                </c:pt>
              </c:numCache>
            </c:numRef>
          </c:val>
          <c:extLst>
            <c:ext xmlns:c16="http://schemas.microsoft.com/office/drawing/2014/chart" uri="{C3380CC4-5D6E-409C-BE32-E72D297353CC}">
              <c16:uniqueId val="{00000006-C7C0-467C-9811-3316B1CC75F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253</c:v>
                </c:pt>
                <c:pt idx="3">
                  <c:v>239</c:v>
                </c:pt>
                <c:pt idx="6">
                  <c:v>264</c:v>
                </c:pt>
                <c:pt idx="9">
                  <c:v>250</c:v>
                </c:pt>
                <c:pt idx="12">
                  <c:v>254</c:v>
                </c:pt>
              </c:numCache>
            </c:numRef>
          </c:val>
          <c:extLst>
            <c:ext xmlns:c16="http://schemas.microsoft.com/office/drawing/2014/chart" uri="{C3380CC4-5D6E-409C-BE32-E72D297353CC}">
              <c16:uniqueId val="{00000007-C7C0-467C-9811-3316B1CC75F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2060</c:v>
                </c:pt>
                <c:pt idx="3">
                  <c:v>2046</c:v>
                </c:pt>
                <c:pt idx="6">
                  <c:v>2024</c:v>
                </c:pt>
                <c:pt idx="9">
                  <c:v>2016</c:v>
                </c:pt>
                <c:pt idx="12">
                  <c:v>1966</c:v>
                </c:pt>
              </c:numCache>
            </c:numRef>
          </c:val>
          <c:extLst>
            <c:ext xmlns:c16="http://schemas.microsoft.com/office/drawing/2014/chart" uri="{C3380CC4-5D6E-409C-BE32-E72D297353CC}">
              <c16:uniqueId val="{00000008-C7C0-467C-9811-3316B1CC75F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70</c:v>
                </c:pt>
                <c:pt idx="3">
                  <c:v>36</c:v>
                </c:pt>
                <c:pt idx="6">
                  <c:v>0</c:v>
                </c:pt>
                <c:pt idx="9">
                  <c:v>0</c:v>
                </c:pt>
                <c:pt idx="12">
                  <c:v>0</c:v>
                </c:pt>
              </c:numCache>
            </c:numRef>
          </c:val>
          <c:extLst>
            <c:ext xmlns:c16="http://schemas.microsoft.com/office/drawing/2014/chart" uri="{C3380CC4-5D6E-409C-BE32-E72D297353CC}">
              <c16:uniqueId val="{00000009-C7C0-467C-9811-3316B1CC75F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7141</c:v>
                </c:pt>
                <c:pt idx="3">
                  <c:v>6866</c:v>
                </c:pt>
                <c:pt idx="6">
                  <c:v>6422</c:v>
                </c:pt>
                <c:pt idx="9">
                  <c:v>5951</c:v>
                </c:pt>
                <c:pt idx="12">
                  <c:v>5715</c:v>
                </c:pt>
              </c:numCache>
            </c:numRef>
          </c:val>
          <c:extLst>
            <c:ext xmlns:c16="http://schemas.microsoft.com/office/drawing/2014/chart" uri="{C3380CC4-5D6E-409C-BE32-E72D297353CC}">
              <c16:uniqueId val="{0000000A-C7C0-467C-9811-3316B1CC75F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2291</c:v>
                </c:pt>
                <c:pt idx="2">
                  <c:v>#N/A</c:v>
                </c:pt>
                <c:pt idx="3">
                  <c:v>#N/A</c:v>
                </c:pt>
                <c:pt idx="4">
                  <c:v>2055</c:v>
                </c:pt>
                <c:pt idx="5">
                  <c:v>#N/A</c:v>
                </c:pt>
                <c:pt idx="6">
                  <c:v>#N/A</c:v>
                </c:pt>
                <c:pt idx="7">
                  <c:v>1698</c:v>
                </c:pt>
                <c:pt idx="8">
                  <c:v>#N/A</c:v>
                </c:pt>
                <c:pt idx="9">
                  <c:v>#N/A</c:v>
                </c:pt>
                <c:pt idx="10">
                  <c:v>1368</c:v>
                </c:pt>
                <c:pt idx="11">
                  <c:v>#N/A</c:v>
                </c:pt>
                <c:pt idx="12">
                  <c:v>#N/A</c:v>
                </c:pt>
                <c:pt idx="13">
                  <c:v>846</c:v>
                </c:pt>
                <c:pt idx="14">
                  <c:v>#N/A</c:v>
                </c:pt>
              </c:numCache>
            </c:numRef>
          </c:val>
          <c:smooth val="0"/>
          <c:extLst>
            <c:ext xmlns:c16="http://schemas.microsoft.com/office/drawing/2014/chart" uri="{C3380CC4-5D6E-409C-BE32-E72D297353CC}">
              <c16:uniqueId val="{0000000B-C7C0-467C-9811-3316B1CC75F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1795</c:v>
                </c:pt>
                <c:pt idx="1">
                  <c:v>1806</c:v>
                </c:pt>
                <c:pt idx="2">
                  <c:v>2206</c:v>
                </c:pt>
              </c:numCache>
            </c:numRef>
          </c:val>
          <c:extLst>
            <c:ext xmlns:c16="http://schemas.microsoft.com/office/drawing/2014/chart" uri="{C3380CC4-5D6E-409C-BE32-E72D297353CC}">
              <c16:uniqueId val="{00000000-76C5-4A1B-B96D-6CDD8458D86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c:v>
                </c:pt>
                <c:pt idx="1">
                  <c:v>0</c:v>
                </c:pt>
                <c:pt idx="2">
                  <c:v>0</c:v>
                </c:pt>
              </c:numCache>
            </c:numRef>
          </c:val>
          <c:extLst>
            <c:ext xmlns:c16="http://schemas.microsoft.com/office/drawing/2014/chart" uri="{C3380CC4-5D6E-409C-BE32-E72D297353CC}">
              <c16:uniqueId val="{00000001-76C5-4A1B-B96D-6CDD8458D86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269</c:v>
                </c:pt>
                <c:pt idx="1">
                  <c:v>277</c:v>
                </c:pt>
                <c:pt idx="2">
                  <c:v>237</c:v>
                </c:pt>
              </c:numCache>
            </c:numRef>
          </c:val>
          <c:extLst>
            <c:ext xmlns:c16="http://schemas.microsoft.com/office/drawing/2014/chart" uri="{C3380CC4-5D6E-409C-BE32-E72D297353CC}">
              <c16:uniqueId val="{00000002-76C5-4A1B-B96D-6CDD8458D86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{D3CF7106-271E-46A7-929F-12773D1749EC}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3048-4FF5-BE35-211B3FCD983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{2616061F-C964-4C42-9445-465F5EFA3D4C}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048-4FF5-BE35-211B3FCD983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{2111054C-CE1C-4D54-AB2A-3CA0DA557ADA}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048-4FF5-BE35-211B3FCD983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{20B2E155-9EF2-496C-A917-B7755E7379EC}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048-4FF5-BE35-211B3FCD983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{46D0C6E4-D78B-4333-94C7-76B1E07ECCBF}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048-4FF5-BE35-211B3FCD9838}"/>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{8794D332-2FD4-4A58-9274-B9BDBF190EE2}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3048-4FF5-BE35-211B3FCD9838}"/>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{35D0AD6B-785C-4BCF-A98B-8766FE4B9ABC}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3048-4FF5-BE35-211B3FCD9838}"/>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{495E8C98-1CF0-436A-AD05-1120BD50D482}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3048-4FF5-BE35-211B3FCD9838}"/>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{6E1628AF-2B1A-4291-95FC-1CF563144D1B}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3048-4FF5-BE35-211B3FCD983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c:v>
                </c:pt>
                <c:pt idx="8">
                  <c:v>62.3</c:v>
                </c:pt>
                <c:pt idx="16">
                  <c:v>65.400000000000006</c:v>
                </c:pt>
                <c:pt idx="24">
                  <c:v>67.7</c:v>
                </c:pt>
                <c:pt idx="32">
                  <c:v>69.400000000000006</c:v>
                </c:pt>
              </c:numCache>
            </c:numRef>
          </c:xVal>
          <c:yVal>
            <c:numRef>
              <c:f>公会計指標分析・財政指標組合せ分析表!$BP$51:$DC$51</c:f>
              <c:numCache>
                <c:formatCode>#,##0.0;"▲ "#,##0.0</c:formatCode>
                <c:ptCount val="40"/>
                <c:pt idx="0">
                  <c:v>73.099999999999994</c:v>
                </c:pt>
                <c:pt idx="8">
                  <c:v>65.599999999999994</c:v>
                </c:pt>
                <c:pt idx="16">
                  <c:v>53.6</c:v>
                </c:pt>
                <c:pt idx="24">
                  <c:v>43</c:v>
                </c:pt>
                <c:pt idx="32">
                  <c:v>25.4</c:v>
                </c:pt>
              </c:numCache>
            </c:numRef>
          </c:yVal>
          <c:smooth val="0"/>
          <c:extLst>
            <c:ext xmlns:c16="http://schemas.microsoft.com/office/drawing/2014/chart" uri="{C3380CC4-5D6E-409C-BE32-E72D297353CC}">
              <c16:uniqueId val="{00000009-3048-4FF5-BE35-211B3FCD983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{7BF980E3-ABAF-431C-939A-FB8C7E6286FE}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3048-4FF5-BE35-211B3FCD983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{06C85C11-C8C8-4724-B6EB-2C3E1317088D}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048-4FF5-BE35-211B3FCD983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{2BA2130F-5C02-48EF-8262-8A9434F95C05}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048-4FF5-BE35-211B3FCD983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{A1AE2B0C-DD5A-41E5-964E-CE8F1D59EA27}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048-4FF5-BE35-211B3FCD983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{FF1C5EAF-BDC2-4856-8D7F-80B64C81BE6E}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048-4FF5-BE35-211B3FCD9838}"/>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{4763D990-6169-4870-9018-77B45F3E3B59}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3048-4FF5-BE35-211B3FCD9838}"/>
                </c:ext>
              </c:extLst>
            </c:dLbl>
            <c:dLbl>
              <c:idx val="16"/>
              <c:layout>
                <c:manualLayout>
                  <c:x val="-2.843534920726911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{2C7EF439-A85E-405A-BFF0-BD514A4C4649}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3048-4FF5-BE35-211B3FCD9838}"/>
                </c:ext>
              </c:extLst>
            </c:dLbl>
            <c:dLbl>
              <c:idx val="24"/>
              <c:layout>
                <c:manualLayout>
                  <c:x val="-3.5725601912537354E-2"/>
                  <c:y val="-7.2183081705576899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{F2EDC8BD-E87F-4E6C-A186-77A8D70DB2AC}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3048-4FF5-BE35-211B3FCD9838}"/>
                </c:ext>
              </c:extLst>
            </c:dLbl>
            <c:dLbl>
              <c:idx val="32"/>
              <c:layout>
                <c:manualLayout>
                  <c:x val="-3.2015750650234161E-2"/>
                  <c:y val="-5.7295002506153485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{6F782E27-7926-4666-8B9B-E70F7CDFAD7C}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3048-4FF5-BE35-211B3FCD983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57.6</c:v>
                </c:pt>
                <c:pt idx="8">
                  <c:v>58.9</c:v>
                </c:pt>
                <c:pt idx="16">
                  <c:v>60.5</c:v>
                </c:pt>
                <c:pt idx="24">
                  <c:v>61.2</c:v>
                </c:pt>
                <c:pt idx="32">
                  <c:v>61.8</c:v>
                </c:pt>
              </c:numCache>
            </c:numRef>
          </c:xVal>
          <c:yVal>
            <c:numRef>
              <c:f>公会計指標分析・財政指標組合せ分析表!$BP$55:$DC$55</c:f>
              <c:numCache>
                <c:formatCode>#,##0.0;"▲ "#,##0.0</c:formatCode>
                <c:ptCount val="40"/>
                <c:pt idx="0">
                  <c:v>38.5</c:v>
                </c:pt>
                <c:pt idx="8">
                  <c:v>32.799999999999997</c:v>
                </c:pt>
                <c:pt idx="16">
                  <c:v>20.9</c:v>
                </c:pt>
                <c:pt idx="24">
                  <c:v>21</c:v>
                </c:pt>
                <c:pt idx="32">
                  <c:v>23.5</c:v>
                </c:pt>
              </c:numCache>
            </c:numRef>
          </c:yVal>
          <c:smooth val="0"/>
          <c:extLst>
            <c:ext xmlns:c16="http://schemas.microsoft.com/office/drawing/2014/chart" uri="{C3380CC4-5D6E-409C-BE32-E72D297353CC}">
              <c16:uniqueId val="{00000013-3048-4FF5-BE35-211B3FCD9838}"/>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{12A780E4-C8AF-40A1-9854-A5CB5386397A}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5EB9-4065-8C5C-8AFF7E431E7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{07866796-CB83-42B6-86DB-6B9CCDF2C421}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EB9-4065-8C5C-8AFF7E431E7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{0BF82672-F938-4164-89AC-AA9C686D4B31}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EB9-4065-8C5C-8AFF7E431E7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{B9BAB627-AEF4-48DB-B657-BE29C168992F}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EB9-4065-8C5C-8AFF7E431E7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{1E82D87C-442B-4F4F-A8E7-4AED23010829}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EB9-4065-8C5C-8AFF7E431E7A}"/>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{471A37FD-E86A-4312-9DD3-4EF88E67D82E}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5EB9-4065-8C5C-8AFF7E431E7A}"/>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{2D4752E4-C6C8-47BA-A169-CA84B10153BA}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5EB9-4065-8C5C-8AFF7E431E7A}"/>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{E40542C9-DEA5-4ADB-83A4-3A1B884CBF1F}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5EB9-4065-8C5C-8AFF7E431E7A}"/>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{C1A3E847-16E1-46B1-915A-BB969C631D63}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5EB9-4065-8C5C-8AFF7E431E7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10.7</c:v>
                </c:pt>
                <c:pt idx="8">
                  <c:v>10.7</c:v>
                </c:pt>
                <c:pt idx="16">
                  <c:v>11.1</c:v>
                </c:pt>
                <c:pt idx="24">
                  <c:v>11.4</c:v>
                </c:pt>
                <c:pt idx="32">
                  <c:v>11.3</c:v>
                </c:pt>
              </c:numCache>
            </c:numRef>
          </c:xVal>
          <c:yVal>
            <c:numRef>
              <c:f>公会計指標分析・財政指標組合せ分析表!$BP$73:$DC$73</c:f>
              <c:numCache>
                <c:formatCode>#,##0.0;"▲ "#,##0.0</c:formatCode>
                <c:ptCount val="40"/>
                <c:pt idx="0">
                  <c:v>73.099999999999994</c:v>
                </c:pt>
                <c:pt idx="8">
                  <c:v>65.599999999999994</c:v>
                </c:pt>
                <c:pt idx="16">
                  <c:v>53.6</c:v>
                </c:pt>
                <c:pt idx="24">
                  <c:v>43</c:v>
                </c:pt>
                <c:pt idx="32">
                  <c:v>25.4</c:v>
                </c:pt>
              </c:numCache>
            </c:numRef>
          </c:yVal>
          <c:smooth val="0"/>
          <c:extLst>
            <c:ext xmlns:c16="http://schemas.microsoft.com/office/drawing/2014/chart" uri="{C3380CC4-5D6E-409C-BE32-E72D297353CC}">
              <c16:uniqueId val="{00000009-5EB9-4065-8C5C-8AFF7E431E7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{0840F2BF-9260-41FD-876B-11405671702F}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5EB9-4065-8C5C-8AFF7E431E7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{92DCA2B8-5A18-4352-929E-3AF29FFAE504}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EB9-4065-8C5C-8AFF7E431E7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{74632F8C-EFD1-49FA-BE7F-4EDE3017E58C}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EB9-4065-8C5C-8AFF7E431E7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{B9FDD3B0-9BDA-4C03-A349-1D3675189E0A}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EB9-4065-8C5C-8AFF7E431E7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{E4366CED-8F35-453A-AEC0-53CAFE0B9349}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EB9-4065-8C5C-8AFF7E431E7A}"/>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{EA8DD780-E4B6-4AA1-B008-2EF34D0BFEDD}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5EB9-4065-8C5C-8AFF7E431E7A}"/>
                </c:ext>
              </c:extLst>
            </c:dLbl>
            <c:dLbl>
              <c:idx val="16"/>
              <c:layout>
                <c:manualLayout>
                  <c:x val="-2.8766015700383205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{FB40A572-17C1-4FC4-9D9F-995F247B7463}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5EB9-4065-8C5C-8AFF7E431E7A}"/>
                </c:ext>
              </c:extLst>
            </c:dLbl>
            <c:dLbl>
              <c:idx val="24"/>
              <c:layout>
                <c:manualLayout>
                  <c:x val="-3.4502318643803147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{5601B90F-4A5F-4CEC-9BA6-924DE968D211}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5EB9-4065-8C5C-8AFF7E431E7A}"/>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{41631D86-7E15-4A36-9E72-C86C7035552A}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5EB9-4065-8C5C-8AFF7E431E7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9.1</c:v>
                </c:pt>
                <c:pt idx="16">
                  <c:v>9.1</c:v>
                </c:pt>
                <c:pt idx="24">
                  <c:v>9.1999999999999993</c:v>
                </c:pt>
                <c:pt idx="32">
                  <c:v>8.6</c:v>
                </c:pt>
              </c:numCache>
            </c:numRef>
          </c:xVal>
          <c:yVal>
            <c:numRef>
              <c:f>公会計指標分析・財政指標組合せ分析表!$BP$77:$DC$77</c:f>
              <c:numCache>
                <c:formatCode>#,##0.0;"▲ "#,##0.0</c:formatCode>
                <c:ptCount val="40"/>
                <c:pt idx="0">
                  <c:v>38.5</c:v>
                </c:pt>
                <c:pt idx="8">
                  <c:v>32.799999999999997</c:v>
                </c:pt>
                <c:pt idx="16">
                  <c:v>20.9</c:v>
                </c:pt>
                <c:pt idx="24">
                  <c:v>21</c:v>
                </c:pt>
                <c:pt idx="32">
                  <c:v>23.5</c:v>
                </c:pt>
              </c:numCache>
            </c:numRef>
          </c:yVal>
          <c:smooth val="0"/>
          <c:extLst>
            <c:ext xmlns:c16="http://schemas.microsoft.com/office/drawing/2014/chart" uri="{C3380CC4-5D6E-409C-BE32-E72D297353CC}">
              <c16:uniqueId val="{00000013-5EB9-4065-8C5C-8AFF7E431E7A}"/>
            </c:ext>
          </c:extLst>
        </c:ser>
        <c:dLbls>
          <c:showLegendKey val="0"/>
          <c:showVal val="1"/>
          <c:showCatName val="0"/>
          <c:showSerName val="0"/>
          <c:showPercent val="0"/>
          <c:showBubbleSize val="0"/>
        </c:dLbls>
        <c:axId val="84219776"/>
        <c:axId val="84234240"/>
      </c:scatterChart>
      <c:valAx>
        <c:axId val="84219776"/>
        <c:scaling>
          <c:orientation val="maxMin"/>
          <c:max val="12"/>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青森県階上町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年度に一般会計における公債費</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ピークを迎え</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たが</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、元利償還金及び準元利償還金（主に一部事務組合等が起こした地方債の元利償還金に対する負担金）</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ている。元利償還金は減少しているが、それ以上に普通交付税に算入される地方債残高の減少が大きいため、今後の</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実質公債費比率は</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、増加傾向に転じる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可能性がある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。これは、当町は過疎</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債</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及び合併特例債等の有利な起債ができないため、交付税措置のない一般単独事業債を使わざるを得ないという財政事情のためである。</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また</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、公共下水道事業特別会計については、据置期間終了に伴い元金に係る償還が本格的に始まっていることから、実質公債費比率に影響を与えるものと予想される。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今後も引き続き地方債残高の削減に努め、公債費の抑制を図っていく。</a:t>
          </a:r>
          <a:endParaRPr lang="ja-JP" altLang="ja-JP" sz="1400" baseline="0">
            <a:effectLst/>
            <a:latin typeface="ＭＳ Ｐゴシック" panose="020B0600070205080204" pitchFamily="50" charset="-128"/>
            <a:ea typeface="ＭＳ Ｐゴシック" panose="020B0600070205080204" pitchFamily="50" charset="-128"/>
          </a:endParaRPr>
        </a:p>
        <a:p>
          <a:pPr eaLnBrk="1" fontAlgn="auto" latinLnBrk="0" hangingPunct="1"/>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満期一括償還地方債が無いため該当は無い。</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青森県階上町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将来負担額は、地方債現在高の減少に伴い減少傾向にあるものの、公共下水道事業特別会計において元金に係る償還が本格的に始まっていることから、公営企業債等繰入見込額が増加していくことが予想される。</a:t>
          </a:r>
          <a:endParaRPr lang="ja-JP" altLang="ja-JP" sz="14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充当可能財源等のうち、基準財政需要額算入見込額</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過疎</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債</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及び合併特例債等の有利な起債が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適用されない</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ため、交付税措置のない一般単独事業債を使わざるを得ないという財政事情</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により、減少傾向にある。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充当可能基金は、事業内容の見直し等による歳出削減の効果</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により、近年をみると増加傾向である。</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有利な起債が使えないため基金を蓄えておく必要があり、将来世代のために基金を維持していく必要がある。</a:t>
          </a:r>
          <a:endParaRPr kumimoji="0"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青森県階上町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新型コロナウイルス感染症による事業中止</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、経費節減等により生じた歳計剰余額のうちおよそ半分を積立てしたこと等により、結果的に財政調整基金は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400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・減債基金については、元利償還金のピークが平成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年度となっており、今後の元利償還金は減少傾向となる見込みであることから、減債基金を徐々に取崩していく方針としているため、令和元年度末で残高は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・特定目的基金については、森林環境譲与税基金</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積立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てにより増</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公共用地取得基金及び東日本大震災復興基金は取崩しを行い、全体として</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・主に財政調整基金の増により、基金全体としては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360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・老朽化した公共施設が多くあり、維持補修等に係る経費が増加する見込みであるため、中長期的に財政状況が厳しくなる見込みである。そのため、財政調整基金に頼らざるを得ない状況が続くと予想され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るが</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、基金残高は全体として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横ばい</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見込み</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・地域福祉基金：高齢者の居宅における福祉の増進に関する事業等を行う民間の団体に対する補助等を行うことにより、地域における高齢者の福祉の増進を図るため</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・公共用地取得基金：公共施設の用地を円滑かつ効率的に取得するため</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・東日本大震災復興基金：東日本大震災からの復興の推進のための事業に要する経費に充てるため</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・公共下水道事業債償還基金：公共用水域の水質保全と町民の生活環境の向上を図るために下水道等処理施設を整備する事業に関する公共下水道事業債の元利償還に要する経費の財源に充てるため</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・森林環境譲与税基金：森林整備及びその促進に要する経費の財源に充てるため</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・地域福祉基金：対象となる事業を行っていないため、平成</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年度以降に取崩しを行っておらず、</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利子のみの積立てとなっており、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ほぼ横ばいとなっている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・公共用地取得基金：平成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年度以降は対象となる事業を行っていないため、ほぼ横ばいとなって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いたが、令和２年度において対象事業に充当したため減となった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・東日本大震災復興基金：平成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年度で東日本大震災に係る復興事業が概ね完了したため、ほぼ横ばいとなってい</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たが、</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年度において対象事業に充当したため減となった</a:t>
          </a:r>
          <a:endParaRPr lang="ja-JP" altLang="ja-JP" sz="1400" baseline="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・公共下水道事業債償還基金：県が補助する下水道緊急対策事業費補助金をほぼ</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％原資とし、今後本格的に始まる下水道整備に係る元利償還金の支払いに備えるため積立てを行って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いるが、令和２年度は次年度へ繰越となったことから、利子のみの積立てとなっている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・森林環境譲与税基金：国から交付される森林環境譲与税制度開始に伴い</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令和元年度に</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新たに創設したが、令和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年度は積立てのみを行ったことから増となった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・地域福祉基金：対象となる事業を行う予定が現在のところ無いため、取崩し及び積立ての予定は現在のところ無い</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・公共用地取得基金：対象となる事業が今後行われる可能性はあるが、事業を行う場合は現在の残高の範囲で取崩しを行う予定</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・東日本大震災復興基金：対象となる事業について取崩しを行う予定あるが、積立ての予定は無く、基金残高が無くなり次第廃止する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・公共下水道事業債償還基金：今後の元利償還に備えるため下水道緊急対策事業費補助金を原資に積立てを行い、今後計画的に取崩しを行う</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・森林環境譲与税基金：対象となる事業を現在検討しており、事業決定までは積立てを行う予定である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・除排雪経費は年度によって降雪量が変動するため増減があり、近年は委託先の人件費が上昇していることもあり、基金の取崩しで対応せざるを得ない</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・過疎債が適用されないため、財政上有利な起債が限られ、財政調整基金の取崩しを財源に行う事業が多くある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・税収は収納率向上対策を行っている結果、収納率は上昇傾向であるが、財政調整基金に積み増しできるほど金額が多くないため、取崩す一方となる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年度においては、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新型コロナウイルス感染症拡大防止による各種事業の中止により多額の</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不用額が発生し、基金に積立てをすることができた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・自然災害及び公共施設の維持補修等に備えるため、過去の実績等を踏まえ、残高が概ね</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億円程度を維持するように財政運営を行う</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令和元年度に残高が０となり、令和２年度中に積立ても行っていないため、残高は０のままである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・元利償還金のピークが平成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年度となっており、年度によって変動はあるものの今後の元利償還金は減少傾向となる予定であることから、減債基金を徐々に取崩していく方針としており、令和元年度末で基金残高は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・今後、地方債残高が減少傾向になる見込みであることから、積立ては行わない予定である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が、減債基金積立のための国庫補助、交付税措置等がある場合は、必要に応じて積立てを行う</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E6D20DE8-2C95-455A-952F-0046C33D64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DE1216F-C40C-42D3-885D-07DEB61D43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4ECE3033-CAE6-4E8B-9CFB-6F410D8D03ED}"/>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F58B63EA-3214-4395-A63A-EA9DA0BAFD3C}"/>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CA64F32D-0D90-4DCB-B464-F68006176BEC}"/>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BAF96335-8177-4594-A228-7318387AD70E}"/>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青森県階上町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BD6BD302-DD6E-4B72-96A5-A5FF4D723ECE}"/>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1644DBC9-34D1-4127-AEC6-405B643DDDFF}"/>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6BE93654-E8DD-4DE1-8BB3-41E6A32B3C3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9B73E4A5-3F23-4BFF-A5F2-2590D31F1AF9}"/>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7A1890BA-9E1A-4150-82C9-CF1C013220EA}"/>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F617047B-79DB-401F-8AF1-B515533F02C4}"/>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13,232
13,153
94.00
7,960,171
7,718,821
238,307
3,844,791
5,714,773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484CF976-0F14-48F1-A13B-DCFB0B04C38D}"/>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84CDD990-65CB-4319-B5EB-18C65924998C}"/>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5562C37-BF5E-4DC8-B7C2-7FB5296CE5BC}"/>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6D2B2873-59B4-4550-B95C-CF0F4BAE5D8D}"/>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23CE990D-06DF-47FD-9324-CD4AF9D70138}"/>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932310A-5008-46F1-9EFE-1D9B6455280E}"/>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4AAD3A50-ED73-4F04-BEAC-275C9498D28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C8F83C09-28CA-4C5E-8796-C2FDCDA19DC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21B0092E-A83B-4F01-9F8B-529C5B726865}"/>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861E5BCB-8DB1-4E24-A268-40BDAAA95DFF}"/>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FBD9DFDF-2CC8-4306-82F1-C61AC05E653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7281B166-267D-4E98-9491-6E2D8E361778}"/>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EFF61320-2196-48C9-9D73-3A231FBBBCE7}"/>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892B6128-2735-4C69-B923-31AF5DE6A993}"/>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E0149A45-D350-4BE6-93F6-57B60EAAAD4F}"/>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DABB9B47-8400-4D77-80EA-AE4E46F0E545}"/>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C36B7D49-0917-4158-89C2-24C5E8AC88EE}"/>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25C7B67-DC98-46BE-A97D-E986AA3B146D}"/>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26F02829-7BB3-4A7B-8CA5-B6ACF992CC07}"/>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C5CD9903-B6FE-49C5-8B5E-3914622AF233}"/>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50A81529-0E42-4361-9850-C75957CF70B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ADA881E1-93C3-4A73-B65A-304327D3D07C}"/>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4A9969B7-CE53-4C84-BFF2-F3995A0A528A}"/>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47B6452A-C04B-434E-9683-871A99856879}"/>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F46E7EFA-4C58-4D2D-9499-A3CE2DA61333}"/>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2D481800-7C86-437D-9BAA-F7C6B6E877CF}"/>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CEE77C25-E328-4685-BC66-84ED8A366418}"/>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F047F399-8910-45A1-805E-FDB2CE9E7A2D}"/>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E8FE4961-F77D-4783-B6B1-781C2BE7C575}"/>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3E61412B-D8E5-482F-BA8C-6F934A367B1B}"/>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E93A5F65-A57B-4337-8153-B1FEC85F8DB3}"/>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5B215996-B8A7-4554-A0DE-1A430A79CDE3}"/>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E29819A2-3133-4F78-8C5D-0510FE8E9F7B}"/>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794D092C-13DD-4622-8AD4-091A3CC5FE4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45C3F287-A9F1-41CC-B032-0E3DB9617D5A}"/>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全国平均、類似団体内平均値及び青森県平均のいずれも上回る</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69.4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％となっており、前年度と比較して</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％増加している。老朽化が進んでいる施設等が多く、建替えを行っていないため、増加傾向にある。平成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月に策定した公共施設等総合管理計画に基づき、施設の長寿命化、複合化・集約化、除却及び転用等を検討し、適切な施設の維持管理に努める。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5B719B51-63C8-4D23-BA33-0CA43452144C}"/>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8DCF996D-AAAB-42C4-9092-68C42555E344}"/>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50449C04-89A3-4068-8312-17DACFAD33B1}"/>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E9804CD4-4931-4567-AFB3-AAD1B0CF3C46}"/>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10217A4D-FE92-402D-8466-66D87967C2CF}"/>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70A718D5-C87D-492A-A620-B99D5906F18E}"/>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B964118E-39A9-438D-ACC8-D65791A67769}"/>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3AB17151-01EB-4123-ABB1-A477BA376F3C}"/>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2D775C43-68DB-421C-8513-25EC3BDEC9FE}"/>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39D5A3AC-0828-4172-8FE0-427141455001}"/>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B2C17DD2-FFAA-4DE3-84B7-2A253EA9AA52}"/>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260D9583-3A7C-43C7-9EC4-AC4103F0AB79}"/>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C54DFD4D-AFC8-497E-8AF7-9DAEF0D14908}"/>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8D46605D-95C5-4935-814F-28AA665DE47C}"/>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52A78A9E-DE06-4325-A316-5BB37CA0B3A4}"/>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4F635B66-A19B-437A-9501-43B7E5E6B6FA}"/>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113665</xdr:rowOff>
    </xdr:from>
    <xdr:to>
      <xdr:col>23</xdr:col>
      <xdr:colOff>85090</xdr:colOff>
      <xdr:row>33</xdr:row>
      <xdr:rowOff>130281</xdr:rowOff>
    </xdr:to>
    <xdr:cxnSp macro="">
      <xdr:nvCxnSpPr>
        <xdr:cNvPr id="65" name="直線コネクタ 64">
          <a:extLst>
            <a:ext uri="{FF2B5EF4-FFF2-40B4-BE49-F238E27FC236}">
              <a16:creationId xmlns:a16="http://schemas.microsoft.com/office/drawing/2014/main" id="{9CD656F0-C04A-4025-A130-BA526D5E83AE}"/>
            </a:ext>
          </a:extLst>
        </xdr:cNvPr>
        <xdr:cNvCxnSpPr/>
      </xdr:nvCxnSpPr>
      <xdr:spPr>
        <a:xfrm flipV="1">
          <a:off x="4760595" y="5514340"/>
          <a:ext cx="1270" cy="104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134108</xdr:rowOff>
    </xdr:from>
    <xdr:ext cx="405111" cy="259045"/>
    <xdr:sp macro="" textlink="">
      <xdr:nvSpPr>
        <xdr:cNvPr id="66" name="有形固定資産減価償却率最小値テキスト">
          <a:extLst>
            <a:ext uri="{FF2B5EF4-FFF2-40B4-BE49-F238E27FC236}">
              <a16:creationId xmlns:a16="http://schemas.microsoft.com/office/drawing/2014/main" id="{EA1AEEEB-4C74-4AAA-8989-DD554FE7C2E8}"/>
            </a:ext>
          </a:extLst>
        </xdr:cNvPr>
        <xdr:cNvSpPr txBox="1"/>
      </xdr:nvSpPr>
      <xdr:spPr>
        <a:xfrm>
          <a:off x="4813300" y="6563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130281</xdr:rowOff>
    </xdr:from>
    <xdr:to>
      <xdr:col>23</xdr:col>
      <xdr:colOff>174625</xdr:colOff>
      <xdr:row>33</xdr:row>
      <xdr:rowOff>130281</xdr:rowOff>
    </xdr:to>
    <xdr:cxnSp macro="">
      <xdr:nvCxnSpPr>
        <xdr:cNvPr id="67" name="直線コネクタ 66">
          <a:extLst>
            <a:ext uri="{FF2B5EF4-FFF2-40B4-BE49-F238E27FC236}">
              <a16:creationId xmlns:a16="http://schemas.microsoft.com/office/drawing/2014/main" id="{E715F762-C140-4C59-BF36-F1D44F31B133}"/>
            </a:ext>
          </a:extLst>
        </xdr:cNvPr>
        <xdr:cNvCxnSpPr/>
      </xdr:nvCxnSpPr>
      <xdr:spPr>
        <a:xfrm>
          <a:off x="4673600" y="6559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60342</xdr:rowOff>
    </xdr:from>
    <xdr:ext cx="405111" cy="259045"/>
    <xdr:sp macro="" textlink="">
      <xdr:nvSpPr>
        <xdr:cNvPr id="68" name="有形固定資産減価償却率最大値テキスト">
          <a:extLst>
            <a:ext uri="{FF2B5EF4-FFF2-40B4-BE49-F238E27FC236}">
              <a16:creationId xmlns:a16="http://schemas.microsoft.com/office/drawing/2014/main" id="{103BE81E-E828-4EE0-9687-7AB7E4D02552}"/>
            </a:ext>
          </a:extLst>
        </xdr:cNvPr>
        <xdr:cNvSpPr txBox="1"/>
      </xdr:nvSpPr>
      <xdr:spPr>
        <a:xfrm>
          <a:off x="4813300" y="5289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113665</xdr:rowOff>
    </xdr:from>
    <xdr:to>
      <xdr:col>23</xdr:col>
      <xdr:colOff>174625</xdr:colOff>
      <xdr:row>27</xdr:row>
      <xdr:rowOff>113665</xdr:rowOff>
    </xdr:to>
    <xdr:cxnSp macro="">
      <xdr:nvCxnSpPr>
        <xdr:cNvPr id="69" name="直線コネクタ 68">
          <a:extLst>
            <a:ext uri="{FF2B5EF4-FFF2-40B4-BE49-F238E27FC236}">
              <a16:creationId xmlns:a16="http://schemas.microsoft.com/office/drawing/2014/main" id="{90DE1ACA-1E19-4751-A2B7-36AB9025A31A}"/>
            </a:ext>
          </a:extLst>
        </xdr:cNvPr>
        <xdr:cNvCxnSpPr/>
      </xdr:nvCxnSpPr>
      <xdr:spPr>
        <a:xfrm>
          <a:off x="4673600" y="551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121937</xdr:rowOff>
    </xdr:from>
    <xdr:ext cx="405111" cy="259045"/>
    <xdr:sp macro="" textlink="">
      <xdr:nvSpPr>
        <xdr:cNvPr id="70" name="有形固定資産減価償却率平均値テキスト">
          <a:extLst>
            <a:ext uri="{FF2B5EF4-FFF2-40B4-BE49-F238E27FC236}">
              <a16:creationId xmlns:a16="http://schemas.microsoft.com/office/drawing/2014/main" id="{E9DD9ED9-7AD5-4824-915B-9C3E963191D6}"/>
            </a:ext>
          </a:extLst>
        </xdr:cNvPr>
        <xdr:cNvSpPr txBox="1"/>
      </xdr:nvSpPr>
      <xdr:spPr>
        <a:xfrm>
          <a:off x="4813300" y="5865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1" name="フローチャート: 判断 70">
          <a:extLst>
            <a:ext uri="{FF2B5EF4-FFF2-40B4-BE49-F238E27FC236}">
              <a16:creationId xmlns:a16="http://schemas.microsoft.com/office/drawing/2014/main" id="{B763B3BE-2C5A-4886-A28D-874D4A12BC33}"/>
            </a:ext>
          </a:extLst>
        </xdr:cNvPr>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88265</xdr:rowOff>
    </xdr:from>
    <xdr:to>
      <xdr:col>19</xdr:col>
      <xdr:colOff>187325</xdr:colOff>
      <xdr:row>31</xdr:row>
      <xdr:rowOff>18415</xdr:rowOff>
    </xdr:to>
    <xdr:sp macro="" textlink="">
      <xdr:nvSpPr>
        <xdr:cNvPr id="72" name="フローチャート: 判断 71">
          <a:extLst>
            <a:ext uri="{FF2B5EF4-FFF2-40B4-BE49-F238E27FC236}">
              <a16:creationId xmlns:a16="http://schemas.microsoft.com/office/drawing/2014/main" id="{428DA9CD-60BA-47D9-81B4-BA25DA64337E}"/>
            </a:ext>
          </a:extLst>
        </xdr:cNvPr>
        <xdr:cNvSpPr/>
      </xdr:nvSpPr>
      <xdr:spPr>
        <a:xfrm>
          <a:off x="4000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75671</xdr:rowOff>
    </xdr:from>
    <xdr:to>
      <xdr:col>15</xdr:col>
      <xdr:colOff>187325</xdr:colOff>
      <xdr:row>31</xdr:row>
      <xdr:rowOff>5821</xdr:rowOff>
    </xdr:to>
    <xdr:sp macro="" textlink="">
      <xdr:nvSpPr>
        <xdr:cNvPr id="73" name="フローチャート: 判断 72">
          <a:extLst>
            <a:ext uri="{FF2B5EF4-FFF2-40B4-BE49-F238E27FC236}">
              <a16:creationId xmlns:a16="http://schemas.microsoft.com/office/drawing/2014/main" id="{1052CA1C-B257-4CCF-8EA0-364ADEC89920}"/>
            </a:ext>
          </a:extLst>
        </xdr:cNvPr>
        <xdr:cNvSpPr/>
      </xdr:nvSpPr>
      <xdr:spPr>
        <a:xfrm>
          <a:off x="3238500" y="599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46884</xdr:rowOff>
    </xdr:from>
    <xdr:to>
      <xdr:col>11</xdr:col>
      <xdr:colOff>187325</xdr:colOff>
      <xdr:row>30</xdr:row>
      <xdr:rowOff>148484</xdr:rowOff>
    </xdr:to>
    <xdr:sp macro="" textlink="">
      <xdr:nvSpPr>
        <xdr:cNvPr id="74" name="フローチャート: 判断 73">
          <a:extLst>
            <a:ext uri="{FF2B5EF4-FFF2-40B4-BE49-F238E27FC236}">
              <a16:creationId xmlns:a16="http://schemas.microsoft.com/office/drawing/2014/main" id="{E4EE0139-59CC-4698-A719-CA2E287389FB}"/>
            </a:ext>
          </a:extLst>
        </xdr:cNvPr>
        <xdr:cNvSpPr/>
      </xdr:nvSpPr>
      <xdr:spPr>
        <a:xfrm>
          <a:off x="2476500" y="596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75" name="フローチャート: 判断 74">
          <a:extLst>
            <a:ext uri="{FF2B5EF4-FFF2-40B4-BE49-F238E27FC236}">
              <a16:creationId xmlns:a16="http://schemas.microsoft.com/office/drawing/2014/main" id="{2FEDA870-D94D-4AC9-AE38-C599D878E267}"/>
            </a:ext>
          </a:extLst>
        </xdr:cNvPr>
        <xdr:cNvSpPr/>
      </xdr:nvSpPr>
      <xdr:spPr>
        <a:xfrm>
          <a:off x="1714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4AFD8497-4C5C-4459-9A7E-6EBC577E1D74}"/>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F6C70D5B-2587-4015-A104-FF814CC55BE6}"/>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87DC97FB-B7CC-4B8D-B78F-1AC3D0640A09}"/>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9A8412EF-A314-4491-87B2-46DCC225A3BB}"/>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C273BCC2-F7F7-46A0-8FF7-CAFAEFC6A449}"/>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64347</xdr:rowOff>
    </xdr:from>
    <xdr:to>
      <xdr:col>23</xdr:col>
      <xdr:colOff>136525</xdr:colOff>
      <xdr:row>31</xdr:row>
      <xdr:rowOff>165947</xdr:rowOff>
    </xdr:to>
    <xdr:sp macro="" textlink="">
      <xdr:nvSpPr>
        <xdr:cNvPr id="81" name="楕円 80">
          <a:extLst>
            <a:ext uri="{FF2B5EF4-FFF2-40B4-BE49-F238E27FC236}">
              <a16:creationId xmlns:a16="http://schemas.microsoft.com/office/drawing/2014/main" id="{AF630476-6FCC-443A-9073-24762A05B009}"/>
            </a:ext>
          </a:extLst>
        </xdr:cNvPr>
        <xdr:cNvSpPr/>
      </xdr:nvSpPr>
      <xdr:spPr>
        <a:xfrm>
          <a:off x="4711700" y="615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42774</xdr:rowOff>
    </xdr:from>
    <xdr:ext cx="405111" cy="259045"/>
    <xdr:sp macro="" textlink="">
      <xdr:nvSpPr>
        <xdr:cNvPr id="82" name="有形固定資産減価償却率該当値テキスト">
          <a:extLst>
            <a:ext uri="{FF2B5EF4-FFF2-40B4-BE49-F238E27FC236}">
              <a16:creationId xmlns:a16="http://schemas.microsoft.com/office/drawing/2014/main" id="{3A0E643A-2B69-4EBA-B1E6-D65377BD4B2A}"/>
            </a:ext>
          </a:extLst>
        </xdr:cNvPr>
        <xdr:cNvSpPr txBox="1"/>
      </xdr:nvSpPr>
      <xdr:spPr>
        <a:xfrm>
          <a:off x="4813300" y="6129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33761</xdr:rowOff>
    </xdr:from>
    <xdr:to>
      <xdr:col>19</xdr:col>
      <xdr:colOff>187325</xdr:colOff>
      <xdr:row>31</xdr:row>
      <xdr:rowOff>135361</xdr:rowOff>
    </xdr:to>
    <xdr:sp macro="" textlink="">
      <xdr:nvSpPr>
        <xdr:cNvPr id="83" name="楕円 82">
          <a:extLst>
            <a:ext uri="{FF2B5EF4-FFF2-40B4-BE49-F238E27FC236}">
              <a16:creationId xmlns:a16="http://schemas.microsoft.com/office/drawing/2014/main" id="{5BD479E5-EF51-46B5-9000-0EF4DDE8891D}"/>
            </a:ext>
          </a:extLst>
        </xdr:cNvPr>
        <xdr:cNvSpPr/>
      </xdr:nvSpPr>
      <xdr:spPr>
        <a:xfrm>
          <a:off x="4000500" y="612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84561</xdr:rowOff>
    </xdr:from>
    <xdr:to>
      <xdr:col>23</xdr:col>
      <xdr:colOff>85725</xdr:colOff>
      <xdr:row>31</xdr:row>
      <xdr:rowOff>115147</xdr:rowOff>
    </xdr:to>
    <xdr:cxnSp macro="">
      <xdr:nvCxnSpPr>
        <xdr:cNvPr id="84" name="直線コネクタ 83">
          <a:extLst>
            <a:ext uri="{FF2B5EF4-FFF2-40B4-BE49-F238E27FC236}">
              <a16:creationId xmlns:a16="http://schemas.microsoft.com/office/drawing/2014/main" id="{DDAB181A-CD98-48BC-852D-60610E5F11F2}"/>
            </a:ext>
          </a:extLst>
        </xdr:cNvPr>
        <xdr:cNvCxnSpPr/>
      </xdr:nvCxnSpPr>
      <xdr:spPr>
        <a:xfrm>
          <a:off x="4051300" y="6171036"/>
          <a:ext cx="711200" cy="3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163830</xdr:rowOff>
    </xdr:from>
    <xdr:to>
      <xdr:col>15</xdr:col>
      <xdr:colOff>187325</xdr:colOff>
      <xdr:row>31</xdr:row>
      <xdr:rowOff>93980</xdr:rowOff>
    </xdr:to>
    <xdr:sp macro="" textlink="">
      <xdr:nvSpPr>
        <xdr:cNvPr id="85" name="楕円 84">
          <a:extLst>
            <a:ext uri="{FF2B5EF4-FFF2-40B4-BE49-F238E27FC236}">
              <a16:creationId xmlns:a16="http://schemas.microsoft.com/office/drawing/2014/main" id="{8E4607A6-28D3-4384-B8E8-5606FECB94ED}"/>
            </a:ext>
          </a:extLst>
        </xdr:cNvPr>
        <xdr:cNvSpPr/>
      </xdr:nvSpPr>
      <xdr:spPr>
        <a:xfrm>
          <a:off x="3238500" y="607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43180</xdr:rowOff>
    </xdr:from>
    <xdr:to>
      <xdr:col>19</xdr:col>
      <xdr:colOff>136525</xdr:colOff>
      <xdr:row>31</xdr:row>
      <xdr:rowOff>84561</xdr:rowOff>
    </xdr:to>
    <xdr:cxnSp macro="">
      <xdr:nvCxnSpPr>
        <xdr:cNvPr id="86" name="直線コネクタ 85">
          <a:extLst>
            <a:ext uri="{FF2B5EF4-FFF2-40B4-BE49-F238E27FC236}">
              <a16:creationId xmlns:a16="http://schemas.microsoft.com/office/drawing/2014/main" id="{B98FDA6A-DFD2-4DD2-8680-5BFBF0202F41}"/>
            </a:ext>
          </a:extLst>
        </xdr:cNvPr>
        <xdr:cNvCxnSpPr/>
      </xdr:nvCxnSpPr>
      <xdr:spPr>
        <a:xfrm>
          <a:off x="3289300" y="6129655"/>
          <a:ext cx="762000" cy="4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108056</xdr:rowOff>
    </xdr:from>
    <xdr:to>
      <xdr:col>11</xdr:col>
      <xdr:colOff>187325</xdr:colOff>
      <xdr:row>31</xdr:row>
      <xdr:rowOff>38206</xdr:rowOff>
    </xdr:to>
    <xdr:sp macro="" textlink="">
      <xdr:nvSpPr>
        <xdr:cNvPr id="87" name="楕円 86">
          <a:extLst>
            <a:ext uri="{FF2B5EF4-FFF2-40B4-BE49-F238E27FC236}">
              <a16:creationId xmlns:a16="http://schemas.microsoft.com/office/drawing/2014/main" id="{CED2C97B-CE58-42A4-84EA-373855029561}"/>
            </a:ext>
          </a:extLst>
        </xdr:cNvPr>
        <xdr:cNvSpPr/>
      </xdr:nvSpPr>
      <xdr:spPr>
        <a:xfrm>
          <a:off x="2476500" y="602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158856</xdr:rowOff>
    </xdr:from>
    <xdr:to>
      <xdr:col>15</xdr:col>
      <xdr:colOff>136525</xdr:colOff>
      <xdr:row>31</xdr:row>
      <xdr:rowOff>43180</xdr:rowOff>
    </xdr:to>
    <xdr:cxnSp macro="">
      <xdr:nvCxnSpPr>
        <xdr:cNvPr id="88" name="直線コネクタ 87">
          <a:extLst>
            <a:ext uri="{FF2B5EF4-FFF2-40B4-BE49-F238E27FC236}">
              <a16:creationId xmlns:a16="http://schemas.microsoft.com/office/drawing/2014/main" id="{AD97DF38-3F85-456E-B208-140FF5C27E7F}"/>
            </a:ext>
          </a:extLst>
        </xdr:cNvPr>
        <xdr:cNvCxnSpPr/>
      </xdr:nvCxnSpPr>
      <xdr:spPr>
        <a:xfrm>
          <a:off x="2527300" y="6073881"/>
          <a:ext cx="762000" cy="5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66675</xdr:rowOff>
    </xdr:from>
    <xdr:to>
      <xdr:col>7</xdr:col>
      <xdr:colOff>187325</xdr:colOff>
      <xdr:row>30</xdr:row>
      <xdr:rowOff>168275</xdr:rowOff>
    </xdr:to>
    <xdr:sp macro="" textlink="">
      <xdr:nvSpPr>
        <xdr:cNvPr id="89" name="楕円 88">
          <a:extLst>
            <a:ext uri="{FF2B5EF4-FFF2-40B4-BE49-F238E27FC236}">
              <a16:creationId xmlns:a16="http://schemas.microsoft.com/office/drawing/2014/main" id="{038E70D7-6A18-4B99-83D2-2315834C5B0C}"/>
            </a:ext>
          </a:extLst>
        </xdr:cNvPr>
        <xdr:cNvSpPr/>
      </xdr:nvSpPr>
      <xdr:spPr>
        <a:xfrm>
          <a:off x="17145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117475</xdr:rowOff>
    </xdr:from>
    <xdr:to>
      <xdr:col>11</xdr:col>
      <xdr:colOff>136525</xdr:colOff>
      <xdr:row>30</xdr:row>
      <xdr:rowOff>158856</xdr:rowOff>
    </xdr:to>
    <xdr:cxnSp macro="">
      <xdr:nvCxnSpPr>
        <xdr:cNvPr id="90" name="直線コネクタ 89">
          <a:extLst>
            <a:ext uri="{FF2B5EF4-FFF2-40B4-BE49-F238E27FC236}">
              <a16:creationId xmlns:a16="http://schemas.microsoft.com/office/drawing/2014/main" id="{3998CB4C-415F-4D11-BCBA-BAEAC9C16E2A}"/>
            </a:ext>
          </a:extLst>
        </xdr:cNvPr>
        <xdr:cNvCxnSpPr/>
      </xdr:nvCxnSpPr>
      <xdr:spPr>
        <a:xfrm>
          <a:off x="1765300" y="6032500"/>
          <a:ext cx="762000" cy="4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34942</xdr:rowOff>
    </xdr:from>
    <xdr:ext cx="405111" cy="259045"/>
    <xdr:sp macro="" textlink="">
      <xdr:nvSpPr>
        <xdr:cNvPr id="91" name="n_1aveValue有形固定資産減価償却率">
          <a:extLst>
            <a:ext uri="{FF2B5EF4-FFF2-40B4-BE49-F238E27FC236}">
              <a16:creationId xmlns:a16="http://schemas.microsoft.com/office/drawing/2014/main" id="{3D21C958-4A0A-4218-877E-DEE106C75402}"/>
            </a:ext>
          </a:extLst>
        </xdr:cNvPr>
        <xdr:cNvSpPr txBox="1"/>
      </xdr:nvSpPr>
      <xdr:spPr>
        <a:xfrm>
          <a:off x="38360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22348</xdr:rowOff>
    </xdr:from>
    <xdr:ext cx="405111" cy="259045"/>
    <xdr:sp macro="" textlink="">
      <xdr:nvSpPr>
        <xdr:cNvPr id="92" name="n_2aveValue有形固定資産減価償却率">
          <a:extLst>
            <a:ext uri="{FF2B5EF4-FFF2-40B4-BE49-F238E27FC236}">
              <a16:creationId xmlns:a16="http://schemas.microsoft.com/office/drawing/2014/main" id="{F4279F33-F448-4A31-B46D-9A0DB7069197}"/>
            </a:ext>
          </a:extLst>
        </xdr:cNvPr>
        <xdr:cNvSpPr txBox="1"/>
      </xdr:nvSpPr>
      <xdr:spPr>
        <a:xfrm>
          <a:off x="3086744" y="5765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165011</xdr:rowOff>
    </xdr:from>
    <xdr:ext cx="405111" cy="259045"/>
    <xdr:sp macro="" textlink="">
      <xdr:nvSpPr>
        <xdr:cNvPr id="93" name="n_3aveValue有形固定資産減価償却率">
          <a:extLst>
            <a:ext uri="{FF2B5EF4-FFF2-40B4-BE49-F238E27FC236}">
              <a16:creationId xmlns:a16="http://schemas.microsoft.com/office/drawing/2014/main" id="{ABE18C56-FB46-45B7-9598-2ADEF19DFA18}"/>
            </a:ext>
          </a:extLst>
        </xdr:cNvPr>
        <xdr:cNvSpPr txBox="1"/>
      </xdr:nvSpPr>
      <xdr:spPr>
        <a:xfrm>
          <a:off x="2324744" y="5737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141622</xdr:rowOff>
    </xdr:from>
    <xdr:ext cx="405111" cy="259045"/>
    <xdr:sp macro="" textlink="">
      <xdr:nvSpPr>
        <xdr:cNvPr id="94" name="n_4aveValue有形固定資産減価償却率">
          <a:extLst>
            <a:ext uri="{FF2B5EF4-FFF2-40B4-BE49-F238E27FC236}">
              <a16:creationId xmlns:a16="http://schemas.microsoft.com/office/drawing/2014/main" id="{B409C57D-6E98-4BE9-A26F-5B944613AC35}"/>
            </a:ext>
          </a:extLst>
        </xdr:cNvPr>
        <xdr:cNvSpPr txBox="1"/>
      </xdr:nvSpPr>
      <xdr:spPr>
        <a:xfrm>
          <a:off x="1562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126488</xdr:rowOff>
    </xdr:from>
    <xdr:ext cx="405111" cy="259045"/>
    <xdr:sp macro="" textlink="">
      <xdr:nvSpPr>
        <xdr:cNvPr id="95" name="n_1mainValue有形固定資産減価償却率">
          <a:extLst>
            <a:ext uri="{FF2B5EF4-FFF2-40B4-BE49-F238E27FC236}">
              <a16:creationId xmlns:a16="http://schemas.microsoft.com/office/drawing/2014/main" id="{9A9FCCD8-3ECA-44EC-B609-C19B5D8A4944}"/>
            </a:ext>
          </a:extLst>
        </xdr:cNvPr>
        <xdr:cNvSpPr txBox="1"/>
      </xdr:nvSpPr>
      <xdr:spPr>
        <a:xfrm>
          <a:off x="3836044" y="6212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85107</xdr:rowOff>
    </xdr:from>
    <xdr:ext cx="405111" cy="259045"/>
    <xdr:sp macro="" textlink="">
      <xdr:nvSpPr>
        <xdr:cNvPr id="96" name="n_2mainValue有形固定資産減価償却率">
          <a:extLst>
            <a:ext uri="{FF2B5EF4-FFF2-40B4-BE49-F238E27FC236}">
              <a16:creationId xmlns:a16="http://schemas.microsoft.com/office/drawing/2014/main" id="{6A824C88-53B0-444A-B69A-A4F26B211ACD}"/>
            </a:ext>
          </a:extLst>
        </xdr:cNvPr>
        <xdr:cNvSpPr txBox="1"/>
      </xdr:nvSpPr>
      <xdr:spPr>
        <a:xfrm>
          <a:off x="3086744" y="6171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29333</xdr:rowOff>
    </xdr:from>
    <xdr:ext cx="405111" cy="259045"/>
    <xdr:sp macro="" textlink="">
      <xdr:nvSpPr>
        <xdr:cNvPr id="97" name="n_3mainValue有形固定資産減価償却率">
          <a:extLst>
            <a:ext uri="{FF2B5EF4-FFF2-40B4-BE49-F238E27FC236}">
              <a16:creationId xmlns:a16="http://schemas.microsoft.com/office/drawing/2014/main" id="{4B7A1D8C-C97F-4FA9-AFAF-965CB70888DE}"/>
            </a:ext>
          </a:extLst>
        </xdr:cNvPr>
        <xdr:cNvSpPr txBox="1"/>
      </xdr:nvSpPr>
      <xdr:spPr>
        <a:xfrm>
          <a:off x="2324744" y="6115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159402</xdr:rowOff>
    </xdr:from>
    <xdr:ext cx="405111" cy="259045"/>
    <xdr:sp macro="" textlink="">
      <xdr:nvSpPr>
        <xdr:cNvPr id="98" name="n_4mainValue有形固定資産減価償却率">
          <a:extLst>
            <a:ext uri="{FF2B5EF4-FFF2-40B4-BE49-F238E27FC236}">
              <a16:creationId xmlns:a16="http://schemas.microsoft.com/office/drawing/2014/main" id="{6392D17F-6962-4227-81C4-5BF97555468C}"/>
            </a:ext>
          </a:extLst>
        </xdr:cNvPr>
        <xdr:cNvSpPr txBox="1"/>
      </xdr:nvSpPr>
      <xdr:spPr>
        <a:xfrm>
          <a:off x="1562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E1BEE6C7-84C0-4C33-8556-4527F26991FB}"/>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550D9CE0-2C77-491F-9DAB-6E622C726608}"/>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D448F9A2-D74D-4586-9174-A1FA82CEA031}"/>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F223A1F5-BC90-49FE-9A81-6E134F67985E}"/>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51BBE406-F5D8-4619-9BC2-C4498E268372}"/>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94643D9E-C9CE-4BB8-8137-174A26DF6214}"/>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5347BC6E-8A09-48A1-BF2E-370C1203CCC6}"/>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35818D50-04DF-4E26-A30B-2B934DD1F4C3}"/>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342DA8B0-4E2F-43AC-AF5B-D58803932D51}"/>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9602BA21-9E57-41BB-B84C-CD94BDC4C511}"/>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7FE2B6D1-AAD4-4649-B394-2CA67EF14A83}"/>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66C8F2B3-6903-4F2E-86E1-79C76792FEBD}"/>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77BB56B3-2A58-41F1-A270-4298E9BD12A4}"/>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類似団体内平均値を</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回る</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464.4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％となっているが、前年度よりも</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115.6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これは、経常一般財源である地方交付税及び地方消費税交付金の大幅な増が主な要因である。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残高は減少傾向にあるものの、今後、施設の長寿命化、複合化・集約化、除却及び転用等を行う可能性があり、一時的な地方債残高の増加に伴い債務償還比率が上昇する可能性がある。類似団体内平均値を大幅に上回らないよう、新規地方債の抑制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52C88F15-CB74-441F-8F2B-F13F260C1591}"/>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8A350635-935D-4103-8BA7-155711C4A5BB}"/>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A31B0818-6E75-419B-868A-712DE662595C}"/>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B049DFD5-0938-4210-AC88-4D618C041331}"/>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01748AA5-C0C4-4C23-A06C-F82906F1C2FB}"/>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26F4BC92-56AF-43F9-A83B-D2F900A4698C}"/>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1044960B-A902-4868-B423-86EF47014321}"/>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1F0B8C1C-EC2B-41FF-97D7-7269BF422E6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88E818B1-40A0-4316-9531-9D7CA8668355}"/>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EF525CEE-85B2-402A-BC38-6A192EF16644}"/>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D162A78A-A793-4260-B056-2C9FEAA02D8F}"/>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B911449B-CBF0-4F4F-A534-4AC08D3234AD}"/>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CB490EE0-03C9-431E-AAA9-54B219BA41AD}"/>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891F5858-45AE-4845-A83D-7C0069431DAC}"/>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AE8E29FA-DA01-416A-8232-2D05630CF913}"/>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98496</xdr:rowOff>
    </xdr:to>
    <xdr:cxnSp macro="">
      <xdr:nvCxnSpPr>
        <xdr:cNvPr id="127" name="直線コネクタ 126">
          <a:extLst>
            <a:ext uri="{FF2B5EF4-FFF2-40B4-BE49-F238E27FC236}">
              <a16:creationId xmlns:a16="http://schemas.microsoft.com/office/drawing/2014/main" id="{A3E1DC79-B08E-46C8-A015-1A0A77842153}"/>
            </a:ext>
          </a:extLst>
        </xdr:cNvPr>
        <xdr:cNvCxnSpPr/>
      </xdr:nvCxnSpPr>
      <xdr:spPr>
        <a:xfrm flipV="1">
          <a:off x="14793595" y="5312833"/>
          <a:ext cx="1269" cy="1215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102323</xdr:rowOff>
    </xdr:from>
    <xdr:ext cx="560923" cy="259045"/>
    <xdr:sp macro="" textlink="">
      <xdr:nvSpPr>
        <xdr:cNvPr id="128" name="債務償還比率最小値テキスト">
          <a:extLst>
            <a:ext uri="{FF2B5EF4-FFF2-40B4-BE49-F238E27FC236}">
              <a16:creationId xmlns:a16="http://schemas.microsoft.com/office/drawing/2014/main" id="{B8432093-49D5-45F7-B224-61C4CD205778}"/>
            </a:ext>
          </a:extLst>
        </xdr:cNvPr>
        <xdr:cNvSpPr txBox="1"/>
      </xdr:nvSpPr>
      <xdr:spPr>
        <a:xfrm>
          <a:off x="14846300" y="653169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98496</xdr:rowOff>
    </xdr:from>
    <xdr:to>
      <xdr:col>76</xdr:col>
      <xdr:colOff>111125</xdr:colOff>
      <xdr:row>33</xdr:row>
      <xdr:rowOff>98496</xdr:rowOff>
    </xdr:to>
    <xdr:cxnSp macro="">
      <xdr:nvCxnSpPr>
        <xdr:cNvPr id="129" name="直線コネクタ 128">
          <a:extLst>
            <a:ext uri="{FF2B5EF4-FFF2-40B4-BE49-F238E27FC236}">
              <a16:creationId xmlns:a16="http://schemas.microsoft.com/office/drawing/2014/main" id="{FB45D845-455A-40C9-A7B3-BECFB3BD6B12}"/>
            </a:ext>
          </a:extLst>
        </xdr:cNvPr>
        <xdr:cNvCxnSpPr/>
      </xdr:nvCxnSpPr>
      <xdr:spPr>
        <a:xfrm>
          <a:off x="14706600" y="652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4DE97079-975D-454B-AC79-B42E0873C0F9}"/>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A1873EA1-5426-4672-81E0-6FA0C2A4835F}"/>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131391</xdr:rowOff>
    </xdr:from>
    <xdr:ext cx="469744" cy="259045"/>
    <xdr:sp macro="" textlink="">
      <xdr:nvSpPr>
        <xdr:cNvPr id="132" name="債務償還比率平均値テキスト">
          <a:extLst>
            <a:ext uri="{FF2B5EF4-FFF2-40B4-BE49-F238E27FC236}">
              <a16:creationId xmlns:a16="http://schemas.microsoft.com/office/drawing/2014/main" id="{D35728E1-A819-4F06-96D2-342EF6FF9724}"/>
            </a:ext>
          </a:extLst>
        </xdr:cNvPr>
        <xdr:cNvSpPr txBox="1"/>
      </xdr:nvSpPr>
      <xdr:spPr>
        <a:xfrm>
          <a:off x="14846300" y="5874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152964</xdr:rowOff>
    </xdr:from>
    <xdr:to>
      <xdr:col>76</xdr:col>
      <xdr:colOff>73025</xdr:colOff>
      <xdr:row>30</xdr:row>
      <xdr:rowOff>83114</xdr:rowOff>
    </xdr:to>
    <xdr:sp macro="" textlink="">
      <xdr:nvSpPr>
        <xdr:cNvPr id="133" name="フローチャート: 判断 132">
          <a:extLst>
            <a:ext uri="{FF2B5EF4-FFF2-40B4-BE49-F238E27FC236}">
              <a16:creationId xmlns:a16="http://schemas.microsoft.com/office/drawing/2014/main" id="{036564C8-9CD8-4C96-A98D-985359BCE5CA}"/>
            </a:ext>
          </a:extLst>
        </xdr:cNvPr>
        <xdr:cNvSpPr/>
      </xdr:nvSpPr>
      <xdr:spPr>
        <a:xfrm>
          <a:off x="14744700" y="589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137012</xdr:rowOff>
    </xdr:from>
    <xdr:to>
      <xdr:col>72</xdr:col>
      <xdr:colOff>123825</xdr:colOff>
      <xdr:row>30</xdr:row>
      <xdr:rowOff>67162</xdr:rowOff>
    </xdr:to>
    <xdr:sp macro="" textlink="">
      <xdr:nvSpPr>
        <xdr:cNvPr id="134" name="フローチャート: 判断 133">
          <a:extLst>
            <a:ext uri="{FF2B5EF4-FFF2-40B4-BE49-F238E27FC236}">
              <a16:creationId xmlns:a16="http://schemas.microsoft.com/office/drawing/2014/main" id="{EF8749CA-EDCE-406E-BCE0-9C2398CB8FDA}"/>
            </a:ext>
          </a:extLst>
        </xdr:cNvPr>
        <xdr:cNvSpPr/>
      </xdr:nvSpPr>
      <xdr:spPr>
        <a:xfrm>
          <a:off x="14033500" y="588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141570</xdr:rowOff>
    </xdr:from>
    <xdr:to>
      <xdr:col>68</xdr:col>
      <xdr:colOff>123825</xdr:colOff>
      <xdr:row>30</xdr:row>
      <xdr:rowOff>71720</xdr:rowOff>
    </xdr:to>
    <xdr:sp macro="" textlink="">
      <xdr:nvSpPr>
        <xdr:cNvPr id="135" name="フローチャート: 判断 134">
          <a:extLst>
            <a:ext uri="{FF2B5EF4-FFF2-40B4-BE49-F238E27FC236}">
              <a16:creationId xmlns:a16="http://schemas.microsoft.com/office/drawing/2014/main" id="{9258FEE6-A96D-4D6D-B6AC-E298ACC1F8B4}"/>
            </a:ext>
          </a:extLst>
        </xdr:cNvPr>
        <xdr:cNvSpPr/>
      </xdr:nvSpPr>
      <xdr:spPr>
        <a:xfrm>
          <a:off x="13271500" y="588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160281</xdr:rowOff>
    </xdr:from>
    <xdr:to>
      <xdr:col>64</xdr:col>
      <xdr:colOff>123825</xdr:colOff>
      <xdr:row>30</xdr:row>
      <xdr:rowOff>90431</xdr:rowOff>
    </xdr:to>
    <xdr:sp macro="" textlink="">
      <xdr:nvSpPr>
        <xdr:cNvPr id="136" name="フローチャート: 判断 135">
          <a:extLst>
            <a:ext uri="{FF2B5EF4-FFF2-40B4-BE49-F238E27FC236}">
              <a16:creationId xmlns:a16="http://schemas.microsoft.com/office/drawing/2014/main" id="{DC617FF2-D02D-49C9-A05C-9BCEB577AFB5}"/>
            </a:ext>
          </a:extLst>
        </xdr:cNvPr>
        <xdr:cNvSpPr/>
      </xdr:nvSpPr>
      <xdr:spPr>
        <a:xfrm>
          <a:off x="12509500" y="590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1785</xdr:rowOff>
    </xdr:from>
    <xdr:to>
      <xdr:col>60</xdr:col>
      <xdr:colOff>123825</xdr:colOff>
      <xdr:row>30</xdr:row>
      <xdr:rowOff>103385</xdr:rowOff>
    </xdr:to>
    <xdr:sp macro="" textlink="">
      <xdr:nvSpPr>
        <xdr:cNvPr id="137" name="フローチャート: 判断 136">
          <a:extLst>
            <a:ext uri="{FF2B5EF4-FFF2-40B4-BE49-F238E27FC236}">
              <a16:creationId xmlns:a16="http://schemas.microsoft.com/office/drawing/2014/main" id="{86FF8517-EC96-4566-B133-CF68BFC1C643}"/>
            </a:ext>
          </a:extLst>
        </xdr:cNvPr>
        <xdr:cNvSpPr/>
      </xdr:nvSpPr>
      <xdr:spPr>
        <a:xfrm>
          <a:off x="11747500" y="591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198EEF-30CF-4BD8-8C8D-410FBA140E7D}"/>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1A9B2EA6-F814-4FE4-9B6A-4A167A710E12}"/>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7D33D787-35E6-49BC-8EEC-DD2F20DC5A71}"/>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D88BF0B2-42ED-4C8F-9942-DDE46A9B8F53}"/>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9118C46A-615D-4FB0-B327-EEADBA740A7D}"/>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75480</xdr:rowOff>
    </xdr:from>
    <xdr:to>
      <xdr:col>76</xdr:col>
      <xdr:colOff>73025</xdr:colOff>
      <xdr:row>30</xdr:row>
      <xdr:rowOff>5630</xdr:rowOff>
    </xdr:to>
    <xdr:sp macro="" textlink="">
      <xdr:nvSpPr>
        <xdr:cNvPr id="143" name="楕円 142">
          <a:extLst>
            <a:ext uri="{FF2B5EF4-FFF2-40B4-BE49-F238E27FC236}">
              <a16:creationId xmlns:a16="http://schemas.microsoft.com/office/drawing/2014/main" id="{C57E5000-EE93-478F-9C1B-3C230C7D25E9}"/>
            </a:ext>
          </a:extLst>
        </xdr:cNvPr>
        <xdr:cNvSpPr/>
      </xdr:nvSpPr>
      <xdr:spPr>
        <a:xfrm>
          <a:off x="14744700" y="58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98357</xdr:rowOff>
    </xdr:from>
    <xdr:ext cx="469744" cy="259045"/>
    <xdr:sp macro="" textlink="">
      <xdr:nvSpPr>
        <xdr:cNvPr id="144" name="債務償還比率該当値テキスト">
          <a:extLst>
            <a:ext uri="{FF2B5EF4-FFF2-40B4-BE49-F238E27FC236}">
              <a16:creationId xmlns:a16="http://schemas.microsoft.com/office/drawing/2014/main" id="{95427B79-8E75-425F-A8C9-225B37EC6896}"/>
            </a:ext>
          </a:extLst>
        </xdr:cNvPr>
        <xdr:cNvSpPr txBox="1"/>
      </xdr:nvSpPr>
      <xdr:spPr>
        <a:xfrm>
          <a:off x="14846300" y="5670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42686</xdr:rowOff>
    </xdr:from>
    <xdr:to>
      <xdr:col>72</xdr:col>
      <xdr:colOff>123825</xdr:colOff>
      <xdr:row>30</xdr:row>
      <xdr:rowOff>144286</xdr:rowOff>
    </xdr:to>
    <xdr:sp macro="" textlink="">
      <xdr:nvSpPr>
        <xdr:cNvPr id="145" name="楕円 144">
          <a:extLst>
            <a:ext uri="{FF2B5EF4-FFF2-40B4-BE49-F238E27FC236}">
              <a16:creationId xmlns:a16="http://schemas.microsoft.com/office/drawing/2014/main" id="{320A486A-452C-4A77-A8A7-D1175DB60B98}"/>
            </a:ext>
          </a:extLst>
        </xdr:cNvPr>
        <xdr:cNvSpPr/>
      </xdr:nvSpPr>
      <xdr:spPr>
        <a:xfrm>
          <a:off x="14033500" y="595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126280</xdr:rowOff>
    </xdr:from>
    <xdr:to>
      <xdr:col>76</xdr:col>
      <xdr:colOff>22225</xdr:colOff>
      <xdr:row>30</xdr:row>
      <xdr:rowOff>93486</xdr:rowOff>
    </xdr:to>
    <xdr:cxnSp macro="">
      <xdr:nvCxnSpPr>
        <xdr:cNvPr id="146" name="直線コネクタ 145">
          <a:extLst>
            <a:ext uri="{FF2B5EF4-FFF2-40B4-BE49-F238E27FC236}">
              <a16:creationId xmlns:a16="http://schemas.microsoft.com/office/drawing/2014/main" id="{AB25E552-2826-4D9C-A4A9-C663D96F880A}"/>
            </a:ext>
          </a:extLst>
        </xdr:cNvPr>
        <xdr:cNvCxnSpPr/>
      </xdr:nvCxnSpPr>
      <xdr:spPr>
        <a:xfrm flipV="1">
          <a:off x="14084300" y="5869855"/>
          <a:ext cx="711200" cy="13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48563</xdr:rowOff>
    </xdr:from>
    <xdr:to>
      <xdr:col>68</xdr:col>
      <xdr:colOff>123825</xdr:colOff>
      <xdr:row>30</xdr:row>
      <xdr:rowOff>150163</xdr:rowOff>
    </xdr:to>
    <xdr:sp macro="" textlink="">
      <xdr:nvSpPr>
        <xdr:cNvPr id="147" name="楕円 146">
          <a:extLst>
            <a:ext uri="{FF2B5EF4-FFF2-40B4-BE49-F238E27FC236}">
              <a16:creationId xmlns:a16="http://schemas.microsoft.com/office/drawing/2014/main" id="{888702C3-6C08-4188-8167-82848B403511}"/>
            </a:ext>
          </a:extLst>
        </xdr:cNvPr>
        <xdr:cNvSpPr/>
      </xdr:nvSpPr>
      <xdr:spPr>
        <a:xfrm>
          <a:off x="13271500" y="596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93486</xdr:rowOff>
    </xdr:from>
    <xdr:to>
      <xdr:col>72</xdr:col>
      <xdr:colOff>73025</xdr:colOff>
      <xdr:row>30</xdr:row>
      <xdr:rowOff>99363</xdr:rowOff>
    </xdr:to>
    <xdr:cxnSp macro="">
      <xdr:nvCxnSpPr>
        <xdr:cNvPr id="148" name="直線コネクタ 147">
          <a:extLst>
            <a:ext uri="{FF2B5EF4-FFF2-40B4-BE49-F238E27FC236}">
              <a16:creationId xmlns:a16="http://schemas.microsoft.com/office/drawing/2014/main" id="{1055AB00-30A9-42CD-B541-00635C1E3F01}"/>
            </a:ext>
          </a:extLst>
        </xdr:cNvPr>
        <xdr:cNvCxnSpPr/>
      </xdr:nvCxnSpPr>
      <xdr:spPr>
        <a:xfrm flipV="1">
          <a:off x="13322300" y="6008511"/>
          <a:ext cx="762000" cy="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88745</xdr:rowOff>
    </xdr:from>
    <xdr:to>
      <xdr:col>64</xdr:col>
      <xdr:colOff>123825</xdr:colOff>
      <xdr:row>31</xdr:row>
      <xdr:rowOff>18895</xdr:rowOff>
    </xdr:to>
    <xdr:sp macro="" textlink="">
      <xdr:nvSpPr>
        <xdr:cNvPr id="149" name="楕円 148">
          <a:extLst>
            <a:ext uri="{FF2B5EF4-FFF2-40B4-BE49-F238E27FC236}">
              <a16:creationId xmlns:a16="http://schemas.microsoft.com/office/drawing/2014/main" id="{AF71F674-13B5-47CE-B8A6-7C91864F072F}"/>
            </a:ext>
          </a:extLst>
        </xdr:cNvPr>
        <xdr:cNvSpPr/>
      </xdr:nvSpPr>
      <xdr:spPr>
        <a:xfrm>
          <a:off x="12509500" y="600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99363</xdr:rowOff>
    </xdr:from>
    <xdr:to>
      <xdr:col>68</xdr:col>
      <xdr:colOff>73025</xdr:colOff>
      <xdr:row>30</xdr:row>
      <xdr:rowOff>139545</xdr:rowOff>
    </xdr:to>
    <xdr:cxnSp macro="">
      <xdr:nvCxnSpPr>
        <xdr:cNvPr id="150" name="直線コネクタ 149">
          <a:extLst>
            <a:ext uri="{FF2B5EF4-FFF2-40B4-BE49-F238E27FC236}">
              <a16:creationId xmlns:a16="http://schemas.microsoft.com/office/drawing/2014/main" id="{93E0F7CC-392C-409C-B2D4-95F5A6029BFA}"/>
            </a:ext>
          </a:extLst>
        </xdr:cNvPr>
        <xdr:cNvCxnSpPr/>
      </xdr:nvCxnSpPr>
      <xdr:spPr>
        <a:xfrm flipV="1">
          <a:off x="12560300" y="6014388"/>
          <a:ext cx="762000" cy="40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107816</xdr:rowOff>
    </xdr:from>
    <xdr:to>
      <xdr:col>60</xdr:col>
      <xdr:colOff>123825</xdr:colOff>
      <xdr:row>31</xdr:row>
      <xdr:rowOff>37966</xdr:rowOff>
    </xdr:to>
    <xdr:sp macro="" textlink="">
      <xdr:nvSpPr>
        <xdr:cNvPr id="151" name="楕円 150">
          <a:extLst>
            <a:ext uri="{FF2B5EF4-FFF2-40B4-BE49-F238E27FC236}">
              <a16:creationId xmlns:a16="http://schemas.microsoft.com/office/drawing/2014/main" id="{243AE70D-EE1D-4F5C-9547-37490EB3DCE3}"/>
            </a:ext>
          </a:extLst>
        </xdr:cNvPr>
        <xdr:cNvSpPr/>
      </xdr:nvSpPr>
      <xdr:spPr>
        <a:xfrm>
          <a:off x="11747500" y="602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139545</xdr:rowOff>
    </xdr:from>
    <xdr:to>
      <xdr:col>64</xdr:col>
      <xdr:colOff>73025</xdr:colOff>
      <xdr:row>30</xdr:row>
      <xdr:rowOff>158616</xdr:rowOff>
    </xdr:to>
    <xdr:cxnSp macro="">
      <xdr:nvCxnSpPr>
        <xdr:cNvPr id="152" name="直線コネクタ 151">
          <a:extLst>
            <a:ext uri="{FF2B5EF4-FFF2-40B4-BE49-F238E27FC236}">
              <a16:creationId xmlns:a16="http://schemas.microsoft.com/office/drawing/2014/main" id="{D0FAA818-AC69-4017-B2CD-A86F97E7F52C}"/>
            </a:ext>
          </a:extLst>
        </xdr:cNvPr>
        <xdr:cNvCxnSpPr/>
      </xdr:nvCxnSpPr>
      <xdr:spPr>
        <a:xfrm flipV="1">
          <a:off x="11798300" y="6054570"/>
          <a:ext cx="762000" cy="1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83689</xdr:rowOff>
    </xdr:from>
    <xdr:ext cx="469744" cy="259045"/>
    <xdr:sp macro="" textlink="">
      <xdr:nvSpPr>
        <xdr:cNvPr id="153" name="n_1aveValue債務償還比率">
          <a:extLst>
            <a:ext uri="{FF2B5EF4-FFF2-40B4-BE49-F238E27FC236}">
              <a16:creationId xmlns:a16="http://schemas.microsoft.com/office/drawing/2014/main" id="{41E98955-8C5A-4093-8794-FCA7BDFABA48}"/>
            </a:ext>
          </a:extLst>
        </xdr:cNvPr>
        <xdr:cNvSpPr txBox="1"/>
      </xdr:nvSpPr>
      <xdr:spPr>
        <a:xfrm>
          <a:off x="13836727" y="565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88247</xdr:rowOff>
    </xdr:from>
    <xdr:ext cx="469744" cy="259045"/>
    <xdr:sp macro="" textlink="">
      <xdr:nvSpPr>
        <xdr:cNvPr id="154" name="n_2aveValue債務償還比率">
          <a:extLst>
            <a:ext uri="{FF2B5EF4-FFF2-40B4-BE49-F238E27FC236}">
              <a16:creationId xmlns:a16="http://schemas.microsoft.com/office/drawing/2014/main" id="{21CAC757-A953-42F0-85BC-9E31411608B9}"/>
            </a:ext>
          </a:extLst>
        </xdr:cNvPr>
        <xdr:cNvSpPr txBox="1"/>
      </xdr:nvSpPr>
      <xdr:spPr>
        <a:xfrm>
          <a:off x="13087427" y="566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106958</xdr:rowOff>
    </xdr:from>
    <xdr:ext cx="469744" cy="259045"/>
    <xdr:sp macro="" textlink="">
      <xdr:nvSpPr>
        <xdr:cNvPr id="155" name="n_3aveValue債務償還比率">
          <a:extLst>
            <a:ext uri="{FF2B5EF4-FFF2-40B4-BE49-F238E27FC236}">
              <a16:creationId xmlns:a16="http://schemas.microsoft.com/office/drawing/2014/main" id="{166CB8F2-3E3E-4548-A34A-F4C887F47C12}"/>
            </a:ext>
          </a:extLst>
        </xdr:cNvPr>
        <xdr:cNvSpPr txBox="1"/>
      </xdr:nvSpPr>
      <xdr:spPr>
        <a:xfrm>
          <a:off x="12325427" y="567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119912</xdr:rowOff>
    </xdr:from>
    <xdr:ext cx="469744" cy="259045"/>
    <xdr:sp macro="" textlink="">
      <xdr:nvSpPr>
        <xdr:cNvPr id="156" name="n_4aveValue債務償還比率">
          <a:extLst>
            <a:ext uri="{FF2B5EF4-FFF2-40B4-BE49-F238E27FC236}">
              <a16:creationId xmlns:a16="http://schemas.microsoft.com/office/drawing/2014/main" id="{2C419B2A-B178-4EFA-8DF5-F667C52802F0}"/>
            </a:ext>
          </a:extLst>
        </xdr:cNvPr>
        <xdr:cNvSpPr txBox="1"/>
      </xdr:nvSpPr>
      <xdr:spPr>
        <a:xfrm>
          <a:off x="11563427" y="5692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135413</xdr:rowOff>
    </xdr:from>
    <xdr:ext cx="469744" cy="259045"/>
    <xdr:sp macro="" textlink="">
      <xdr:nvSpPr>
        <xdr:cNvPr id="157" name="n_1mainValue債務償還比率">
          <a:extLst>
            <a:ext uri="{FF2B5EF4-FFF2-40B4-BE49-F238E27FC236}">
              <a16:creationId xmlns:a16="http://schemas.microsoft.com/office/drawing/2014/main" id="{252FF760-03EA-4B0C-A1B2-F328DD4084EB}"/>
            </a:ext>
          </a:extLst>
        </xdr:cNvPr>
        <xdr:cNvSpPr txBox="1"/>
      </xdr:nvSpPr>
      <xdr:spPr>
        <a:xfrm>
          <a:off x="13836727" y="605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141290</xdr:rowOff>
    </xdr:from>
    <xdr:ext cx="469744" cy="259045"/>
    <xdr:sp macro="" textlink="">
      <xdr:nvSpPr>
        <xdr:cNvPr id="158" name="n_2mainValue債務償還比率">
          <a:extLst>
            <a:ext uri="{FF2B5EF4-FFF2-40B4-BE49-F238E27FC236}">
              <a16:creationId xmlns:a16="http://schemas.microsoft.com/office/drawing/2014/main" id="{65AA26DC-4520-427B-9AEE-5B781DEF589A}"/>
            </a:ext>
          </a:extLst>
        </xdr:cNvPr>
        <xdr:cNvSpPr txBox="1"/>
      </xdr:nvSpPr>
      <xdr:spPr>
        <a:xfrm>
          <a:off x="13087427" y="605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10022</xdr:rowOff>
    </xdr:from>
    <xdr:ext cx="469744" cy="259045"/>
    <xdr:sp macro="" textlink="">
      <xdr:nvSpPr>
        <xdr:cNvPr id="159" name="n_3mainValue債務償還比率">
          <a:extLst>
            <a:ext uri="{FF2B5EF4-FFF2-40B4-BE49-F238E27FC236}">
              <a16:creationId xmlns:a16="http://schemas.microsoft.com/office/drawing/2014/main" id="{F2309C43-5F2F-4865-8ABC-9A9C184FDBD2}"/>
            </a:ext>
          </a:extLst>
        </xdr:cNvPr>
        <xdr:cNvSpPr txBox="1"/>
      </xdr:nvSpPr>
      <xdr:spPr>
        <a:xfrm>
          <a:off x="12325427" y="6096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29093</xdr:rowOff>
    </xdr:from>
    <xdr:ext cx="469744" cy="259045"/>
    <xdr:sp macro="" textlink="">
      <xdr:nvSpPr>
        <xdr:cNvPr id="160" name="n_4mainValue債務償還比率">
          <a:extLst>
            <a:ext uri="{FF2B5EF4-FFF2-40B4-BE49-F238E27FC236}">
              <a16:creationId xmlns:a16="http://schemas.microsoft.com/office/drawing/2014/main" id="{D5B412EC-284D-418E-A095-30BCF0B39775}"/>
            </a:ext>
          </a:extLst>
        </xdr:cNvPr>
        <xdr:cNvSpPr txBox="1"/>
      </xdr:nvSpPr>
      <xdr:spPr>
        <a:xfrm>
          <a:off x="11563427" y="6115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42CAE0FC-021E-4ED9-81D7-2379A5BEC077}"/>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8AF28435-78C4-4806-828C-56A586196C7A}"/>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495F36C2-00CD-4629-A94F-EA2E30527272}"/>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2689359B-7752-4FF0-B089-647AADA6341F}"/>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3C104779-EEBC-46D3-84E0-4A9E2C491169}"/>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CC17E14A-88E0-4A34-96C5-E893996B0545}"/>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BE66268-025F-4351-B95A-98CBEF62321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CB45A44-2A14-4D94-B32C-D3FCF8772CB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9E87565-29E6-4428-9009-B1701E80144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A60CD43-A4D8-4DAE-8A9A-D5C0DAC8595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青森県階上町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99C9F9F-6F3B-4C98-AACE-60B8D1012A3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9756CF6-E75B-4D04-861E-31E4AEFA43A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0F24052-1D02-4217-AC4A-BAF14E328F5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585EF49-ABC6-43F4-9F25-83ABDBB4E51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3AA2C0C-4EC7-40E2-A805-32108927767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732BAE4-E163-4695-A726-2C1332CDEC2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13,232
13,153
94.00
7,960,171
7,718,821
238,307
3,844,791
5,714,773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842543F-AD0B-450D-BC34-8A20F3712EF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A6B5B3B-46D6-4055-A45E-03E7F832AD2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708DA51-DB84-4062-B9B9-311F6E3D4D7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6F5A230-D1C1-4D67-A609-1C0CA3E0656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4A9A70D-C76B-4C11-8D58-8F2313C92CC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BAE68EDB-40EA-472A-ABBD-F746BD4BAC81}"/>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4100EAB-05E1-413A-BA89-4190008D7FC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E1FF4E9-03A3-4515-9614-40D23BF4B8C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37B9711-388C-48FC-A0C5-22269712A80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41567A6-532B-4778-A486-E5441425A9A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9CB90CA-EFED-4E82-AD08-3DC57BD3C0B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9297E8F-284D-4A00-8063-B550794D1D6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7B578B0-38AF-426D-BB5D-36C2882FC96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8AAE14F-1989-4F10-8960-D4B12B28491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5EE4DD6-8165-464B-B740-2B3D4F94468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4EC7BFB-23FE-4BB6-A7E2-ADE0EAAC242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3B89363-DC67-41E9-8F10-86FBC488BC4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BE311D5-8C14-4516-BE25-C845F52B4C7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F345972-3945-4DA6-B104-8ED0BE3BFE3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9B794AB-9BF3-4187-9E78-810366FC74FB}"/>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00DCCF5-2A0B-4D8C-BE40-D5929137C7F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4EDBAAB-552F-4620-B98F-44493734412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34222B5-5ABB-47C8-8B7A-EEA0E204CC9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B1F3F50-90B2-4EFC-9227-927CF9F5A67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2945BDF-839F-4A6C-AEBE-C1BEE95FD25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6F42BB5-A6FA-4024-9E17-981A1E08BB0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6A194F6-F65E-4D7A-B492-65D1EA83370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B29014B-D8F1-4B75-8956-4AD571C15A3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100133B-90B5-4BF1-B0BC-76FDCAFADFA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57B93DE-13CF-463B-8C3F-39A7A1795DE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9510244-2A29-448A-A216-FACFCB2D9C6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B21C57A-DCE7-4B36-BBA4-E2D157FE7575}"/>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7BA30E66-DE1F-4399-AFB4-C2D8620D3CE8}"/>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FC64D3AC-8BE1-45A8-8A37-DF0FCD871FDD}"/>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E3E701D0-01DE-44C2-A242-C934DC277EA9}"/>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15460F04-0D80-477E-A175-298BA8157DF4}"/>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2FABF809-02FD-41CB-B973-9ED2C6CF4362}"/>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D15DD710-AE43-418A-920F-B074779CD8FD}"/>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18176FCF-B842-464C-9486-F6F10E3E6749}"/>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98FA52E8-0B89-4763-9887-A5E6C169DC85}"/>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4C3A96CB-2BAD-426E-A795-CAAAA5300824}"/>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438F0995-AB67-4086-8758-85FE804EF59A}"/>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C9668AC6-BAC1-45A9-889C-146D2838F95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78B010A1-BA25-4C94-9C68-9052996FF2D2}"/>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298FB287-959E-4306-9006-5310B5EBF24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169545</xdr:rowOff>
    </xdr:from>
    <xdr:to>
      <xdr:col>24</xdr:col>
      <xdr:colOff>62865</xdr:colOff>
      <xdr:row>42</xdr:row>
      <xdr:rowOff>13335</xdr:rowOff>
    </xdr:to>
    <xdr:cxnSp macro="">
      <xdr:nvCxnSpPr>
        <xdr:cNvPr id="57" name="直線コネクタ 56">
          <a:extLst>
            <a:ext uri="{FF2B5EF4-FFF2-40B4-BE49-F238E27FC236}">
              <a16:creationId xmlns:a16="http://schemas.microsoft.com/office/drawing/2014/main" id="{064FC255-A7A2-4B46-B465-195A3CB9C401}"/>
            </a:ext>
          </a:extLst>
        </xdr:cNvPr>
        <xdr:cNvCxnSpPr/>
      </xdr:nvCxnSpPr>
      <xdr:spPr>
        <a:xfrm flipV="1">
          <a:off x="4634865" y="5827395"/>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17162</xdr:rowOff>
    </xdr:from>
    <xdr:ext cx="405111" cy="259045"/>
    <xdr:sp macro="" textlink="">
      <xdr:nvSpPr>
        <xdr:cNvPr id="58" name="【道路】&#10;有形固定資産減価償却率最小値テキスト">
          <a:extLst>
            <a:ext uri="{FF2B5EF4-FFF2-40B4-BE49-F238E27FC236}">
              <a16:creationId xmlns:a16="http://schemas.microsoft.com/office/drawing/2014/main" id="{1BA0FE24-0B5A-44E2-898D-995F86CAB132}"/>
            </a:ext>
          </a:extLst>
        </xdr:cNvPr>
        <xdr:cNvSpPr txBox="1"/>
      </xdr:nvSpPr>
      <xdr:spPr>
        <a:xfrm>
          <a:off x="4673600"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13335</xdr:rowOff>
    </xdr:from>
    <xdr:to>
      <xdr:col>24</xdr:col>
      <xdr:colOff>152400</xdr:colOff>
      <xdr:row>42</xdr:row>
      <xdr:rowOff>13335</xdr:rowOff>
    </xdr:to>
    <xdr:cxnSp macro="">
      <xdr:nvCxnSpPr>
        <xdr:cNvPr id="59" name="直線コネクタ 58">
          <a:extLst>
            <a:ext uri="{FF2B5EF4-FFF2-40B4-BE49-F238E27FC236}">
              <a16:creationId xmlns:a16="http://schemas.microsoft.com/office/drawing/2014/main" id="{184D941A-591B-4C74-9200-E927BDB430E8}"/>
            </a:ext>
          </a:extLst>
        </xdr:cNvPr>
        <xdr:cNvCxnSpPr/>
      </xdr:nvCxnSpPr>
      <xdr:spPr>
        <a:xfrm>
          <a:off x="4546600" y="72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116222</xdr:rowOff>
    </xdr:from>
    <xdr:ext cx="405111" cy="259045"/>
    <xdr:sp macro="" textlink="">
      <xdr:nvSpPr>
        <xdr:cNvPr id="60" name="【道路】&#10;有形固定資産減価償却率最大値テキスト">
          <a:extLst>
            <a:ext uri="{FF2B5EF4-FFF2-40B4-BE49-F238E27FC236}">
              <a16:creationId xmlns:a16="http://schemas.microsoft.com/office/drawing/2014/main" id="{B0EC5983-63CD-4D72-A9C7-65BABF2982D5}"/>
            </a:ext>
          </a:extLst>
        </xdr:cNvPr>
        <xdr:cNvSpPr txBox="1"/>
      </xdr:nvSpPr>
      <xdr:spPr>
        <a:xfrm>
          <a:off x="4673600" y="560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169545</xdr:rowOff>
    </xdr:from>
    <xdr:to>
      <xdr:col>24</xdr:col>
      <xdr:colOff>152400</xdr:colOff>
      <xdr:row>33</xdr:row>
      <xdr:rowOff>169545</xdr:rowOff>
    </xdr:to>
    <xdr:cxnSp macro="">
      <xdr:nvCxnSpPr>
        <xdr:cNvPr id="61" name="直線コネクタ 60">
          <a:extLst>
            <a:ext uri="{FF2B5EF4-FFF2-40B4-BE49-F238E27FC236}">
              <a16:creationId xmlns:a16="http://schemas.microsoft.com/office/drawing/2014/main" id="{B8D2CD49-22A2-4763-90C1-97B37C194584}"/>
            </a:ext>
          </a:extLst>
        </xdr:cNvPr>
        <xdr:cNvCxnSpPr/>
      </xdr:nvCxnSpPr>
      <xdr:spPr>
        <a:xfrm>
          <a:off x="4546600" y="582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6367</xdr:rowOff>
    </xdr:from>
    <xdr:ext cx="405111" cy="259045"/>
    <xdr:sp macro="" textlink="">
      <xdr:nvSpPr>
        <xdr:cNvPr id="62" name="【道路】&#10;有形固定資産減価償却率平均値テキスト">
          <a:extLst>
            <a:ext uri="{FF2B5EF4-FFF2-40B4-BE49-F238E27FC236}">
              <a16:creationId xmlns:a16="http://schemas.microsoft.com/office/drawing/2014/main" id="{A8968DCC-CFC7-41FA-A989-DD20B144550B}"/>
            </a:ext>
          </a:extLst>
        </xdr:cNvPr>
        <xdr:cNvSpPr txBox="1"/>
      </xdr:nvSpPr>
      <xdr:spPr>
        <a:xfrm>
          <a:off x="4673600" y="635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154940</xdr:rowOff>
    </xdr:from>
    <xdr:to>
      <xdr:col>24</xdr:col>
      <xdr:colOff>114300</xdr:colOff>
      <xdr:row>38</xdr:row>
      <xdr:rowOff>85090</xdr:rowOff>
    </xdr:to>
    <xdr:sp macro="" textlink="">
      <xdr:nvSpPr>
        <xdr:cNvPr id="63" name="フローチャート: 判断 62">
          <a:extLst>
            <a:ext uri="{FF2B5EF4-FFF2-40B4-BE49-F238E27FC236}">
              <a16:creationId xmlns:a16="http://schemas.microsoft.com/office/drawing/2014/main" id="{851C7069-B078-4C6A-86B2-E1C41A4EDDCC}"/>
            </a:ext>
          </a:extLst>
        </xdr:cNvPr>
        <xdr:cNvSpPr/>
      </xdr:nvSpPr>
      <xdr:spPr>
        <a:xfrm>
          <a:off x="4584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65405</xdr:rowOff>
    </xdr:from>
    <xdr:to>
      <xdr:col>20</xdr:col>
      <xdr:colOff>38100</xdr:colOff>
      <xdr:row>37</xdr:row>
      <xdr:rowOff>167005</xdr:rowOff>
    </xdr:to>
    <xdr:sp macro="" textlink="">
      <xdr:nvSpPr>
        <xdr:cNvPr id="64" name="フローチャート: 判断 63">
          <a:extLst>
            <a:ext uri="{FF2B5EF4-FFF2-40B4-BE49-F238E27FC236}">
              <a16:creationId xmlns:a16="http://schemas.microsoft.com/office/drawing/2014/main" id="{00D8ECAF-EF30-418A-BCF2-E5CB04CD36C3}"/>
            </a:ext>
          </a:extLst>
        </xdr:cNvPr>
        <xdr:cNvSpPr/>
      </xdr:nvSpPr>
      <xdr:spPr>
        <a:xfrm>
          <a:off x="3746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33020</xdr:rowOff>
    </xdr:from>
    <xdr:to>
      <xdr:col>15</xdr:col>
      <xdr:colOff>101600</xdr:colOff>
      <xdr:row>37</xdr:row>
      <xdr:rowOff>134620</xdr:rowOff>
    </xdr:to>
    <xdr:sp macro="" textlink="">
      <xdr:nvSpPr>
        <xdr:cNvPr id="65" name="フローチャート: 判断 64">
          <a:extLst>
            <a:ext uri="{FF2B5EF4-FFF2-40B4-BE49-F238E27FC236}">
              <a16:creationId xmlns:a16="http://schemas.microsoft.com/office/drawing/2014/main" id="{8A6A8DE4-1FFD-4735-A035-E20E98439A25}"/>
            </a:ext>
          </a:extLst>
        </xdr:cNvPr>
        <xdr:cNvSpPr/>
      </xdr:nvSpPr>
      <xdr:spPr>
        <a:xfrm>
          <a:off x="2857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635</xdr:rowOff>
    </xdr:from>
    <xdr:to>
      <xdr:col>10</xdr:col>
      <xdr:colOff>165100</xdr:colOff>
      <xdr:row>37</xdr:row>
      <xdr:rowOff>102235</xdr:rowOff>
    </xdr:to>
    <xdr:sp macro="" textlink="">
      <xdr:nvSpPr>
        <xdr:cNvPr id="66" name="フローチャート: 判断 65">
          <a:extLst>
            <a:ext uri="{FF2B5EF4-FFF2-40B4-BE49-F238E27FC236}">
              <a16:creationId xmlns:a16="http://schemas.microsoft.com/office/drawing/2014/main" id="{8ACB74E2-30DA-4168-9537-6AD05AA7829B}"/>
            </a:ext>
          </a:extLst>
        </xdr:cNvPr>
        <xdr:cNvSpPr/>
      </xdr:nvSpPr>
      <xdr:spPr>
        <a:xfrm>
          <a:off x="1968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143510</xdr:rowOff>
    </xdr:from>
    <xdr:to>
      <xdr:col>6</xdr:col>
      <xdr:colOff>38100</xdr:colOff>
      <xdr:row>37</xdr:row>
      <xdr:rowOff>73660</xdr:rowOff>
    </xdr:to>
    <xdr:sp macro="" textlink="">
      <xdr:nvSpPr>
        <xdr:cNvPr id="67" name="フローチャート: 判断 66">
          <a:extLst>
            <a:ext uri="{FF2B5EF4-FFF2-40B4-BE49-F238E27FC236}">
              <a16:creationId xmlns:a16="http://schemas.microsoft.com/office/drawing/2014/main" id="{67BBEC32-FCF4-4E59-BA48-8B78B70A31A8}"/>
            </a:ext>
          </a:extLst>
        </xdr:cNvPr>
        <xdr:cNvSpPr/>
      </xdr:nvSpPr>
      <xdr:spPr>
        <a:xfrm>
          <a:off x="1079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3601392-C869-4C30-91AA-4E1A133A566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9C743FA-EB34-4C84-976C-E552356539A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D820A6F-91E4-4AAB-A5D6-DEDCB49F404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6B2849B-6DA8-43F9-887A-37A70A8481C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DE6D83F-2495-4B5D-8692-70234127802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99695</xdr:rowOff>
    </xdr:from>
    <xdr:to>
      <xdr:col>24</xdr:col>
      <xdr:colOff>114300</xdr:colOff>
      <xdr:row>39</xdr:row>
      <xdr:rowOff>29845</xdr:rowOff>
    </xdr:to>
    <xdr:sp macro="" textlink="">
      <xdr:nvSpPr>
        <xdr:cNvPr id="73" name="楕円 72">
          <a:extLst>
            <a:ext uri="{FF2B5EF4-FFF2-40B4-BE49-F238E27FC236}">
              <a16:creationId xmlns:a16="http://schemas.microsoft.com/office/drawing/2014/main" id="{B61A09CC-79F8-41BB-B4F8-41B17A91A54E}"/>
            </a:ext>
          </a:extLst>
        </xdr:cNvPr>
        <xdr:cNvSpPr/>
      </xdr:nvSpPr>
      <xdr:spPr>
        <a:xfrm>
          <a:off x="4584700" y="661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78122</xdr:rowOff>
    </xdr:from>
    <xdr:ext cx="405111" cy="259045"/>
    <xdr:sp macro="" textlink="">
      <xdr:nvSpPr>
        <xdr:cNvPr id="74" name="【道路】&#10;有形固定資産減価償却率該当値テキスト">
          <a:extLst>
            <a:ext uri="{FF2B5EF4-FFF2-40B4-BE49-F238E27FC236}">
              <a16:creationId xmlns:a16="http://schemas.microsoft.com/office/drawing/2014/main" id="{6CED6465-E62F-4294-98BA-49EC5C57D29B}"/>
            </a:ext>
          </a:extLst>
        </xdr:cNvPr>
        <xdr:cNvSpPr txBox="1"/>
      </xdr:nvSpPr>
      <xdr:spPr>
        <a:xfrm>
          <a:off x="4673600"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52070</xdr:rowOff>
    </xdr:from>
    <xdr:to>
      <xdr:col>20</xdr:col>
      <xdr:colOff>38100</xdr:colOff>
      <xdr:row>38</xdr:row>
      <xdr:rowOff>153670</xdr:rowOff>
    </xdr:to>
    <xdr:sp macro="" textlink="">
      <xdr:nvSpPr>
        <xdr:cNvPr id="75" name="楕円 74">
          <a:extLst>
            <a:ext uri="{FF2B5EF4-FFF2-40B4-BE49-F238E27FC236}">
              <a16:creationId xmlns:a16="http://schemas.microsoft.com/office/drawing/2014/main" id="{4C44832A-5E11-4C71-AE30-D4FA8C89A692}"/>
            </a:ext>
          </a:extLst>
        </xdr:cNvPr>
        <xdr:cNvSpPr/>
      </xdr:nvSpPr>
      <xdr:spPr>
        <a:xfrm>
          <a:off x="37465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102870</xdr:rowOff>
    </xdr:from>
    <xdr:to>
      <xdr:col>24</xdr:col>
      <xdr:colOff>63500</xdr:colOff>
      <xdr:row>38</xdr:row>
      <xdr:rowOff>150495</xdr:rowOff>
    </xdr:to>
    <xdr:cxnSp macro="">
      <xdr:nvCxnSpPr>
        <xdr:cNvPr id="76" name="直線コネクタ 75">
          <a:extLst>
            <a:ext uri="{FF2B5EF4-FFF2-40B4-BE49-F238E27FC236}">
              <a16:creationId xmlns:a16="http://schemas.microsoft.com/office/drawing/2014/main" id="{96A9947C-81D6-4013-AE38-A620E55C21E3}"/>
            </a:ext>
          </a:extLst>
        </xdr:cNvPr>
        <xdr:cNvCxnSpPr/>
      </xdr:nvCxnSpPr>
      <xdr:spPr>
        <a:xfrm>
          <a:off x="3797300" y="661797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170180</xdr:rowOff>
    </xdr:from>
    <xdr:to>
      <xdr:col>15</xdr:col>
      <xdr:colOff>101600</xdr:colOff>
      <xdr:row>38</xdr:row>
      <xdr:rowOff>100330</xdr:rowOff>
    </xdr:to>
    <xdr:sp macro="" textlink="">
      <xdr:nvSpPr>
        <xdr:cNvPr id="77" name="楕円 76">
          <a:extLst>
            <a:ext uri="{FF2B5EF4-FFF2-40B4-BE49-F238E27FC236}">
              <a16:creationId xmlns:a16="http://schemas.microsoft.com/office/drawing/2014/main" id="{69183AD1-893D-4351-A26E-4276F44644DA}"/>
            </a:ext>
          </a:extLst>
        </xdr:cNvPr>
        <xdr:cNvSpPr/>
      </xdr:nvSpPr>
      <xdr:spPr>
        <a:xfrm>
          <a:off x="28575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49530</xdr:rowOff>
    </xdr:from>
    <xdr:to>
      <xdr:col>19</xdr:col>
      <xdr:colOff>177800</xdr:colOff>
      <xdr:row>38</xdr:row>
      <xdr:rowOff>102870</xdr:rowOff>
    </xdr:to>
    <xdr:cxnSp macro="">
      <xdr:nvCxnSpPr>
        <xdr:cNvPr id="78" name="直線コネクタ 77">
          <a:extLst>
            <a:ext uri="{FF2B5EF4-FFF2-40B4-BE49-F238E27FC236}">
              <a16:creationId xmlns:a16="http://schemas.microsoft.com/office/drawing/2014/main" id="{470313C4-B0DC-41C4-846F-0E90781C276D}"/>
            </a:ext>
          </a:extLst>
        </xdr:cNvPr>
        <xdr:cNvCxnSpPr/>
      </xdr:nvCxnSpPr>
      <xdr:spPr>
        <a:xfrm>
          <a:off x="2908300" y="656463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99695</xdr:rowOff>
    </xdr:from>
    <xdr:to>
      <xdr:col>10</xdr:col>
      <xdr:colOff>165100</xdr:colOff>
      <xdr:row>38</xdr:row>
      <xdr:rowOff>29845</xdr:rowOff>
    </xdr:to>
    <xdr:sp macro="" textlink="">
      <xdr:nvSpPr>
        <xdr:cNvPr id="79" name="楕円 78">
          <a:extLst>
            <a:ext uri="{FF2B5EF4-FFF2-40B4-BE49-F238E27FC236}">
              <a16:creationId xmlns:a16="http://schemas.microsoft.com/office/drawing/2014/main" id="{6C3A1AE4-A5C2-479E-B1C1-B1234BDD33A9}"/>
            </a:ext>
          </a:extLst>
        </xdr:cNvPr>
        <xdr:cNvSpPr/>
      </xdr:nvSpPr>
      <xdr:spPr>
        <a:xfrm>
          <a:off x="19685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150495</xdr:rowOff>
    </xdr:from>
    <xdr:to>
      <xdr:col>15</xdr:col>
      <xdr:colOff>50800</xdr:colOff>
      <xdr:row>38</xdr:row>
      <xdr:rowOff>49530</xdr:rowOff>
    </xdr:to>
    <xdr:cxnSp macro="">
      <xdr:nvCxnSpPr>
        <xdr:cNvPr id="80" name="直線コネクタ 79">
          <a:extLst>
            <a:ext uri="{FF2B5EF4-FFF2-40B4-BE49-F238E27FC236}">
              <a16:creationId xmlns:a16="http://schemas.microsoft.com/office/drawing/2014/main" id="{FAA9A28A-3FCC-4AE3-92E6-0C6CC278AC29}"/>
            </a:ext>
          </a:extLst>
        </xdr:cNvPr>
        <xdr:cNvCxnSpPr/>
      </xdr:nvCxnSpPr>
      <xdr:spPr>
        <a:xfrm>
          <a:off x="2019300" y="6494145"/>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74930</xdr:rowOff>
    </xdr:from>
    <xdr:to>
      <xdr:col>6</xdr:col>
      <xdr:colOff>38100</xdr:colOff>
      <xdr:row>38</xdr:row>
      <xdr:rowOff>5080</xdr:rowOff>
    </xdr:to>
    <xdr:sp macro="" textlink="">
      <xdr:nvSpPr>
        <xdr:cNvPr id="81" name="楕円 80">
          <a:extLst>
            <a:ext uri="{FF2B5EF4-FFF2-40B4-BE49-F238E27FC236}">
              <a16:creationId xmlns:a16="http://schemas.microsoft.com/office/drawing/2014/main" id="{D1548361-D61E-49A1-B6E6-A4510549FC7B}"/>
            </a:ext>
          </a:extLst>
        </xdr:cNvPr>
        <xdr:cNvSpPr/>
      </xdr:nvSpPr>
      <xdr:spPr>
        <a:xfrm>
          <a:off x="1079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125730</xdr:rowOff>
    </xdr:from>
    <xdr:to>
      <xdr:col>10</xdr:col>
      <xdr:colOff>114300</xdr:colOff>
      <xdr:row>37</xdr:row>
      <xdr:rowOff>150495</xdr:rowOff>
    </xdr:to>
    <xdr:cxnSp macro="">
      <xdr:nvCxnSpPr>
        <xdr:cNvPr id="82" name="直線コネクタ 81">
          <a:extLst>
            <a:ext uri="{FF2B5EF4-FFF2-40B4-BE49-F238E27FC236}">
              <a16:creationId xmlns:a16="http://schemas.microsoft.com/office/drawing/2014/main" id="{97C295F5-4360-45C0-9544-CEB9140890FD}"/>
            </a:ext>
          </a:extLst>
        </xdr:cNvPr>
        <xdr:cNvCxnSpPr/>
      </xdr:nvCxnSpPr>
      <xdr:spPr>
        <a:xfrm>
          <a:off x="1130300" y="646938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12082</xdr:rowOff>
    </xdr:from>
    <xdr:ext cx="405111" cy="259045"/>
    <xdr:sp macro="" textlink="">
      <xdr:nvSpPr>
        <xdr:cNvPr id="83" name="n_1aveValue【道路】&#10;有形固定資産減価償却率">
          <a:extLst>
            <a:ext uri="{FF2B5EF4-FFF2-40B4-BE49-F238E27FC236}">
              <a16:creationId xmlns:a16="http://schemas.microsoft.com/office/drawing/2014/main" id="{A5EA3E5A-349B-449E-B8E2-F3CD75AB240A}"/>
            </a:ext>
          </a:extLst>
        </xdr:cNvPr>
        <xdr:cNvSpPr txBox="1"/>
      </xdr:nvSpPr>
      <xdr:spPr>
        <a:xfrm>
          <a:off x="35820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151147</xdr:rowOff>
    </xdr:from>
    <xdr:ext cx="405111" cy="259045"/>
    <xdr:sp macro="" textlink="">
      <xdr:nvSpPr>
        <xdr:cNvPr id="84" name="n_2aveValue【道路】&#10;有形固定資産減価償却率">
          <a:extLst>
            <a:ext uri="{FF2B5EF4-FFF2-40B4-BE49-F238E27FC236}">
              <a16:creationId xmlns:a16="http://schemas.microsoft.com/office/drawing/2014/main" id="{5B7FABF0-9CB9-4005-9822-3C9B5DAB48CB}"/>
            </a:ext>
          </a:extLst>
        </xdr:cNvPr>
        <xdr:cNvSpPr txBox="1"/>
      </xdr:nvSpPr>
      <xdr:spPr>
        <a:xfrm>
          <a:off x="2705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118762</xdr:rowOff>
    </xdr:from>
    <xdr:ext cx="405111" cy="259045"/>
    <xdr:sp macro="" textlink="">
      <xdr:nvSpPr>
        <xdr:cNvPr id="85" name="n_3aveValue【道路】&#10;有形固定資産減価償却率">
          <a:extLst>
            <a:ext uri="{FF2B5EF4-FFF2-40B4-BE49-F238E27FC236}">
              <a16:creationId xmlns:a16="http://schemas.microsoft.com/office/drawing/2014/main" id="{3C747ABF-EC3D-45C1-BCAE-7ACF364B8820}"/>
            </a:ext>
          </a:extLst>
        </xdr:cNvPr>
        <xdr:cNvSpPr txBox="1"/>
      </xdr:nvSpPr>
      <xdr:spPr>
        <a:xfrm>
          <a:off x="1816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90187</xdr:rowOff>
    </xdr:from>
    <xdr:ext cx="405111" cy="259045"/>
    <xdr:sp macro="" textlink="">
      <xdr:nvSpPr>
        <xdr:cNvPr id="86" name="n_4aveValue【道路】&#10;有形固定資産減価償却率">
          <a:extLst>
            <a:ext uri="{FF2B5EF4-FFF2-40B4-BE49-F238E27FC236}">
              <a16:creationId xmlns:a16="http://schemas.microsoft.com/office/drawing/2014/main" id="{0FAFF01F-FB2D-4C80-953C-9547108D85D1}"/>
            </a:ext>
          </a:extLst>
        </xdr:cNvPr>
        <xdr:cNvSpPr txBox="1"/>
      </xdr:nvSpPr>
      <xdr:spPr>
        <a:xfrm>
          <a:off x="927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144797</xdr:rowOff>
    </xdr:from>
    <xdr:ext cx="405111" cy="259045"/>
    <xdr:sp macro="" textlink="">
      <xdr:nvSpPr>
        <xdr:cNvPr id="87" name="n_1mainValue【道路】&#10;有形固定資産減価償却率">
          <a:extLst>
            <a:ext uri="{FF2B5EF4-FFF2-40B4-BE49-F238E27FC236}">
              <a16:creationId xmlns:a16="http://schemas.microsoft.com/office/drawing/2014/main" id="{1E47D821-8D7D-463A-9649-179F829DDF6E}"/>
            </a:ext>
          </a:extLst>
        </xdr:cNvPr>
        <xdr:cNvSpPr txBox="1"/>
      </xdr:nvSpPr>
      <xdr:spPr>
        <a:xfrm>
          <a:off x="3582044"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91457</xdr:rowOff>
    </xdr:from>
    <xdr:ext cx="405111" cy="259045"/>
    <xdr:sp macro="" textlink="">
      <xdr:nvSpPr>
        <xdr:cNvPr id="88" name="n_2mainValue【道路】&#10;有形固定資産減価償却率">
          <a:extLst>
            <a:ext uri="{FF2B5EF4-FFF2-40B4-BE49-F238E27FC236}">
              <a16:creationId xmlns:a16="http://schemas.microsoft.com/office/drawing/2014/main" id="{B5F0547D-E01C-48F4-B016-CCE8AE34CAEE}"/>
            </a:ext>
          </a:extLst>
        </xdr:cNvPr>
        <xdr:cNvSpPr txBox="1"/>
      </xdr:nvSpPr>
      <xdr:spPr>
        <a:xfrm>
          <a:off x="2705744" y="660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20972</xdr:rowOff>
    </xdr:from>
    <xdr:ext cx="405111" cy="259045"/>
    <xdr:sp macro="" textlink="">
      <xdr:nvSpPr>
        <xdr:cNvPr id="89" name="n_3mainValue【道路】&#10;有形固定資産減価償却率">
          <a:extLst>
            <a:ext uri="{FF2B5EF4-FFF2-40B4-BE49-F238E27FC236}">
              <a16:creationId xmlns:a16="http://schemas.microsoft.com/office/drawing/2014/main" id="{4832D0B4-7FE2-42F4-983D-9FB73ED2E2E4}"/>
            </a:ext>
          </a:extLst>
        </xdr:cNvPr>
        <xdr:cNvSpPr txBox="1"/>
      </xdr:nvSpPr>
      <xdr:spPr>
        <a:xfrm>
          <a:off x="1816744"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167657</xdr:rowOff>
    </xdr:from>
    <xdr:ext cx="405111" cy="259045"/>
    <xdr:sp macro="" textlink="">
      <xdr:nvSpPr>
        <xdr:cNvPr id="90" name="n_4mainValue【道路】&#10;有形固定資産減価償却率">
          <a:extLst>
            <a:ext uri="{FF2B5EF4-FFF2-40B4-BE49-F238E27FC236}">
              <a16:creationId xmlns:a16="http://schemas.microsoft.com/office/drawing/2014/main" id="{D4021862-5659-4D7A-B6A6-7D8FA591B0DA}"/>
            </a:ext>
          </a:extLst>
        </xdr:cNvPr>
        <xdr:cNvSpPr txBox="1"/>
      </xdr:nvSpPr>
      <xdr:spPr>
        <a:xfrm>
          <a:off x="92774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82B8A5C7-3DA9-4B8C-A5F2-5A07851A156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8FB45301-6E75-4C4B-9BEF-2CFACCDA543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6AE374C0-7D83-4D37-997F-EA3B2A337E7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9AF04CF2-E633-47E6-BD3F-3F9A6FCF3B6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DEB77857-F737-4F2E-8567-85DBF2CD6A9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22D6D484-5BE7-4F44-A73D-782D6FD7EA3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DF32C077-42B9-4AB5-8CCE-2878388D1FE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DA04A188-6E1D-46C6-A743-CBFADBB75F0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1A1E8774-9C33-4D27-AB24-4E3AB1F4E939}"/>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259208B8-CD9C-41F1-801A-11BA9F33124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6D31F0C-E37D-46D0-B95E-14F0ED6A9CB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BB59B964-5A45-454E-A828-F4D8ED11E023}"/>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F1306BA5-741D-4235-B310-65A6DCE61CD7}"/>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DF852A40-15F5-4D75-AE3E-1594832AAF23}"/>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3EDDEE93-2B31-4E5A-A036-7149FBE5A618}"/>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9BDEBDA8-2033-407E-B3AA-8BE24612D673}"/>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BAEA7F9-2181-47F2-BF8D-39B956D437A6}"/>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5718ECC7-083A-404F-AE11-1C8F04085A08}"/>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EC05E95-7335-49B1-9FD7-68F4014B67D7}"/>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4E64F5D8-92D4-4AE0-B2C8-2E1B0BB61F59}"/>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7B43DA52-3F52-4566-9138-66EDD4DEF3E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4DFE3758-C550-476A-AB6F-2B7BAF8B5A57}"/>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89562892-0541-4696-99EA-282C85368F5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66370</xdr:rowOff>
    </xdr:from>
    <xdr:to>
      <xdr:col>54</xdr:col>
      <xdr:colOff>189865</xdr:colOff>
      <xdr:row>42</xdr:row>
      <xdr:rowOff>5105</xdr:rowOff>
    </xdr:to>
    <xdr:cxnSp macro="">
      <xdr:nvCxnSpPr>
        <xdr:cNvPr id="114" name="直線コネクタ 113">
          <a:extLst>
            <a:ext uri="{FF2B5EF4-FFF2-40B4-BE49-F238E27FC236}">
              <a16:creationId xmlns:a16="http://schemas.microsoft.com/office/drawing/2014/main" id="{6D655127-E882-4C5A-BC53-48AFD78EE0DF}"/>
            </a:ext>
          </a:extLst>
        </xdr:cNvPr>
        <xdr:cNvCxnSpPr/>
      </xdr:nvCxnSpPr>
      <xdr:spPr>
        <a:xfrm flipV="1">
          <a:off x="10476865" y="5724220"/>
          <a:ext cx="0" cy="1481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8932</xdr:rowOff>
    </xdr:from>
    <xdr:ext cx="469744" cy="259045"/>
    <xdr:sp macro="" textlink="">
      <xdr:nvSpPr>
        <xdr:cNvPr id="115" name="【道路】&#10;一人当たり延長最小値テキスト">
          <a:extLst>
            <a:ext uri="{FF2B5EF4-FFF2-40B4-BE49-F238E27FC236}">
              <a16:creationId xmlns:a16="http://schemas.microsoft.com/office/drawing/2014/main" id="{B1FEA737-F876-43F8-BB9C-38F646CD8A9C}"/>
            </a:ext>
          </a:extLst>
        </xdr:cNvPr>
        <xdr:cNvSpPr txBox="1"/>
      </xdr:nvSpPr>
      <xdr:spPr>
        <a:xfrm>
          <a:off x="10515600" y="7209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5105</xdr:rowOff>
    </xdr:from>
    <xdr:to>
      <xdr:col>55</xdr:col>
      <xdr:colOff>88900</xdr:colOff>
      <xdr:row>42</xdr:row>
      <xdr:rowOff>5105</xdr:rowOff>
    </xdr:to>
    <xdr:cxnSp macro="">
      <xdr:nvCxnSpPr>
        <xdr:cNvPr id="116" name="直線コネクタ 115">
          <a:extLst>
            <a:ext uri="{FF2B5EF4-FFF2-40B4-BE49-F238E27FC236}">
              <a16:creationId xmlns:a16="http://schemas.microsoft.com/office/drawing/2014/main" id="{DB4B175E-3250-485F-A886-77999013A214}"/>
            </a:ext>
          </a:extLst>
        </xdr:cNvPr>
        <xdr:cNvCxnSpPr/>
      </xdr:nvCxnSpPr>
      <xdr:spPr>
        <a:xfrm>
          <a:off x="10388600" y="7206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13047</xdr:rowOff>
    </xdr:from>
    <xdr:ext cx="534377" cy="259045"/>
    <xdr:sp macro="" textlink="">
      <xdr:nvSpPr>
        <xdr:cNvPr id="117" name="【道路】&#10;一人当たり延長最大値テキスト">
          <a:extLst>
            <a:ext uri="{FF2B5EF4-FFF2-40B4-BE49-F238E27FC236}">
              <a16:creationId xmlns:a16="http://schemas.microsoft.com/office/drawing/2014/main" id="{4B161BEE-5533-4CC4-84DF-014186F4E052}"/>
            </a:ext>
          </a:extLst>
        </xdr:cNvPr>
        <xdr:cNvSpPr txBox="1"/>
      </xdr:nvSpPr>
      <xdr:spPr>
        <a:xfrm>
          <a:off x="10515600" y="549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66370</xdr:rowOff>
    </xdr:from>
    <xdr:to>
      <xdr:col>55</xdr:col>
      <xdr:colOff>88900</xdr:colOff>
      <xdr:row>33</xdr:row>
      <xdr:rowOff>66370</xdr:rowOff>
    </xdr:to>
    <xdr:cxnSp macro="">
      <xdr:nvCxnSpPr>
        <xdr:cNvPr id="118" name="直線コネクタ 117">
          <a:extLst>
            <a:ext uri="{FF2B5EF4-FFF2-40B4-BE49-F238E27FC236}">
              <a16:creationId xmlns:a16="http://schemas.microsoft.com/office/drawing/2014/main" id="{40B4C9EA-9304-4065-AA84-080A3D7CD29F}"/>
            </a:ext>
          </a:extLst>
        </xdr:cNvPr>
        <xdr:cNvCxnSpPr/>
      </xdr:nvCxnSpPr>
      <xdr:spPr>
        <a:xfrm>
          <a:off x="10388600" y="57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115485</xdr:rowOff>
    </xdr:from>
    <xdr:ext cx="534377" cy="259045"/>
    <xdr:sp macro="" textlink="">
      <xdr:nvSpPr>
        <xdr:cNvPr id="119" name="【道路】&#10;一人当たり延長平均値テキスト">
          <a:extLst>
            <a:ext uri="{FF2B5EF4-FFF2-40B4-BE49-F238E27FC236}">
              <a16:creationId xmlns:a16="http://schemas.microsoft.com/office/drawing/2014/main" id="{5C1A1202-C384-4CFA-9F39-67BEE2D3F7AA}"/>
            </a:ext>
          </a:extLst>
        </xdr:cNvPr>
        <xdr:cNvSpPr txBox="1"/>
      </xdr:nvSpPr>
      <xdr:spPr>
        <a:xfrm>
          <a:off x="10515600" y="64591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92608</xdr:rowOff>
    </xdr:from>
    <xdr:to>
      <xdr:col>55</xdr:col>
      <xdr:colOff>50800</xdr:colOff>
      <xdr:row>39</xdr:row>
      <xdr:rowOff>22758</xdr:rowOff>
    </xdr:to>
    <xdr:sp macro="" textlink="">
      <xdr:nvSpPr>
        <xdr:cNvPr id="120" name="フローチャート: 判断 119">
          <a:extLst>
            <a:ext uri="{FF2B5EF4-FFF2-40B4-BE49-F238E27FC236}">
              <a16:creationId xmlns:a16="http://schemas.microsoft.com/office/drawing/2014/main" id="{8DA8B718-F52D-457A-967A-A77F654F435A}"/>
            </a:ext>
          </a:extLst>
        </xdr:cNvPr>
        <xdr:cNvSpPr/>
      </xdr:nvSpPr>
      <xdr:spPr>
        <a:xfrm>
          <a:off x="10426700" y="660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108515</xdr:rowOff>
    </xdr:from>
    <xdr:to>
      <xdr:col>50</xdr:col>
      <xdr:colOff>165100</xdr:colOff>
      <xdr:row>39</xdr:row>
      <xdr:rowOff>38665</xdr:rowOff>
    </xdr:to>
    <xdr:sp macro="" textlink="">
      <xdr:nvSpPr>
        <xdr:cNvPr id="121" name="フローチャート: 判断 120">
          <a:extLst>
            <a:ext uri="{FF2B5EF4-FFF2-40B4-BE49-F238E27FC236}">
              <a16:creationId xmlns:a16="http://schemas.microsoft.com/office/drawing/2014/main" id="{10275A93-7699-42C3-B70F-F5AD966DA1D4}"/>
            </a:ext>
          </a:extLst>
        </xdr:cNvPr>
        <xdr:cNvSpPr/>
      </xdr:nvSpPr>
      <xdr:spPr>
        <a:xfrm>
          <a:off x="9588500" y="66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118326</xdr:rowOff>
    </xdr:from>
    <xdr:to>
      <xdr:col>46</xdr:col>
      <xdr:colOff>38100</xdr:colOff>
      <xdr:row>39</xdr:row>
      <xdr:rowOff>48476</xdr:rowOff>
    </xdr:to>
    <xdr:sp macro="" textlink="">
      <xdr:nvSpPr>
        <xdr:cNvPr id="122" name="フローチャート: 判断 121">
          <a:extLst>
            <a:ext uri="{FF2B5EF4-FFF2-40B4-BE49-F238E27FC236}">
              <a16:creationId xmlns:a16="http://schemas.microsoft.com/office/drawing/2014/main" id="{440D5216-CA23-4A48-B95C-8ABAA0ED84D8}"/>
            </a:ext>
          </a:extLst>
        </xdr:cNvPr>
        <xdr:cNvSpPr/>
      </xdr:nvSpPr>
      <xdr:spPr>
        <a:xfrm>
          <a:off x="8699500" y="663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126879</xdr:rowOff>
    </xdr:from>
    <xdr:to>
      <xdr:col>41</xdr:col>
      <xdr:colOff>101600</xdr:colOff>
      <xdr:row>39</xdr:row>
      <xdr:rowOff>57029</xdr:rowOff>
    </xdr:to>
    <xdr:sp macro="" textlink="">
      <xdr:nvSpPr>
        <xdr:cNvPr id="123" name="フローチャート: 判断 122">
          <a:extLst>
            <a:ext uri="{FF2B5EF4-FFF2-40B4-BE49-F238E27FC236}">
              <a16:creationId xmlns:a16="http://schemas.microsoft.com/office/drawing/2014/main" id="{353AE534-C839-4F06-BD73-DFE5CC8A408F}"/>
            </a:ext>
          </a:extLst>
        </xdr:cNvPr>
        <xdr:cNvSpPr/>
      </xdr:nvSpPr>
      <xdr:spPr>
        <a:xfrm>
          <a:off x="7810500" y="664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126232</xdr:rowOff>
    </xdr:from>
    <xdr:to>
      <xdr:col>36</xdr:col>
      <xdr:colOff>165100</xdr:colOff>
      <xdr:row>39</xdr:row>
      <xdr:rowOff>56382</xdr:rowOff>
    </xdr:to>
    <xdr:sp macro="" textlink="">
      <xdr:nvSpPr>
        <xdr:cNvPr id="124" name="フローチャート: 判断 123">
          <a:extLst>
            <a:ext uri="{FF2B5EF4-FFF2-40B4-BE49-F238E27FC236}">
              <a16:creationId xmlns:a16="http://schemas.microsoft.com/office/drawing/2014/main" id="{F35CB09D-4087-4883-9F03-71782B97D0B0}"/>
            </a:ext>
          </a:extLst>
        </xdr:cNvPr>
        <xdr:cNvSpPr/>
      </xdr:nvSpPr>
      <xdr:spPr>
        <a:xfrm>
          <a:off x="6921500" y="664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692BB3F0-C441-46C5-8F56-C98C2584508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28936A0D-78D8-4CB8-8C24-C20E8F25CDA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CF8C3EDF-2156-4B15-8A05-37DEC2C37D0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D0ED05E8-EA41-4DAD-AC86-9AA1B9652EE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107EF35B-DE58-461C-A2A8-7787D8771DE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127546</xdr:rowOff>
    </xdr:from>
    <xdr:to>
      <xdr:col>55</xdr:col>
      <xdr:colOff>50800</xdr:colOff>
      <xdr:row>40</xdr:row>
      <xdr:rowOff>57696</xdr:rowOff>
    </xdr:to>
    <xdr:sp macro="" textlink="">
      <xdr:nvSpPr>
        <xdr:cNvPr id="130" name="楕円 129">
          <a:extLst>
            <a:ext uri="{FF2B5EF4-FFF2-40B4-BE49-F238E27FC236}">
              <a16:creationId xmlns:a16="http://schemas.microsoft.com/office/drawing/2014/main" id="{7B9FC7E9-3EAD-4428-9AA5-4D00B4262419}"/>
            </a:ext>
          </a:extLst>
        </xdr:cNvPr>
        <xdr:cNvSpPr/>
      </xdr:nvSpPr>
      <xdr:spPr>
        <a:xfrm>
          <a:off x="10426700" y="681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105973</xdr:rowOff>
    </xdr:from>
    <xdr:ext cx="534377" cy="259045"/>
    <xdr:sp macro="" textlink="">
      <xdr:nvSpPr>
        <xdr:cNvPr id="131" name="【道路】&#10;一人当たり延長該当値テキスト">
          <a:extLst>
            <a:ext uri="{FF2B5EF4-FFF2-40B4-BE49-F238E27FC236}">
              <a16:creationId xmlns:a16="http://schemas.microsoft.com/office/drawing/2014/main" id="{78C53841-3BD3-4A00-A26C-33A21F0924A7}"/>
            </a:ext>
          </a:extLst>
        </xdr:cNvPr>
        <xdr:cNvSpPr txBox="1"/>
      </xdr:nvSpPr>
      <xdr:spPr>
        <a:xfrm>
          <a:off x="10515600" y="679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132747</xdr:rowOff>
    </xdr:from>
    <xdr:to>
      <xdr:col>50</xdr:col>
      <xdr:colOff>165100</xdr:colOff>
      <xdr:row>40</xdr:row>
      <xdr:rowOff>62897</xdr:rowOff>
    </xdr:to>
    <xdr:sp macro="" textlink="">
      <xdr:nvSpPr>
        <xdr:cNvPr id="132" name="楕円 131">
          <a:extLst>
            <a:ext uri="{FF2B5EF4-FFF2-40B4-BE49-F238E27FC236}">
              <a16:creationId xmlns:a16="http://schemas.microsoft.com/office/drawing/2014/main" id="{1D8337AB-733E-4B54-85AE-C632A3852258}"/>
            </a:ext>
          </a:extLst>
        </xdr:cNvPr>
        <xdr:cNvSpPr/>
      </xdr:nvSpPr>
      <xdr:spPr>
        <a:xfrm>
          <a:off x="9588500" y="681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6896</xdr:rowOff>
    </xdr:from>
    <xdr:to>
      <xdr:col>55</xdr:col>
      <xdr:colOff>0</xdr:colOff>
      <xdr:row>40</xdr:row>
      <xdr:rowOff>12097</xdr:rowOff>
    </xdr:to>
    <xdr:cxnSp macro="">
      <xdr:nvCxnSpPr>
        <xdr:cNvPr id="133" name="直線コネクタ 132">
          <a:extLst>
            <a:ext uri="{FF2B5EF4-FFF2-40B4-BE49-F238E27FC236}">
              <a16:creationId xmlns:a16="http://schemas.microsoft.com/office/drawing/2014/main" id="{257504DE-061B-41E6-A126-14CD3199140C}"/>
            </a:ext>
          </a:extLst>
        </xdr:cNvPr>
        <xdr:cNvCxnSpPr/>
      </xdr:nvCxnSpPr>
      <xdr:spPr>
        <a:xfrm flipV="1">
          <a:off x="9639300" y="6864896"/>
          <a:ext cx="838200" cy="5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138233</xdr:rowOff>
    </xdr:from>
    <xdr:to>
      <xdr:col>46</xdr:col>
      <xdr:colOff>38100</xdr:colOff>
      <xdr:row>40</xdr:row>
      <xdr:rowOff>68383</xdr:rowOff>
    </xdr:to>
    <xdr:sp macro="" textlink="">
      <xdr:nvSpPr>
        <xdr:cNvPr id="134" name="楕円 133">
          <a:extLst>
            <a:ext uri="{FF2B5EF4-FFF2-40B4-BE49-F238E27FC236}">
              <a16:creationId xmlns:a16="http://schemas.microsoft.com/office/drawing/2014/main" id="{DDBE1D0F-D50E-4210-AEFB-5CE1D25CF199}"/>
            </a:ext>
          </a:extLst>
        </xdr:cNvPr>
        <xdr:cNvSpPr/>
      </xdr:nvSpPr>
      <xdr:spPr>
        <a:xfrm>
          <a:off x="8699500" y="682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12097</xdr:rowOff>
    </xdr:from>
    <xdr:to>
      <xdr:col>50</xdr:col>
      <xdr:colOff>114300</xdr:colOff>
      <xdr:row>40</xdr:row>
      <xdr:rowOff>17583</xdr:rowOff>
    </xdr:to>
    <xdr:cxnSp macro="">
      <xdr:nvCxnSpPr>
        <xdr:cNvPr id="135" name="直線コネクタ 134">
          <a:extLst>
            <a:ext uri="{FF2B5EF4-FFF2-40B4-BE49-F238E27FC236}">
              <a16:creationId xmlns:a16="http://schemas.microsoft.com/office/drawing/2014/main" id="{2494BDB8-980F-43D9-A2EF-2B4C6FF5079D}"/>
            </a:ext>
          </a:extLst>
        </xdr:cNvPr>
        <xdr:cNvCxnSpPr/>
      </xdr:nvCxnSpPr>
      <xdr:spPr>
        <a:xfrm flipV="1">
          <a:off x="8750300" y="6870097"/>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141891</xdr:rowOff>
    </xdr:from>
    <xdr:to>
      <xdr:col>41</xdr:col>
      <xdr:colOff>101600</xdr:colOff>
      <xdr:row>40</xdr:row>
      <xdr:rowOff>72041</xdr:rowOff>
    </xdr:to>
    <xdr:sp macro="" textlink="">
      <xdr:nvSpPr>
        <xdr:cNvPr id="136" name="楕円 135">
          <a:extLst>
            <a:ext uri="{FF2B5EF4-FFF2-40B4-BE49-F238E27FC236}">
              <a16:creationId xmlns:a16="http://schemas.microsoft.com/office/drawing/2014/main" id="{D7EB856C-CC06-405C-98CF-FDE1617A77C1}"/>
            </a:ext>
          </a:extLst>
        </xdr:cNvPr>
        <xdr:cNvSpPr/>
      </xdr:nvSpPr>
      <xdr:spPr>
        <a:xfrm>
          <a:off x="7810500" y="682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17583</xdr:rowOff>
    </xdr:from>
    <xdr:to>
      <xdr:col>45</xdr:col>
      <xdr:colOff>177800</xdr:colOff>
      <xdr:row>40</xdr:row>
      <xdr:rowOff>21241</xdr:rowOff>
    </xdr:to>
    <xdr:cxnSp macro="">
      <xdr:nvCxnSpPr>
        <xdr:cNvPr id="137" name="直線コネクタ 136">
          <a:extLst>
            <a:ext uri="{FF2B5EF4-FFF2-40B4-BE49-F238E27FC236}">
              <a16:creationId xmlns:a16="http://schemas.microsoft.com/office/drawing/2014/main" id="{7298485F-AFE6-45A8-9095-BC3925530063}"/>
            </a:ext>
          </a:extLst>
        </xdr:cNvPr>
        <xdr:cNvCxnSpPr/>
      </xdr:nvCxnSpPr>
      <xdr:spPr>
        <a:xfrm flipV="1">
          <a:off x="7861300" y="6875583"/>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30524</xdr:rowOff>
    </xdr:from>
    <xdr:to>
      <xdr:col>36</xdr:col>
      <xdr:colOff>165100</xdr:colOff>
      <xdr:row>39</xdr:row>
      <xdr:rowOff>132124</xdr:rowOff>
    </xdr:to>
    <xdr:sp macro="" textlink="">
      <xdr:nvSpPr>
        <xdr:cNvPr id="138" name="楕円 137">
          <a:extLst>
            <a:ext uri="{FF2B5EF4-FFF2-40B4-BE49-F238E27FC236}">
              <a16:creationId xmlns:a16="http://schemas.microsoft.com/office/drawing/2014/main" id="{AC24850E-59AB-4153-B05F-4C180C4AD1FD}"/>
            </a:ext>
          </a:extLst>
        </xdr:cNvPr>
        <xdr:cNvSpPr/>
      </xdr:nvSpPr>
      <xdr:spPr>
        <a:xfrm>
          <a:off x="6921500" y="671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81324</xdr:rowOff>
    </xdr:from>
    <xdr:to>
      <xdr:col>41</xdr:col>
      <xdr:colOff>50800</xdr:colOff>
      <xdr:row>40</xdr:row>
      <xdr:rowOff>21241</xdr:rowOff>
    </xdr:to>
    <xdr:cxnSp macro="">
      <xdr:nvCxnSpPr>
        <xdr:cNvPr id="139" name="直線コネクタ 138">
          <a:extLst>
            <a:ext uri="{FF2B5EF4-FFF2-40B4-BE49-F238E27FC236}">
              <a16:creationId xmlns:a16="http://schemas.microsoft.com/office/drawing/2014/main" id="{5F445D13-94CA-4638-B19E-0FA4B83F0937}"/>
            </a:ext>
          </a:extLst>
        </xdr:cNvPr>
        <xdr:cNvCxnSpPr/>
      </xdr:nvCxnSpPr>
      <xdr:spPr>
        <a:xfrm>
          <a:off x="6972300" y="6767874"/>
          <a:ext cx="889000" cy="11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55192</xdr:rowOff>
    </xdr:from>
    <xdr:ext cx="534377" cy="259045"/>
    <xdr:sp macro="" textlink="">
      <xdr:nvSpPr>
        <xdr:cNvPr id="140" name="n_1aveValue【道路】&#10;一人当たり延長">
          <a:extLst>
            <a:ext uri="{FF2B5EF4-FFF2-40B4-BE49-F238E27FC236}">
              <a16:creationId xmlns:a16="http://schemas.microsoft.com/office/drawing/2014/main" id="{48D410D3-1F21-46DA-BAE7-E9E18A0457A2}"/>
            </a:ext>
          </a:extLst>
        </xdr:cNvPr>
        <xdr:cNvSpPr txBox="1"/>
      </xdr:nvSpPr>
      <xdr:spPr>
        <a:xfrm>
          <a:off x="9359411" y="639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65003</xdr:rowOff>
    </xdr:from>
    <xdr:ext cx="534377" cy="259045"/>
    <xdr:sp macro="" textlink="">
      <xdr:nvSpPr>
        <xdr:cNvPr id="141" name="n_2aveValue【道路】&#10;一人当たり延長">
          <a:extLst>
            <a:ext uri="{FF2B5EF4-FFF2-40B4-BE49-F238E27FC236}">
              <a16:creationId xmlns:a16="http://schemas.microsoft.com/office/drawing/2014/main" id="{714F7BCE-3265-4F35-A46F-4806488F172E}"/>
            </a:ext>
          </a:extLst>
        </xdr:cNvPr>
        <xdr:cNvSpPr txBox="1"/>
      </xdr:nvSpPr>
      <xdr:spPr>
        <a:xfrm>
          <a:off x="8483111" y="640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73556</xdr:rowOff>
    </xdr:from>
    <xdr:ext cx="534377" cy="259045"/>
    <xdr:sp macro="" textlink="">
      <xdr:nvSpPr>
        <xdr:cNvPr id="142" name="n_3aveValue【道路】&#10;一人当たり延長">
          <a:extLst>
            <a:ext uri="{FF2B5EF4-FFF2-40B4-BE49-F238E27FC236}">
              <a16:creationId xmlns:a16="http://schemas.microsoft.com/office/drawing/2014/main" id="{DB32F911-D291-4602-B041-FE00EC797DE7}"/>
            </a:ext>
          </a:extLst>
        </xdr:cNvPr>
        <xdr:cNvSpPr txBox="1"/>
      </xdr:nvSpPr>
      <xdr:spPr>
        <a:xfrm>
          <a:off x="7594111" y="641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72909</xdr:rowOff>
    </xdr:from>
    <xdr:ext cx="534377" cy="259045"/>
    <xdr:sp macro="" textlink="">
      <xdr:nvSpPr>
        <xdr:cNvPr id="143" name="n_4aveValue【道路】&#10;一人当たり延長">
          <a:extLst>
            <a:ext uri="{FF2B5EF4-FFF2-40B4-BE49-F238E27FC236}">
              <a16:creationId xmlns:a16="http://schemas.microsoft.com/office/drawing/2014/main" id="{02900F34-48AB-4E87-AD50-F7DBE828518B}"/>
            </a:ext>
          </a:extLst>
        </xdr:cNvPr>
        <xdr:cNvSpPr txBox="1"/>
      </xdr:nvSpPr>
      <xdr:spPr>
        <a:xfrm>
          <a:off x="6705111" y="641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54024</xdr:rowOff>
    </xdr:from>
    <xdr:ext cx="534377" cy="259045"/>
    <xdr:sp macro="" textlink="">
      <xdr:nvSpPr>
        <xdr:cNvPr id="144" name="n_1mainValue【道路】&#10;一人当たり延長">
          <a:extLst>
            <a:ext uri="{FF2B5EF4-FFF2-40B4-BE49-F238E27FC236}">
              <a16:creationId xmlns:a16="http://schemas.microsoft.com/office/drawing/2014/main" id="{D2CD4FDD-3785-4F3A-8BDC-FFE35AD05F27}"/>
            </a:ext>
          </a:extLst>
        </xdr:cNvPr>
        <xdr:cNvSpPr txBox="1"/>
      </xdr:nvSpPr>
      <xdr:spPr>
        <a:xfrm>
          <a:off x="9359411" y="691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59510</xdr:rowOff>
    </xdr:from>
    <xdr:ext cx="534377" cy="259045"/>
    <xdr:sp macro="" textlink="">
      <xdr:nvSpPr>
        <xdr:cNvPr id="145" name="n_2mainValue【道路】&#10;一人当たり延長">
          <a:extLst>
            <a:ext uri="{FF2B5EF4-FFF2-40B4-BE49-F238E27FC236}">
              <a16:creationId xmlns:a16="http://schemas.microsoft.com/office/drawing/2014/main" id="{46599D11-D232-4631-9DB7-191997C2EBAE}"/>
            </a:ext>
          </a:extLst>
        </xdr:cNvPr>
        <xdr:cNvSpPr txBox="1"/>
      </xdr:nvSpPr>
      <xdr:spPr>
        <a:xfrm>
          <a:off x="8483111" y="691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63168</xdr:rowOff>
    </xdr:from>
    <xdr:ext cx="534377" cy="259045"/>
    <xdr:sp macro="" textlink="">
      <xdr:nvSpPr>
        <xdr:cNvPr id="146" name="n_3mainValue【道路】&#10;一人当たり延長">
          <a:extLst>
            <a:ext uri="{FF2B5EF4-FFF2-40B4-BE49-F238E27FC236}">
              <a16:creationId xmlns:a16="http://schemas.microsoft.com/office/drawing/2014/main" id="{37255E03-80FA-4B98-8FEA-9266F1BE5D78}"/>
            </a:ext>
          </a:extLst>
        </xdr:cNvPr>
        <xdr:cNvSpPr txBox="1"/>
      </xdr:nvSpPr>
      <xdr:spPr>
        <a:xfrm>
          <a:off x="7594111" y="692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123251</xdr:rowOff>
    </xdr:from>
    <xdr:ext cx="534377" cy="259045"/>
    <xdr:sp macro="" textlink="">
      <xdr:nvSpPr>
        <xdr:cNvPr id="147" name="n_4mainValue【道路】&#10;一人当たり延長">
          <a:extLst>
            <a:ext uri="{FF2B5EF4-FFF2-40B4-BE49-F238E27FC236}">
              <a16:creationId xmlns:a16="http://schemas.microsoft.com/office/drawing/2014/main" id="{1F465FFE-BDB5-4C40-A79A-579A41B0461E}"/>
            </a:ext>
          </a:extLst>
        </xdr:cNvPr>
        <xdr:cNvSpPr txBox="1"/>
      </xdr:nvSpPr>
      <xdr:spPr>
        <a:xfrm>
          <a:off x="6705111" y="680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D54F90C1-EE87-4F4B-A576-FA3336C6695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5F13A73F-FB65-4B9A-97C3-3D96E2EB790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6982DDA-31C8-4E5C-BA07-079E3889532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BE6EFB11-8E8C-4BFD-89B6-8D224B83CF3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23EC32C0-A52B-49C6-811D-76E10A577E2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86741186-BF67-4C2F-B719-4F6DEE07207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3E2A7E45-6D34-42DD-84CC-A145FC8D549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AF1944E7-B8D6-4380-801F-C10140A3F0A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EC67F70C-0ADB-44B0-BCD0-15D44888647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DC035D9F-7F2C-41E7-B5E2-D359159AB92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B7DCA71A-F1C4-48E4-9E77-1C3EFC6FC10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E5DBBB70-E728-4D20-A789-940D20F1C025}"/>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3900AD01-BF05-4CD7-BE42-A72B59DCD2AD}"/>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AC80EF41-C410-4CCA-95AE-C9A13CE9271B}"/>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DD3D0442-B5B1-4D97-8C21-A6CCBBA6EF41}"/>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9A23738D-6587-416B-933C-086DA148D307}"/>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2C4F76F8-7F54-4229-B3A2-876802254A12}"/>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2854E49E-9422-4A93-A49D-843CC207FE41}"/>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20F6680A-EE16-4A01-AE60-7A2A2B8465DE}"/>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D5F66D7B-A78F-4463-922D-83498F424CD7}"/>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9F9A252F-CAF6-4621-9868-040FB8484BAB}"/>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737A3A0B-6BCD-4C6B-8B7E-940BAB866C2E}"/>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217E6E3D-6700-40D0-B1E8-736D2865EA65}"/>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959A2FFE-67DD-4D12-B19D-BED3BCD2555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2F702624-C6F0-4EA1-9393-86EFE60C6A9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173" name="直線コネクタ 172">
          <a:extLst>
            <a:ext uri="{FF2B5EF4-FFF2-40B4-BE49-F238E27FC236}">
              <a16:creationId xmlns:a16="http://schemas.microsoft.com/office/drawing/2014/main" id="{91074A9C-3722-49C0-AA77-A9ABF9C11A81}"/>
            </a:ext>
          </a:extLst>
        </xdr:cNvPr>
        <xdr:cNvCxnSpPr/>
      </xdr:nvCxnSpPr>
      <xdr:spPr>
        <a:xfrm flipV="1">
          <a:off x="4634865" y="950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4" name="【橋りょう・トンネル】&#10;有形固定資産減価償却率最小値テキスト">
          <a:extLst>
            <a:ext uri="{FF2B5EF4-FFF2-40B4-BE49-F238E27FC236}">
              <a16:creationId xmlns:a16="http://schemas.microsoft.com/office/drawing/2014/main" id="{2D7E3709-F0CC-49A6-BC66-28B07EDCBE39}"/>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5" name="直線コネクタ 174">
          <a:extLst>
            <a:ext uri="{FF2B5EF4-FFF2-40B4-BE49-F238E27FC236}">
              <a16:creationId xmlns:a16="http://schemas.microsoft.com/office/drawing/2014/main" id="{BFA8B2C0-6DF6-40F4-AF83-EC2E74D846AD}"/>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4B51E98C-447B-4242-B634-61B4EEBDD583}"/>
            </a:ext>
          </a:extLst>
        </xdr:cNvPr>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7" name="直線コネクタ 176">
          <a:extLst>
            <a:ext uri="{FF2B5EF4-FFF2-40B4-BE49-F238E27FC236}">
              <a16:creationId xmlns:a16="http://schemas.microsoft.com/office/drawing/2014/main" id="{3714930E-109E-4FA1-8138-66C32C403583}"/>
            </a:ext>
          </a:extLst>
        </xdr:cNvPr>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118671</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D0ADB531-A22E-4259-8DA3-7873F33AFCCA}"/>
            </a:ext>
          </a:extLst>
        </xdr:cNvPr>
        <xdr:cNvSpPr txBox="1"/>
      </xdr:nvSpPr>
      <xdr:spPr>
        <a:xfrm>
          <a:off x="4673600"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140244</xdr:rowOff>
    </xdr:from>
    <xdr:to>
      <xdr:col>24</xdr:col>
      <xdr:colOff>114300</xdr:colOff>
      <xdr:row>61</xdr:row>
      <xdr:rowOff>70394</xdr:rowOff>
    </xdr:to>
    <xdr:sp macro="" textlink="">
      <xdr:nvSpPr>
        <xdr:cNvPr id="179" name="フローチャート: 判断 178">
          <a:extLst>
            <a:ext uri="{FF2B5EF4-FFF2-40B4-BE49-F238E27FC236}">
              <a16:creationId xmlns:a16="http://schemas.microsoft.com/office/drawing/2014/main" id="{43E2E889-D9BD-42C5-89B1-A0F6547482E0}"/>
            </a:ext>
          </a:extLst>
        </xdr:cNvPr>
        <xdr:cNvSpPr/>
      </xdr:nvSpPr>
      <xdr:spPr>
        <a:xfrm>
          <a:off x="4584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128815</xdr:rowOff>
    </xdr:from>
    <xdr:to>
      <xdr:col>20</xdr:col>
      <xdr:colOff>38100</xdr:colOff>
      <xdr:row>61</xdr:row>
      <xdr:rowOff>58965</xdr:rowOff>
    </xdr:to>
    <xdr:sp macro="" textlink="">
      <xdr:nvSpPr>
        <xdr:cNvPr id="180" name="フローチャート: 判断 179">
          <a:extLst>
            <a:ext uri="{FF2B5EF4-FFF2-40B4-BE49-F238E27FC236}">
              <a16:creationId xmlns:a16="http://schemas.microsoft.com/office/drawing/2014/main" id="{1112272E-1AB0-4D4A-A879-C5EA890B6CBC}"/>
            </a:ext>
          </a:extLst>
        </xdr:cNvPr>
        <xdr:cNvSpPr/>
      </xdr:nvSpPr>
      <xdr:spPr>
        <a:xfrm>
          <a:off x="3746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92891</xdr:rowOff>
    </xdr:from>
    <xdr:to>
      <xdr:col>15</xdr:col>
      <xdr:colOff>101600</xdr:colOff>
      <xdr:row>61</xdr:row>
      <xdr:rowOff>23041</xdr:rowOff>
    </xdr:to>
    <xdr:sp macro="" textlink="">
      <xdr:nvSpPr>
        <xdr:cNvPr id="181" name="フローチャート: 判断 180">
          <a:extLst>
            <a:ext uri="{FF2B5EF4-FFF2-40B4-BE49-F238E27FC236}">
              <a16:creationId xmlns:a16="http://schemas.microsoft.com/office/drawing/2014/main" id="{274701F5-38EA-4525-B3D9-5071C3D57CFC}"/>
            </a:ext>
          </a:extLst>
        </xdr:cNvPr>
        <xdr:cNvSpPr/>
      </xdr:nvSpPr>
      <xdr:spPr>
        <a:xfrm>
          <a:off x="2857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65133</xdr:rowOff>
    </xdr:from>
    <xdr:to>
      <xdr:col>10</xdr:col>
      <xdr:colOff>165100</xdr:colOff>
      <xdr:row>60</xdr:row>
      <xdr:rowOff>166733</xdr:rowOff>
    </xdr:to>
    <xdr:sp macro="" textlink="">
      <xdr:nvSpPr>
        <xdr:cNvPr id="182" name="フローチャート: 判断 181">
          <a:extLst>
            <a:ext uri="{FF2B5EF4-FFF2-40B4-BE49-F238E27FC236}">
              <a16:creationId xmlns:a16="http://schemas.microsoft.com/office/drawing/2014/main" id="{21593D7D-AD3B-4956-81A2-818A9E6C9FED}"/>
            </a:ext>
          </a:extLst>
        </xdr:cNvPr>
        <xdr:cNvSpPr/>
      </xdr:nvSpPr>
      <xdr:spPr>
        <a:xfrm>
          <a:off x="1968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3" name="フローチャート: 判断 182">
          <a:extLst>
            <a:ext uri="{FF2B5EF4-FFF2-40B4-BE49-F238E27FC236}">
              <a16:creationId xmlns:a16="http://schemas.microsoft.com/office/drawing/2014/main" id="{1631873B-6EED-413A-B7A1-A2C77DE06B48}"/>
            </a:ext>
          </a:extLst>
        </xdr:cNvPr>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67AD78C4-DE98-4E29-ADF3-CD58131C231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BAF55A11-CD48-41E9-9D05-0622AE9C396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4DBB88C3-D98E-4967-9109-D73822B5458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C319580F-8FD9-48F1-BB5A-F698DEE2078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8905E150-27D3-48EA-AB35-7CF673E38CA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101056</xdr:rowOff>
    </xdr:from>
    <xdr:to>
      <xdr:col>24</xdr:col>
      <xdr:colOff>114300</xdr:colOff>
      <xdr:row>59</xdr:row>
      <xdr:rowOff>31206</xdr:rowOff>
    </xdr:to>
    <xdr:sp macro="" textlink="">
      <xdr:nvSpPr>
        <xdr:cNvPr id="189" name="楕円 188">
          <a:extLst>
            <a:ext uri="{FF2B5EF4-FFF2-40B4-BE49-F238E27FC236}">
              <a16:creationId xmlns:a16="http://schemas.microsoft.com/office/drawing/2014/main" id="{AAEF90C6-6F2B-45A2-A19F-CDC03957676D}"/>
            </a:ext>
          </a:extLst>
        </xdr:cNvPr>
        <xdr:cNvSpPr/>
      </xdr:nvSpPr>
      <xdr:spPr>
        <a:xfrm>
          <a:off x="4584700" y="1004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123933</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35BAC4EB-9F23-4DAF-8D13-91AB7529D628}"/>
            </a:ext>
          </a:extLst>
        </xdr:cNvPr>
        <xdr:cNvSpPr txBox="1"/>
      </xdr:nvSpPr>
      <xdr:spPr>
        <a:xfrm>
          <a:off x="4673600" y="9896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71665</xdr:rowOff>
    </xdr:from>
    <xdr:to>
      <xdr:col>20</xdr:col>
      <xdr:colOff>38100</xdr:colOff>
      <xdr:row>59</xdr:row>
      <xdr:rowOff>1815</xdr:rowOff>
    </xdr:to>
    <xdr:sp macro="" textlink="">
      <xdr:nvSpPr>
        <xdr:cNvPr id="191" name="楕円 190">
          <a:extLst>
            <a:ext uri="{FF2B5EF4-FFF2-40B4-BE49-F238E27FC236}">
              <a16:creationId xmlns:a16="http://schemas.microsoft.com/office/drawing/2014/main" id="{5AD257A1-AB34-440C-B2FC-67D2FE2D3E0A}"/>
            </a:ext>
          </a:extLst>
        </xdr:cNvPr>
        <xdr:cNvSpPr/>
      </xdr:nvSpPr>
      <xdr:spPr>
        <a:xfrm>
          <a:off x="3746500" y="1001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122465</xdr:rowOff>
    </xdr:from>
    <xdr:to>
      <xdr:col>24</xdr:col>
      <xdr:colOff>63500</xdr:colOff>
      <xdr:row>58</xdr:row>
      <xdr:rowOff>151856</xdr:rowOff>
    </xdr:to>
    <xdr:cxnSp macro="">
      <xdr:nvCxnSpPr>
        <xdr:cNvPr id="192" name="直線コネクタ 191">
          <a:extLst>
            <a:ext uri="{FF2B5EF4-FFF2-40B4-BE49-F238E27FC236}">
              <a16:creationId xmlns:a16="http://schemas.microsoft.com/office/drawing/2014/main" id="{8B0818C3-8AFD-4A2A-8887-1660203765E3}"/>
            </a:ext>
          </a:extLst>
        </xdr:cNvPr>
        <xdr:cNvCxnSpPr/>
      </xdr:nvCxnSpPr>
      <xdr:spPr>
        <a:xfrm>
          <a:off x="3797300" y="10066565"/>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45538</xdr:rowOff>
    </xdr:from>
    <xdr:to>
      <xdr:col>15</xdr:col>
      <xdr:colOff>101600</xdr:colOff>
      <xdr:row>58</xdr:row>
      <xdr:rowOff>147138</xdr:rowOff>
    </xdr:to>
    <xdr:sp macro="" textlink="">
      <xdr:nvSpPr>
        <xdr:cNvPr id="193" name="楕円 192">
          <a:extLst>
            <a:ext uri="{FF2B5EF4-FFF2-40B4-BE49-F238E27FC236}">
              <a16:creationId xmlns:a16="http://schemas.microsoft.com/office/drawing/2014/main" id="{98DF1B19-477C-4083-B03B-6338EDC28DC5}"/>
            </a:ext>
          </a:extLst>
        </xdr:cNvPr>
        <xdr:cNvSpPr/>
      </xdr:nvSpPr>
      <xdr:spPr>
        <a:xfrm>
          <a:off x="2857500" y="998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96338</xdr:rowOff>
    </xdr:from>
    <xdr:to>
      <xdr:col>19</xdr:col>
      <xdr:colOff>177800</xdr:colOff>
      <xdr:row>58</xdr:row>
      <xdr:rowOff>122465</xdr:rowOff>
    </xdr:to>
    <xdr:cxnSp macro="">
      <xdr:nvCxnSpPr>
        <xdr:cNvPr id="194" name="直線コネクタ 193">
          <a:extLst>
            <a:ext uri="{FF2B5EF4-FFF2-40B4-BE49-F238E27FC236}">
              <a16:creationId xmlns:a16="http://schemas.microsoft.com/office/drawing/2014/main" id="{F6B20115-F717-4631-B2D5-7FBB864771AF}"/>
            </a:ext>
          </a:extLst>
        </xdr:cNvPr>
        <xdr:cNvCxnSpPr/>
      </xdr:nvCxnSpPr>
      <xdr:spPr>
        <a:xfrm>
          <a:off x="2908300" y="10040438"/>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37374</xdr:rowOff>
    </xdr:from>
    <xdr:to>
      <xdr:col>10</xdr:col>
      <xdr:colOff>165100</xdr:colOff>
      <xdr:row>58</xdr:row>
      <xdr:rowOff>138974</xdr:rowOff>
    </xdr:to>
    <xdr:sp macro="" textlink="">
      <xdr:nvSpPr>
        <xdr:cNvPr id="195" name="楕円 194">
          <a:extLst>
            <a:ext uri="{FF2B5EF4-FFF2-40B4-BE49-F238E27FC236}">
              <a16:creationId xmlns:a16="http://schemas.microsoft.com/office/drawing/2014/main" id="{B50FCC13-0FAF-48A5-931A-8FDC7572E7DE}"/>
            </a:ext>
          </a:extLst>
        </xdr:cNvPr>
        <xdr:cNvSpPr/>
      </xdr:nvSpPr>
      <xdr:spPr>
        <a:xfrm>
          <a:off x="1968500" y="998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88174</xdr:rowOff>
    </xdr:from>
    <xdr:to>
      <xdr:col>15</xdr:col>
      <xdr:colOff>50800</xdr:colOff>
      <xdr:row>58</xdr:row>
      <xdr:rowOff>96338</xdr:rowOff>
    </xdr:to>
    <xdr:cxnSp macro="">
      <xdr:nvCxnSpPr>
        <xdr:cNvPr id="196" name="直線コネクタ 195">
          <a:extLst>
            <a:ext uri="{FF2B5EF4-FFF2-40B4-BE49-F238E27FC236}">
              <a16:creationId xmlns:a16="http://schemas.microsoft.com/office/drawing/2014/main" id="{535F3E99-31D9-473A-A571-C46E326719B2}"/>
            </a:ext>
          </a:extLst>
        </xdr:cNvPr>
        <xdr:cNvCxnSpPr/>
      </xdr:nvCxnSpPr>
      <xdr:spPr>
        <a:xfrm>
          <a:off x="2019300" y="10032274"/>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9616</xdr:rowOff>
    </xdr:from>
    <xdr:to>
      <xdr:col>6</xdr:col>
      <xdr:colOff>38100</xdr:colOff>
      <xdr:row>58</xdr:row>
      <xdr:rowOff>111216</xdr:rowOff>
    </xdr:to>
    <xdr:sp macro="" textlink="">
      <xdr:nvSpPr>
        <xdr:cNvPr id="197" name="楕円 196">
          <a:extLst>
            <a:ext uri="{FF2B5EF4-FFF2-40B4-BE49-F238E27FC236}">
              <a16:creationId xmlns:a16="http://schemas.microsoft.com/office/drawing/2014/main" id="{834919C2-2469-4CA0-9D0E-24852F121420}"/>
            </a:ext>
          </a:extLst>
        </xdr:cNvPr>
        <xdr:cNvSpPr/>
      </xdr:nvSpPr>
      <xdr:spPr>
        <a:xfrm>
          <a:off x="1079500" y="995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60416</xdr:rowOff>
    </xdr:from>
    <xdr:to>
      <xdr:col>10</xdr:col>
      <xdr:colOff>114300</xdr:colOff>
      <xdr:row>58</xdr:row>
      <xdr:rowOff>88174</xdr:rowOff>
    </xdr:to>
    <xdr:cxnSp macro="">
      <xdr:nvCxnSpPr>
        <xdr:cNvPr id="198" name="直線コネクタ 197">
          <a:extLst>
            <a:ext uri="{FF2B5EF4-FFF2-40B4-BE49-F238E27FC236}">
              <a16:creationId xmlns:a16="http://schemas.microsoft.com/office/drawing/2014/main" id="{F24926E7-18A6-47E1-A37D-44B763904F50}"/>
            </a:ext>
          </a:extLst>
        </xdr:cNvPr>
        <xdr:cNvCxnSpPr/>
      </xdr:nvCxnSpPr>
      <xdr:spPr>
        <a:xfrm>
          <a:off x="1130300" y="1000451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50092</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14052AAD-C49D-4368-B63E-D5B02BFA458D}"/>
            </a:ext>
          </a:extLst>
        </xdr:cNvPr>
        <xdr:cNvSpPr txBox="1"/>
      </xdr:nvSpPr>
      <xdr:spPr>
        <a:xfrm>
          <a:off x="35820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14168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BBFD8907-D462-4C5F-91E2-7CFE7B152C29}"/>
            </a:ext>
          </a:extLst>
        </xdr:cNvPr>
        <xdr:cNvSpPr txBox="1"/>
      </xdr:nvSpPr>
      <xdr:spPr>
        <a:xfrm>
          <a:off x="2705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157860</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D25A736B-F73F-4A7E-9352-F6215E404AD2}"/>
            </a:ext>
          </a:extLst>
        </xdr:cNvPr>
        <xdr:cNvSpPr txBox="1"/>
      </xdr:nvSpPr>
      <xdr:spPr>
        <a:xfrm>
          <a:off x="1816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1105</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856A1DBE-FE95-4876-BFB4-11ED4F9683D2}"/>
            </a:ext>
          </a:extLst>
        </xdr:cNvPr>
        <xdr:cNvSpPr txBox="1"/>
      </xdr:nvSpPr>
      <xdr:spPr>
        <a:xfrm>
          <a:off x="927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18342</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4C91EED3-526A-4860-A070-20E7B32917F2}"/>
            </a:ext>
          </a:extLst>
        </xdr:cNvPr>
        <xdr:cNvSpPr txBox="1"/>
      </xdr:nvSpPr>
      <xdr:spPr>
        <a:xfrm>
          <a:off x="3582044" y="9790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163665</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C64386B8-B6EA-4FA1-889A-E918E8C51157}"/>
            </a:ext>
          </a:extLst>
        </xdr:cNvPr>
        <xdr:cNvSpPr txBox="1"/>
      </xdr:nvSpPr>
      <xdr:spPr>
        <a:xfrm>
          <a:off x="2705744" y="9764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155501</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FDC9CF42-BA89-4D97-AEE9-75805B2DA993}"/>
            </a:ext>
          </a:extLst>
        </xdr:cNvPr>
        <xdr:cNvSpPr txBox="1"/>
      </xdr:nvSpPr>
      <xdr:spPr>
        <a:xfrm>
          <a:off x="1816744" y="975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127743</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7F7B70FD-7DAD-4153-98C3-41F43D20FD9E}"/>
            </a:ext>
          </a:extLst>
        </xdr:cNvPr>
        <xdr:cNvSpPr txBox="1"/>
      </xdr:nvSpPr>
      <xdr:spPr>
        <a:xfrm>
          <a:off x="927744" y="972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762568F9-E1CF-452F-845F-5E8DFD49EF3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37F6C129-CD5A-4962-A9C7-37B81366F07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7820BE7D-2850-4891-B092-6BB18A77881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21B03E60-0BB9-433C-977A-58BDFBF77D3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550560E8-2A9F-4AF0-BF58-A540F91EB74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1EA99895-A5FA-4041-B65A-6414BB8B258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5AFCD08F-62A6-43B2-8338-A7B7A200D6F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4A448B90-D4A7-4D13-BCBC-1C8008FC3F3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DF95FB80-A70A-4675-860B-12FFEF0DD6F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1B5D11D-EDF2-4817-9465-43BC0A4A21D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1DE00E00-F9F3-4A26-A092-C7CE863A096F}"/>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D6D5B678-DE16-4230-8928-B3BA5459BE0B}"/>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B22F9271-3EC8-44E7-AD85-5DE3CED878AD}"/>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5BB98EFB-7EAC-4FC6-895F-5DCEB3DEEDAE}"/>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FD45F23-146A-4FA1-A997-B41F5FB290AF}"/>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D128F778-FC79-4160-9058-E9BD3D63AF1A}"/>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5B866659-E7E6-4404-B315-3D9D9DAC6D32}"/>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F8FBBD42-B127-409F-83AC-9EAD21CE9D11}"/>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78F541DE-B33F-4B66-BC51-36A6ED27AE61}"/>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E5366EE4-5D94-4C6B-BD03-64DCD87C11D6}"/>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3166832C-FDC4-4283-9DAB-11BE86FCCB9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E3072484-0A55-4D11-936A-8D534EBD28F3}"/>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81F96594-51C5-4E14-9E6C-CAB4851557E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127734</xdr:rowOff>
    </xdr:from>
    <xdr:to>
      <xdr:col>54</xdr:col>
      <xdr:colOff>189865</xdr:colOff>
      <xdr:row>64</xdr:row>
      <xdr:rowOff>69388</xdr:rowOff>
    </xdr:to>
    <xdr:cxnSp macro="">
      <xdr:nvCxnSpPr>
        <xdr:cNvPr id="230" name="直線コネクタ 229">
          <a:extLst>
            <a:ext uri="{FF2B5EF4-FFF2-40B4-BE49-F238E27FC236}">
              <a16:creationId xmlns:a16="http://schemas.microsoft.com/office/drawing/2014/main" id="{B02E025A-4806-4028-A084-BCACBDDB7F46}"/>
            </a:ext>
          </a:extLst>
        </xdr:cNvPr>
        <xdr:cNvCxnSpPr/>
      </xdr:nvCxnSpPr>
      <xdr:spPr>
        <a:xfrm flipV="1">
          <a:off x="10476865" y="9557484"/>
          <a:ext cx="0" cy="1484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73215</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525F113B-CE5F-4958-81CB-040E8884BCBC}"/>
            </a:ext>
          </a:extLst>
        </xdr:cNvPr>
        <xdr:cNvSpPr txBox="1"/>
      </xdr:nvSpPr>
      <xdr:spPr>
        <a:xfrm>
          <a:off x="10515600" y="11046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69388</xdr:rowOff>
    </xdr:from>
    <xdr:to>
      <xdr:col>55</xdr:col>
      <xdr:colOff>88900</xdr:colOff>
      <xdr:row>64</xdr:row>
      <xdr:rowOff>69388</xdr:rowOff>
    </xdr:to>
    <xdr:cxnSp macro="">
      <xdr:nvCxnSpPr>
        <xdr:cNvPr id="232" name="直線コネクタ 231">
          <a:extLst>
            <a:ext uri="{FF2B5EF4-FFF2-40B4-BE49-F238E27FC236}">
              <a16:creationId xmlns:a16="http://schemas.microsoft.com/office/drawing/2014/main" id="{456530DF-7819-4775-A172-1FAA2D657D14}"/>
            </a:ext>
          </a:extLst>
        </xdr:cNvPr>
        <xdr:cNvCxnSpPr/>
      </xdr:nvCxnSpPr>
      <xdr:spPr>
        <a:xfrm>
          <a:off x="10388600" y="11042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74411</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2D73E70C-24AF-49B1-A68E-205E99C169DF}"/>
            </a:ext>
          </a:extLst>
        </xdr:cNvPr>
        <xdr:cNvSpPr txBox="1"/>
      </xdr:nvSpPr>
      <xdr:spPr>
        <a:xfrm>
          <a:off x="10515600" y="93327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127734</xdr:rowOff>
    </xdr:from>
    <xdr:to>
      <xdr:col>55</xdr:col>
      <xdr:colOff>88900</xdr:colOff>
      <xdr:row>55</xdr:row>
      <xdr:rowOff>127734</xdr:rowOff>
    </xdr:to>
    <xdr:cxnSp macro="">
      <xdr:nvCxnSpPr>
        <xdr:cNvPr id="234" name="直線コネクタ 233">
          <a:extLst>
            <a:ext uri="{FF2B5EF4-FFF2-40B4-BE49-F238E27FC236}">
              <a16:creationId xmlns:a16="http://schemas.microsoft.com/office/drawing/2014/main" id="{25F87F34-FBC3-4C51-A2D2-5DDBC4D005F0}"/>
            </a:ext>
          </a:extLst>
        </xdr:cNvPr>
        <xdr:cNvCxnSpPr/>
      </xdr:nvCxnSpPr>
      <xdr:spPr>
        <a:xfrm>
          <a:off x="10388600" y="955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94953</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52189E87-9ED6-470E-B969-F0B6FBD22AE0}"/>
            </a:ext>
          </a:extLst>
        </xdr:cNvPr>
        <xdr:cNvSpPr txBox="1"/>
      </xdr:nvSpPr>
      <xdr:spPr>
        <a:xfrm>
          <a:off x="10515600" y="103819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72076</xdr:rowOff>
    </xdr:from>
    <xdr:to>
      <xdr:col>55</xdr:col>
      <xdr:colOff>50800</xdr:colOff>
      <xdr:row>62</xdr:row>
      <xdr:rowOff>2226</xdr:rowOff>
    </xdr:to>
    <xdr:sp macro="" textlink="">
      <xdr:nvSpPr>
        <xdr:cNvPr id="236" name="フローチャート: 判断 235">
          <a:extLst>
            <a:ext uri="{FF2B5EF4-FFF2-40B4-BE49-F238E27FC236}">
              <a16:creationId xmlns:a16="http://schemas.microsoft.com/office/drawing/2014/main" id="{9CC30518-DA11-4004-A54F-A557EBBB0230}"/>
            </a:ext>
          </a:extLst>
        </xdr:cNvPr>
        <xdr:cNvSpPr/>
      </xdr:nvSpPr>
      <xdr:spPr>
        <a:xfrm>
          <a:off x="10426700" y="1053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53173</xdr:rowOff>
    </xdr:from>
    <xdr:to>
      <xdr:col>50</xdr:col>
      <xdr:colOff>165100</xdr:colOff>
      <xdr:row>61</xdr:row>
      <xdr:rowOff>154773</xdr:rowOff>
    </xdr:to>
    <xdr:sp macro="" textlink="">
      <xdr:nvSpPr>
        <xdr:cNvPr id="237" name="フローチャート: 判断 236">
          <a:extLst>
            <a:ext uri="{FF2B5EF4-FFF2-40B4-BE49-F238E27FC236}">
              <a16:creationId xmlns:a16="http://schemas.microsoft.com/office/drawing/2014/main" id="{95A83797-11D7-4675-A0F3-2B39EB335F03}"/>
            </a:ext>
          </a:extLst>
        </xdr:cNvPr>
        <xdr:cNvSpPr/>
      </xdr:nvSpPr>
      <xdr:spPr>
        <a:xfrm>
          <a:off x="9588500" y="1051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77499</xdr:rowOff>
    </xdr:from>
    <xdr:to>
      <xdr:col>46</xdr:col>
      <xdr:colOff>38100</xdr:colOff>
      <xdr:row>62</xdr:row>
      <xdr:rowOff>7649</xdr:rowOff>
    </xdr:to>
    <xdr:sp macro="" textlink="">
      <xdr:nvSpPr>
        <xdr:cNvPr id="238" name="フローチャート: 判断 237">
          <a:extLst>
            <a:ext uri="{FF2B5EF4-FFF2-40B4-BE49-F238E27FC236}">
              <a16:creationId xmlns:a16="http://schemas.microsoft.com/office/drawing/2014/main" id="{9820F462-22B6-4820-B04F-2D3608E7EE4C}"/>
            </a:ext>
          </a:extLst>
        </xdr:cNvPr>
        <xdr:cNvSpPr/>
      </xdr:nvSpPr>
      <xdr:spPr>
        <a:xfrm>
          <a:off x="8699500" y="10535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76707</xdr:rowOff>
    </xdr:from>
    <xdr:to>
      <xdr:col>41</xdr:col>
      <xdr:colOff>101600</xdr:colOff>
      <xdr:row>62</xdr:row>
      <xdr:rowOff>6857</xdr:rowOff>
    </xdr:to>
    <xdr:sp macro="" textlink="">
      <xdr:nvSpPr>
        <xdr:cNvPr id="239" name="フローチャート: 判断 238">
          <a:extLst>
            <a:ext uri="{FF2B5EF4-FFF2-40B4-BE49-F238E27FC236}">
              <a16:creationId xmlns:a16="http://schemas.microsoft.com/office/drawing/2014/main" id="{AC582D64-F9D3-436D-A16F-206253CA605A}"/>
            </a:ext>
          </a:extLst>
        </xdr:cNvPr>
        <xdr:cNvSpPr/>
      </xdr:nvSpPr>
      <xdr:spPr>
        <a:xfrm>
          <a:off x="7810500" y="1053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79514</xdr:rowOff>
    </xdr:from>
    <xdr:to>
      <xdr:col>36</xdr:col>
      <xdr:colOff>165100</xdr:colOff>
      <xdr:row>62</xdr:row>
      <xdr:rowOff>9664</xdr:rowOff>
    </xdr:to>
    <xdr:sp macro="" textlink="">
      <xdr:nvSpPr>
        <xdr:cNvPr id="240" name="フローチャート: 判断 239">
          <a:extLst>
            <a:ext uri="{FF2B5EF4-FFF2-40B4-BE49-F238E27FC236}">
              <a16:creationId xmlns:a16="http://schemas.microsoft.com/office/drawing/2014/main" id="{BA38379F-8B7D-4A18-B732-D17FFAE42522}"/>
            </a:ext>
          </a:extLst>
        </xdr:cNvPr>
        <xdr:cNvSpPr/>
      </xdr:nvSpPr>
      <xdr:spPr>
        <a:xfrm>
          <a:off x="6921500" y="1053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45FD0BC6-9280-406D-BF23-6A2385B4EFC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B570486E-BA40-4AB8-A074-5F107E382A7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B9C56137-B93B-44F7-8F0A-C29D80E0550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9C3BF584-71D0-43FE-96EB-2639D064390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F4442483-79C5-4059-9EE6-4BFAE737589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62460</xdr:rowOff>
    </xdr:from>
    <xdr:to>
      <xdr:col>55</xdr:col>
      <xdr:colOff>50800</xdr:colOff>
      <xdr:row>63</xdr:row>
      <xdr:rowOff>164060</xdr:rowOff>
    </xdr:to>
    <xdr:sp macro="" textlink="">
      <xdr:nvSpPr>
        <xdr:cNvPr id="246" name="楕円 245">
          <a:extLst>
            <a:ext uri="{FF2B5EF4-FFF2-40B4-BE49-F238E27FC236}">
              <a16:creationId xmlns:a16="http://schemas.microsoft.com/office/drawing/2014/main" id="{A338ED4D-7F9B-42F9-9379-312D736A8EF5}"/>
            </a:ext>
          </a:extLst>
        </xdr:cNvPr>
        <xdr:cNvSpPr/>
      </xdr:nvSpPr>
      <xdr:spPr>
        <a:xfrm>
          <a:off x="10426700" y="108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40887</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D122DB54-272F-4A5A-A1C1-7D357182D480}"/>
            </a:ext>
          </a:extLst>
        </xdr:cNvPr>
        <xdr:cNvSpPr txBox="1"/>
      </xdr:nvSpPr>
      <xdr:spPr>
        <a:xfrm>
          <a:off x="10515600" y="1084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64242</xdr:rowOff>
    </xdr:from>
    <xdr:to>
      <xdr:col>50</xdr:col>
      <xdr:colOff>165100</xdr:colOff>
      <xdr:row>63</xdr:row>
      <xdr:rowOff>165842</xdr:rowOff>
    </xdr:to>
    <xdr:sp macro="" textlink="">
      <xdr:nvSpPr>
        <xdr:cNvPr id="248" name="楕円 247">
          <a:extLst>
            <a:ext uri="{FF2B5EF4-FFF2-40B4-BE49-F238E27FC236}">
              <a16:creationId xmlns:a16="http://schemas.microsoft.com/office/drawing/2014/main" id="{6F844267-71F0-49C4-8145-4A9D8AA99476}"/>
            </a:ext>
          </a:extLst>
        </xdr:cNvPr>
        <xdr:cNvSpPr/>
      </xdr:nvSpPr>
      <xdr:spPr>
        <a:xfrm>
          <a:off x="9588500" y="1086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113260</xdr:rowOff>
    </xdr:from>
    <xdr:to>
      <xdr:col>55</xdr:col>
      <xdr:colOff>0</xdr:colOff>
      <xdr:row>63</xdr:row>
      <xdr:rowOff>115042</xdr:rowOff>
    </xdr:to>
    <xdr:cxnSp macro="">
      <xdr:nvCxnSpPr>
        <xdr:cNvPr id="249" name="直線コネクタ 248">
          <a:extLst>
            <a:ext uri="{FF2B5EF4-FFF2-40B4-BE49-F238E27FC236}">
              <a16:creationId xmlns:a16="http://schemas.microsoft.com/office/drawing/2014/main" id="{A539B199-B713-4F88-BBA4-081ED4B15AC1}"/>
            </a:ext>
          </a:extLst>
        </xdr:cNvPr>
        <xdr:cNvCxnSpPr/>
      </xdr:nvCxnSpPr>
      <xdr:spPr>
        <a:xfrm flipV="1">
          <a:off x="9639300" y="10914610"/>
          <a:ext cx="838200" cy="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66510</xdr:rowOff>
    </xdr:from>
    <xdr:to>
      <xdr:col>46</xdr:col>
      <xdr:colOff>38100</xdr:colOff>
      <xdr:row>63</xdr:row>
      <xdr:rowOff>168110</xdr:rowOff>
    </xdr:to>
    <xdr:sp macro="" textlink="">
      <xdr:nvSpPr>
        <xdr:cNvPr id="250" name="楕円 249">
          <a:extLst>
            <a:ext uri="{FF2B5EF4-FFF2-40B4-BE49-F238E27FC236}">
              <a16:creationId xmlns:a16="http://schemas.microsoft.com/office/drawing/2014/main" id="{CB472028-5CF6-4B26-885F-1964D07FEFAF}"/>
            </a:ext>
          </a:extLst>
        </xdr:cNvPr>
        <xdr:cNvSpPr/>
      </xdr:nvSpPr>
      <xdr:spPr>
        <a:xfrm>
          <a:off x="8699500" y="1086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115042</xdr:rowOff>
    </xdr:from>
    <xdr:to>
      <xdr:col>50</xdr:col>
      <xdr:colOff>114300</xdr:colOff>
      <xdr:row>63</xdr:row>
      <xdr:rowOff>117310</xdr:rowOff>
    </xdr:to>
    <xdr:cxnSp macro="">
      <xdr:nvCxnSpPr>
        <xdr:cNvPr id="251" name="直線コネクタ 250">
          <a:extLst>
            <a:ext uri="{FF2B5EF4-FFF2-40B4-BE49-F238E27FC236}">
              <a16:creationId xmlns:a16="http://schemas.microsoft.com/office/drawing/2014/main" id="{EFB08950-6389-42FC-8581-6DD9EBE0D435}"/>
            </a:ext>
          </a:extLst>
        </xdr:cNvPr>
        <xdr:cNvCxnSpPr/>
      </xdr:nvCxnSpPr>
      <xdr:spPr>
        <a:xfrm flipV="1">
          <a:off x="8750300" y="10916392"/>
          <a:ext cx="889000" cy="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71976</xdr:rowOff>
    </xdr:from>
    <xdr:to>
      <xdr:col>41</xdr:col>
      <xdr:colOff>101600</xdr:colOff>
      <xdr:row>64</xdr:row>
      <xdr:rowOff>2126</xdr:rowOff>
    </xdr:to>
    <xdr:sp macro="" textlink="">
      <xdr:nvSpPr>
        <xdr:cNvPr id="252" name="楕円 251">
          <a:extLst>
            <a:ext uri="{FF2B5EF4-FFF2-40B4-BE49-F238E27FC236}">
              <a16:creationId xmlns:a16="http://schemas.microsoft.com/office/drawing/2014/main" id="{90B7962D-2F0A-4472-999A-53C46181EB65}"/>
            </a:ext>
          </a:extLst>
        </xdr:cNvPr>
        <xdr:cNvSpPr/>
      </xdr:nvSpPr>
      <xdr:spPr>
        <a:xfrm>
          <a:off x="7810500" y="1087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117310</xdr:rowOff>
    </xdr:from>
    <xdr:to>
      <xdr:col>45</xdr:col>
      <xdr:colOff>177800</xdr:colOff>
      <xdr:row>63</xdr:row>
      <xdr:rowOff>122776</xdr:rowOff>
    </xdr:to>
    <xdr:cxnSp macro="">
      <xdr:nvCxnSpPr>
        <xdr:cNvPr id="253" name="直線コネクタ 252">
          <a:extLst>
            <a:ext uri="{FF2B5EF4-FFF2-40B4-BE49-F238E27FC236}">
              <a16:creationId xmlns:a16="http://schemas.microsoft.com/office/drawing/2014/main" id="{930BF76B-2F26-4C8A-9F65-2B22A93AF008}"/>
            </a:ext>
          </a:extLst>
        </xdr:cNvPr>
        <xdr:cNvCxnSpPr/>
      </xdr:nvCxnSpPr>
      <xdr:spPr>
        <a:xfrm flipV="1">
          <a:off x="7861300" y="10918660"/>
          <a:ext cx="889000" cy="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73655</xdr:rowOff>
    </xdr:from>
    <xdr:to>
      <xdr:col>36</xdr:col>
      <xdr:colOff>165100</xdr:colOff>
      <xdr:row>64</xdr:row>
      <xdr:rowOff>3805</xdr:rowOff>
    </xdr:to>
    <xdr:sp macro="" textlink="">
      <xdr:nvSpPr>
        <xdr:cNvPr id="254" name="楕円 253">
          <a:extLst>
            <a:ext uri="{FF2B5EF4-FFF2-40B4-BE49-F238E27FC236}">
              <a16:creationId xmlns:a16="http://schemas.microsoft.com/office/drawing/2014/main" id="{7C3B3751-281E-4683-9DDC-1A3B390FB369}"/>
            </a:ext>
          </a:extLst>
        </xdr:cNvPr>
        <xdr:cNvSpPr/>
      </xdr:nvSpPr>
      <xdr:spPr>
        <a:xfrm>
          <a:off x="6921500" y="1087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122776</xdr:rowOff>
    </xdr:from>
    <xdr:to>
      <xdr:col>41</xdr:col>
      <xdr:colOff>50800</xdr:colOff>
      <xdr:row>63</xdr:row>
      <xdr:rowOff>124455</xdr:rowOff>
    </xdr:to>
    <xdr:cxnSp macro="">
      <xdr:nvCxnSpPr>
        <xdr:cNvPr id="255" name="直線コネクタ 254">
          <a:extLst>
            <a:ext uri="{FF2B5EF4-FFF2-40B4-BE49-F238E27FC236}">
              <a16:creationId xmlns:a16="http://schemas.microsoft.com/office/drawing/2014/main" id="{E738AE43-96AB-4548-9B76-3B13A10D33C9}"/>
            </a:ext>
          </a:extLst>
        </xdr:cNvPr>
        <xdr:cNvCxnSpPr/>
      </xdr:nvCxnSpPr>
      <xdr:spPr>
        <a:xfrm flipV="1">
          <a:off x="6972300" y="10924126"/>
          <a:ext cx="889000" cy="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171300</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D867C78B-94EE-4D92-8BCE-A985703A8597}"/>
            </a:ext>
          </a:extLst>
        </xdr:cNvPr>
        <xdr:cNvSpPr txBox="1"/>
      </xdr:nvSpPr>
      <xdr:spPr>
        <a:xfrm>
          <a:off x="9327095" y="10286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24176</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4059C323-24AA-4284-9742-88F33AA16DA7}"/>
            </a:ext>
          </a:extLst>
        </xdr:cNvPr>
        <xdr:cNvSpPr txBox="1"/>
      </xdr:nvSpPr>
      <xdr:spPr>
        <a:xfrm>
          <a:off x="8450795" y="10311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23384</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9962B9F-70B2-4D58-9B13-338EC32D31EF}"/>
            </a:ext>
          </a:extLst>
        </xdr:cNvPr>
        <xdr:cNvSpPr txBox="1"/>
      </xdr:nvSpPr>
      <xdr:spPr>
        <a:xfrm>
          <a:off x="7561795" y="10310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26191</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54B39550-A124-4195-BABC-A4BDF270A5D7}"/>
            </a:ext>
          </a:extLst>
        </xdr:cNvPr>
        <xdr:cNvSpPr txBox="1"/>
      </xdr:nvSpPr>
      <xdr:spPr>
        <a:xfrm>
          <a:off x="6672795" y="10313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156969</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F5F41A72-438B-40C1-B7B4-A05B8FD989A3}"/>
            </a:ext>
          </a:extLst>
        </xdr:cNvPr>
        <xdr:cNvSpPr txBox="1"/>
      </xdr:nvSpPr>
      <xdr:spPr>
        <a:xfrm>
          <a:off x="9327095" y="1095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159237</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5245C765-825E-4480-B2BA-DECFB2CE48D9}"/>
            </a:ext>
          </a:extLst>
        </xdr:cNvPr>
        <xdr:cNvSpPr txBox="1"/>
      </xdr:nvSpPr>
      <xdr:spPr>
        <a:xfrm>
          <a:off x="8450795" y="10960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164703</xdr:rowOff>
    </xdr:from>
    <xdr:ext cx="534377" cy="259045"/>
    <xdr:sp macro="" textlink="">
      <xdr:nvSpPr>
        <xdr:cNvPr id="262" name="n_3mainValue【橋りょう・トンネル】&#10;一人当たり有形固定資産（償却資産）額">
          <a:extLst>
            <a:ext uri="{FF2B5EF4-FFF2-40B4-BE49-F238E27FC236}">
              <a16:creationId xmlns:a16="http://schemas.microsoft.com/office/drawing/2014/main" id="{99FB10E0-9EF6-4503-B66C-E843347B2231}"/>
            </a:ext>
          </a:extLst>
        </xdr:cNvPr>
        <xdr:cNvSpPr txBox="1"/>
      </xdr:nvSpPr>
      <xdr:spPr>
        <a:xfrm>
          <a:off x="7594111" y="1096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166382</xdr:rowOff>
    </xdr:from>
    <xdr:ext cx="534377" cy="259045"/>
    <xdr:sp macro="" textlink="">
      <xdr:nvSpPr>
        <xdr:cNvPr id="263" name="n_4mainValue【橋りょう・トンネル】&#10;一人当たり有形固定資産（償却資産）額">
          <a:extLst>
            <a:ext uri="{FF2B5EF4-FFF2-40B4-BE49-F238E27FC236}">
              <a16:creationId xmlns:a16="http://schemas.microsoft.com/office/drawing/2014/main" id="{5FB97716-219D-4FC3-92B5-91D0BFCECAE4}"/>
            </a:ext>
          </a:extLst>
        </xdr:cNvPr>
        <xdr:cNvSpPr txBox="1"/>
      </xdr:nvSpPr>
      <xdr:spPr>
        <a:xfrm>
          <a:off x="6705111" y="1096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4D9C1F02-2C1A-4ABA-983B-DB83C233BAB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DA86D97B-93CF-4FAB-B4DE-1DA4227513C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7EFD3ECF-46C1-4AEE-8218-4E4A66FDDAB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2EA33D52-ED65-4561-9C6C-2ECF96774DE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C0A53C80-C7CF-423A-9DCF-DA5709B95A2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2DE2F4F3-BBD6-46B3-8C8A-B708EEEACFE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69F52ABB-CC6B-4EEB-A634-684D678C448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13E73E7D-960D-4CCA-A958-06CE9C35700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EA5F7774-3A27-4016-8720-6B5D4A68F8A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2922F20-B7B0-4B89-A3D8-E455F19EE6D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B895288A-B635-45B0-BB59-9F6DFA710BE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12277483-4E02-44B2-ACF6-DA14E1F2B088}"/>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ABD590AA-1072-442E-82DF-D11859D80D6F}"/>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30516F51-4D20-42E6-90A1-07DCB237815D}"/>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FEE2215F-BF0A-4ED2-B586-8D1271D1D395}"/>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3F6B6993-52EC-456E-B354-172A4C6EEFDC}"/>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9B7B7F2E-DA95-46B1-AD9D-BFD69EC11CFC}"/>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7544F85B-FAB0-4B95-BD08-340CD988EE63}"/>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5A7E3C4C-7FE7-4952-BA00-B0B5D4695F3B}"/>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3B64309D-A4A6-48DA-BD8A-BCDC1D8A0DE5}"/>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5DD40008-3971-4986-96CF-2BEE4019F3C3}"/>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6023D3A3-5D6C-42D8-AFCB-872BD4FF113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493608A8-EFFD-4A92-BE15-23AB4F8711CD}"/>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F55DD8BF-513A-4FEC-8AB5-5FC4A9527DF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9EFAC97B-E60B-4A3C-9220-0C13C9449BD0}"/>
            </a:ext>
          </a:extLst>
        </xdr:cNvPr>
        <xdr:cNvCxnSpPr/>
      </xdr:nvCxnSpPr>
      <xdr:spPr>
        <a:xfrm flipV="1">
          <a:off x="4634865" y="1330833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FB30BBE5-73E3-4D1F-82AD-BCDB16AC2567}"/>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BE32393B-C673-48A0-9BF5-BA699AD3E943}"/>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660934A6-E04B-4C59-8BC3-0A3186B29F4F}"/>
            </a:ext>
          </a:extLst>
        </xdr:cNvPr>
        <xdr:cNvSpPr txBox="1"/>
      </xdr:nvSpPr>
      <xdr:spPr>
        <a:xfrm>
          <a:off x="4673600" y="1308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292" name="直線コネクタ 291">
          <a:extLst>
            <a:ext uri="{FF2B5EF4-FFF2-40B4-BE49-F238E27FC236}">
              <a16:creationId xmlns:a16="http://schemas.microsoft.com/office/drawing/2014/main" id="{0BB03EA0-C4AB-4700-A164-5BF431D1F752}"/>
            </a:ext>
          </a:extLst>
        </xdr:cNvPr>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17797</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D6EB2964-D8B2-4B9A-B377-47D6AC54D2AC}"/>
            </a:ext>
          </a:extLst>
        </xdr:cNvPr>
        <xdr:cNvSpPr txBox="1"/>
      </xdr:nvSpPr>
      <xdr:spPr>
        <a:xfrm>
          <a:off x="4673600" y="1390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166370</xdr:rowOff>
    </xdr:from>
    <xdr:to>
      <xdr:col>24</xdr:col>
      <xdr:colOff>114300</xdr:colOff>
      <xdr:row>82</xdr:row>
      <xdr:rowOff>96520</xdr:rowOff>
    </xdr:to>
    <xdr:sp macro="" textlink="">
      <xdr:nvSpPr>
        <xdr:cNvPr id="294" name="フローチャート: 判断 293">
          <a:extLst>
            <a:ext uri="{FF2B5EF4-FFF2-40B4-BE49-F238E27FC236}">
              <a16:creationId xmlns:a16="http://schemas.microsoft.com/office/drawing/2014/main" id="{C3BD36FF-F5FE-4D44-B393-494A8529F078}"/>
            </a:ext>
          </a:extLst>
        </xdr:cNvPr>
        <xdr:cNvSpPr/>
      </xdr:nvSpPr>
      <xdr:spPr>
        <a:xfrm>
          <a:off x="45847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153036</xdr:rowOff>
    </xdr:from>
    <xdr:to>
      <xdr:col>20</xdr:col>
      <xdr:colOff>38100</xdr:colOff>
      <xdr:row>83</xdr:row>
      <xdr:rowOff>83186</xdr:rowOff>
    </xdr:to>
    <xdr:sp macro="" textlink="">
      <xdr:nvSpPr>
        <xdr:cNvPr id="295" name="フローチャート: 判断 294">
          <a:extLst>
            <a:ext uri="{FF2B5EF4-FFF2-40B4-BE49-F238E27FC236}">
              <a16:creationId xmlns:a16="http://schemas.microsoft.com/office/drawing/2014/main" id="{869DDAC0-7D4A-4ED5-BB3F-8B13FFEAF808}"/>
            </a:ext>
          </a:extLst>
        </xdr:cNvPr>
        <xdr:cNvSpPr/>
      </xdr:nvSpPr>
      <xdr:spPr>
        <a:xfrm>
          <a:off x="3746500" y="1421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120650</xdr:rowOff>
    </xdr:from>
    <xdr:to>
      <xdr:col>15</xdr:col>
      <xdr:colOff>101600</xdr:colOff>
      <xdr:row>83</xdr:row>
      <xdr:rowOff>50800</xdr:rowOff>
    </xdr:to>
    <xdr:sp macro="" textlink="">
      <xdr:nvSpPr>
        <xdr:cNvPr id="296" name="フローチャート: 判断 295">
          <a:extLst>
            <a:ext uri="{FF2B5EF4-FFF2-40B4-BE49-F238E27FC236}">
              <a16:creationId xmlns:a16="http://schemas.microsoft.com/office/drawing/2014/main" id="{EF705728-06BA-4517-A11C-5AA84434E3DF}"/>
            </a:ext>
          </a:extLst>
        </xdr:cNvPr>
        <xdr:cNvSpPr/>
      </xdr:nvSpPr>
      <xdr:spPr>
        <a:xfrm>
          <a:off x="2857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95886</xdr:rowOff>
    </xdr:from>
    <xdr:to>
      <xdr:col>10</xdr:col>
      <xdr:colOff>165100</xdr:colOff>
      <xdr:row>83</xdr:row>
      <xdr:rowOff>26036</xdr:rowOff>
    </xdr:to>
    <xdr:sp macro="" textlink="">
      <xdr:nvSpPr>
        <xdr:cNvPr id="297" name="フローチャート: 判断 296">
          <a:extLst>
            <a:ext uri="{FF2B5EF4-FFF2-40B4-BE49-F238E27FC236}">
              <a16:creationId xmlns:a16="http://schemas.microsoft.com/office/drawing/2014/main" id="{91EE097A-3725-42F5-84D7-2DE59339E426}"/>
            </a:ext>
          </a:extLst>
        </xdr:cNvPr>
        <xdr:cNvSpPr/>
      </xdr:nvSpPr>
      <xdr:spPr>
        <a:xfrm>
          <a:off x="1968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63500</xdr:rowOff>
    </xdr:from>
    <xdr:to>
      <xdr:col>6</xdr:col>
      <xdr:colOff>38100</xdr:colOff>
      <xdr:row>82</xdr:row>
      <xdr:rowOff>165100</xdr:rowOff>
    </xdr:to>
    <xdr:sp macro="" textlink="">
      <xdr:nvSpPr>
        <xdr:cNvPr id="298" name="フローチャート: 判断 297">
          <a:extLst>
            <a:ext uri="{FF2B5EF4-FFF2-40B4-BE49-F238E27FC236}">
              <a16:creationId xmlns:a16="http://schemas.microsoft.com/office/drawing/2014/main" id="{FAC49D95-ED93-4A4C-BF1C-9E1F9DE4AEE8}"/>
            </a:ext>
          </a:extLst>
        </xdr:cNvPr>
        <xdr:cNvSpPr/>
      </xdr:nvSpPr>
      <xdr:spPr>
        <a:xfrm>
          <a:off x="1079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C3F3FFCE-A8CC-44F8-9923-DFCC6F5C0A5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8A8FEB86-7E04-4FDA-A91F-5F169E2063C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6B5DDF09-8B95-40A2-AAD3-05511327FA4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E5F79B69-1F8B-44D4-8B88-993324C2DA9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7DD63CA1-1610-43E1-81CE-43E6AEF67AB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153036</xdr:rowOff>
    </xdr:from>
    <xdr:to>
      <xdr:col>24</xdr:col>
      <xdr:colOff>114300</xdr:colOff>
      <xdr:row>84</xdr:row>
      <xdr:rowOff>83186</xdr:rowOff>
    </xdr:to>
    <xdr:sp macro="" textlink="">
      <xdr:nvSpPr>
        <xdr:cNvPr id="304" name="楕円 303">
          <a:extLst>
            <a:ext uri="{FF2B5EF4-FFF2-40B4-BE49-F238E27FC236}">
              <a16:creationId xmlns:a16="http://schemas.microsoft.com/office/drawing/2014/main" id="{5B652A2B-E017-45B2-B913-7C95C717E221}"/>
            </a:ext>
          </a:extLst>
        </xdr:cNvPr>
        <xdr:cNvSpPr/>
      </xdr:nvSpPr>
      <xdr:spPr>
        <a:xfrm>
          <a:off x="4584700" y="1438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131463</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ABC36493-F7F5-4C4E-B827-1C63E36D8449}"/>
            </a:ext>
          </a:extLst>
        </xdr:cNvPr>
        <xdr:cNvSpPr txBox="1"/>
      </xdr:nvSpPr>
      <xdr:spPr>
        <a:xfrm>
          <a:off x="4673600" y="1436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105411</xdr:rowOff>
    </xdr:from>
    <xdr:to>
      <xdr:col>20</xdr:col>
      <xdr:colOff>38100</xdr:colOff>
      <xdr:row>84</xdr:row>
      <xdr:rowOff>35561</xdr:rowOff>
    </xdr:to>
    <xdr:sp macro="" textlink="">
      <xdr:nvSpPr>
        <xdr:cNvPr id="306" name="楕円 305">
          <a:extLst>
            <a:ext uri="{FF2B5EF4-FFF2-40B4-BE49-F238E27FC236}">
              <a16:creationId xmlns:a16="http://schemas.microsoft.com/office/drawing/2014/main" id="{3B18B270-6A52-4EFD-8329-F26879E926E7}"/>
            </a:ext>
          </a:extLst>
        </xdr:cNvPr>
        <xdr:cNvSpPr/>
      </xdr:nvSpPr>
      <xdr:spPr>
        <a:xfrm>
          <a:off x="3746500" y="143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156211</xdr:rowOff>
    </xdr:from>
    <xdr:to>
      <xdr:col>24</xdr:col>
      <xdr:colOff>63500</xdr:colOff>
      <xdr:row>84</xdr:row>
      <xdr:rowOff>32386</xdr:rowOff>
    </xdr:to>
    <xdr:cxnSp macro="">
      <xdr:nvCxnSpPr>
        <xdr:cNvPr id="307" name="直線コネクタ 306">
          <a:extLst>
            <a:ext uri="{FF2B5EF4-FFF2-40B4-BE49-F238E27FC236}">
              <a16:creationId xmlns:a16="http://schemas.microsoft.com/office/drawing/2014/main" id="{52416806-FA53-4A49-A512-248A5E70C625}"/>
            </a:ext>
          </a:extLst>
        </xdr:cNvPr>
        <xdr:cNvCxnSpPr/>
      </xdr:nvCxnSpPr>
      <xdr:spPr>
        <a:xfrm>
          <a:off x="3797300" y="14386561"/>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65405</xdr:rowOff>
    </xdr:from>
    <xdr:to>
      <xdr:col>15</xdr:col>
      <xdr:colOff>101600</xdr:colOff>
      <xdr:row>83</xdr:row>
      <xdr:rowOff>167005</xdr:rowOff>
    </xdr:to>
    <xdr:sp macro="" textlink="">
      <xdr:nvSpPr>
        <xdr:cNvPr id="308" name="楕円 307">
          <a:extLst>
            <a:ext uri="{FF2B5EF4-FFF2-40B4-BE49-F238E27FC236}">
              <a16:creationId xmlns:a16="http://schemas.microsoft.com/office/drawing/2014/main" id="{B532E9D8-85B3-45A8-9794-CE9AF68D87E0}"/>
            </a:ext>
          </a:extLst>
        </xdr:cNvPr>
        <xdr:cNvSpPr/>
      </xdr:nvSpPr>
      <xdr:spPr>
        <a:xfrm>
          <a:off x="2857500" y="1429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116205</xdr:rowOff>
    </xdr:from>
    <xdr:to>
      <xdr:col>19</xdr:col>
      <xdr:colOff>177800</xdr:colOff>
      <xdr:row>83</xdr:row>
      <xdr:rowOff>156211</xdr:rowOff>
    </xdr:to>
    <xdr:cxnSp macro="">
      <xdr:nvCxnSpPr>
        <xdr:cNvPr id="309" name="直線コネクタ 308">
          <a:extLst>
            <a:ext uri="{FF2B5EF4-FFF2-40B4-BE49-F238E27FC236}">
              <a16:creationId xmlns:a16="http://schemas.microsoft.com/office/drawing/2014/main" id="{4A1D4DDF-597E-45A2-8757-66FDF6E2C237}"/>
            </a:ext>
          </a:extLst>
        </xdr:cNvPr>
        <xdr:cNvCxnSpPr/>
      </xdr:nvCxnSpPr>
      <xdr:spPr>
        <a:xfrm>
          <a:off x="2908300" y="1434655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17780</xdr:rowOff>
    </xdr:from>
    <xdr:to>
      <xdr:col>10</xdr:col>
      <xdr:colOff>165100</xdr:colOff>
      <xdr:row>83</xdr:row>
      <xdr:rowOff>119380</xdr:rowOff>
    </xdr:to>
    <xdr:sp macro="" textlink="">
      <xdr:nvSpPr>
        <xdr:cNvPr id="310" name="楕円 309">
          <a:extLst>
            <a:ext uri="{FF2B5EF4-FFF2-40B4-BE49-F238E27FC236}">
              <a16:creationId xmlns:a16="http://schemas.microsoft.com/office/drawing/2014/main" id="{FC64A108-0EA1-4C4F-B5DA-9084F480E56B}"/>
            </a:ext>
          </a:extLst>
        </xdr:cNvPr>
        <xdr:cNvSpPr/>
      </xdr:nvSpPr>
      <xdr:spPr>
        <a:xfrm>
          <a:off x="1968500" y="1424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68580</xdr:rowOff>
    </xdr:from>
    <xdr:to>
      <xdr:col>15</xdr:col>
      <xdr:colOff>50800</xdr:colOff>
      <xdr:row>83</xdr:row>
      <xdr:rowOff>116205</xdr:rowOff>
    </xdr:to>
    <xdr:cxnSp macro="">
      <xdr:nvCxnSpPr>
        <xdr:cNvPr id="311" name="直線コネクタ 310">
          <a:extLst>
            <a:ext uri="{FF2B5EF4-FFF2-40B4-BE49-F238E27FC236}">
              <a16:creationId xmlns:a16="http://schemas.microsoft.com/office/drawing/2014/main" id="{C911376B-5582-40E0-93C2-74D3CA779578}"/>
            </a:ext>
          </a:extLst>
        </xdr:cNvPr>
        <xdr:cNvCxnSpPr/>
      </xdr:nvCxnSpPr>
      <xdr:spPr>
        <a:xfrm>
          <a:off x="2019300" y="1429893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137795</xdr:rowOff>
    </xdr:from>
    <xdr:to>
      <xdr:col>6</xdr:col>
      <xdr:colOff>38100</xdr:colOff>
      <xdr:row>83</xdr:row>
      <xdr:rowOff>67945</xdr:rowOff>
    </xdr:to>
    <xdr:sp macro="" textlink="">
      <xdr:nvSpPr>
        <xdr:cNvPr id="312" name="楕円 311">
          <a:extLst>
            <a:ext uri="{FF2B5EF4-FFF2-40B4-BE49-F238E27FC236}">
              <a16:creationId xmlns:a16="http://schemas.microsoft.com/office/drawing/2014/main" id="{CBAFCA20-8CB3-4AEB-9997-6B39962D0512}"/>
            </a:ext>
          </a:extLst>
        </xdr:cNvPr>
        <xdr:cNvSpPr/>
      </xdr:nvSpPr>
      <xdr:spPr>
        <a:xfrm>
          <a:off x="1079500" y="1419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17145</xdr:rowOff>
    </xdr:from>
    <xdr:to>
      <xdr:col>10</xdr:col>
      <xdr:colOff>114300</xdr:colOff>
      <xdr:row>83</xdr:row>
      <xdr:rowOff>68580</xdr:rowOff>
    </xdr:to>
    <xdr:cxnSp macro="">
      <xdr:nvCxnSpPr>
        <xdr:cNvPr id="313" name="直線コネクタ 312">
          <a:extLst>
            <a:ext uri="{FF2B5EF4-FFF2-40B4-BE49-F238E27FC236}">
              <a16:creationId xmlns:a16="http://schemas.microsoft.com/office/drawing/2014/main" id="{33A04A2D-5020-4081-8F1F-5A473EF85686}"/>
            </a:ext>
          </a:extLst>
        </xdr:cNvPr>
        <xdr:cNvCxnSpPr/>
      </xdr:nvCxnSpPr>
      <xdr:spPr>
        <a:xfrm>
          <a:off x="1130300" y="1424749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99713</xdr:rowOff>
    </xdr:from>
    <xdr:ext cx="405111" cy="259045"/>
    <xdr:sp macro="" textlink="">
      <xdr:nvSpPr>
        <xdr:cNvPr id="314" name="n_1aveValue【公営住宅】&#10;有形固定資産減価償却率">
          <a:extLst>
            <a:ext uri="{FF2B5EF4-FFF2-40B4-BE49-F238E27FC236}">
              <a16:creationId xmlns:a16="http://schemas.microsoft.com/office/drawing/2014/main" id="{26475A05-C6A2-4E52-BA2A-F15AB3CBBD70}"/>
            </a:ext>
          </a:extLst>
        </xdr:cNvPr>
        <xdr:cNvSpPr txBox="1"/>
      </xdr:nvSpPr>
      <xdr:spPr>
        <a:xfrm>
          <a:off x="3582044" y="13987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67327</xdr:rowOff>
    </xdr:from>
    <xdr:ext cx="405111" cy="259045"/>
    <xdr:sp macro="" textlink="">
      <xdr:nvSpPr>
        <xdr:cNvPr id="315" name="n_2aveValue【公営住宅】&#10;有形固定資産減価償却率">
          <a:extLst>
            <a:ext uri="{FF2B5EF4-FFF2-40B4-BE49-F238E27FC236}">
              <a16:creationId xmlns:a16="http://schemas.microsoft.com/office/drawing/2014/main" id="{0F7A5561-170F-4713-A284-5553B91A010D}"/>
            </a:ext>
          </a:extLst>
        </xdr:cNvPr>
        <xdr:cNvSpPr txBox="1"/>
      </xdr:nvSpPr>
      <xdr:spPr>
        <a:xfrm>
          <a:off x="2705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42563</xdr:rowOff>
    </xdr:from>
    <xdr:ext cx="405111" cy="259045"/>
    <xdr:sp macro="" textlink="">
      <xdr:nvSpPr>
        <xdr:cNvPr id="316" name="n_3aveValue【公営住宅】&#10;有形固定資産減価償却率">
          <a:extLst>
            <a:ext uri="{FF2B5EF4-FFF2-40B4-BE49-F238E27FC236}">
              <a16:creationId xmlns:a16="http://schemas.microsoft.com/office/drawing/2014/main" id="{1935FD4F-825F-4F30-8841-07D632607D0D}"/>
            </a:ext>
          </a:extLst>
        </xdr:cNvPr>
        <xdr:cNvSpPr txBox="1"/>
      </xdr:nvSpPr>
      <xdr:spPr>
        <a:xfrm>
          <a:off x="18167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10177</xdr:rowOff>
    </xdr:from>
    <xdr:ext cx="405111" cy="259045"/>
    <xdr:sp macro="" textlink="">
      <xdr:nvSpPr>
        <xdr:cNvPr id="317" name="n_4aveValue【公営住宅】&#10;有形固定資産減価償却率">
          <a:extLst>
            <a:ext uri="{FF2B5EF4-FFF2-40B4-BE49-F238E27FC236}">
              <a16:creationId xmlns:a16="http://schemas.microsoft.com/office/drawing/2014/main" id="{B96F79DA-BC37-4770-A538-0638598FA71D}"/>
            </a:ext>
          </a:extLst>
        </xdr:cNvPr>
        <xdr:cNvSpPr txBox="1"/>
      </xdr:nvSpPr>
      <xdr:spPr>
        <a:xfrm>
          <a:off x="9277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26688</xdr:rowOff>
    </xdr:from>
    <xdr:ext cx="405111" cy="259045"/>
    <xdr:sp macro="" textlink="">
      <xdr:nvSpPr>
        <xdr:cNvPr id="318" name="n_1mainValue【公営住宅】&#10;有形固定資産減価償却率">
          <a:extLst>
            <a:ext uri="{FF2B5EF4-FFF2-40B4-BE49-F238E27FC236}">
              <a16:creationId xmlns:a16="http://schemas.microsoft.com/office/drawing/2014/main" id="{EC0D7882-34F7-4097-8377-5D5A75CC73F6}"/>
            </a:ext>
          </a:extLst>
        </xdr:cNvPr>
        <xdr:cNvSpPr txBox="1"/>
      </xdr:nvSpPr>
      <xdr:spPr>
        <a:xfrm>
          <a:off x="3582044" y="1442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158132</xdr:rowOff>
    </xdr:from>
    <xdr:ext cx="405111" cy="259045"/>
    <xdr:sp macro="" textlink="">
      <xdr:nvSpPr>
        <xdr:cNvPr id="319" name="n_2mainValue【公営住宅】&#10;有形固定資産減価償却率">
          <a:extLst>
            <a:ext uri="{FF2B5EF4-FFF2-40B4-BE49-F238E27FC236}">
              <a16:creationId xmlns:a16="http://schemas.microsoft.com/office/drawing/2014/main" id="{BF1ECB6A-E16B-4ED6-8130-125E9A5AD035}"/>
            </a:ext>
          </a:extLst>
        </xdr:cNvPr>
        <xdr:cNvSpPr txBox="1"/>
      </xdr:nvSpPr>
      <xdr:spPr>
        <a:xfrm>
          <a:off x="2705744" y="1438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110507</xdr:rowOff>
    </xdr:from>
    <xdr:ext cx="405111" cy="259045"/>
    <xdr:sp macro="" textlink="">
      <xdr:nvSpPr>
        <xdr:cNvPr id="320" name="n_3mainValue【公営住宅】&#10;有形固定資産減価償却率">
          <a:extLst>
            <a:ext uri="{FF2B5EF4-FFF2-40B4-BE49-F238E27FC236}">
              <a16:creationId xmlns:a16="http://schemas.microsoft.com/office/drawing/2014/main" id="{E3DB7FFF-7901-4D5A-86F7-564CD9AAE7B6}"/>
            </a:ext>
          </a:extLst>
        </xdr:cNvPr>
        <xdr:cNvSpPr txBox="1"/>
      </xdr:nvSpPr>
      <xdr:spPr>
        <a:xfrm>
          <a:off x="1816744" y="1434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59072</xdr:rowOff>
    </xdr:from>
    <xdr:ext cx="405111" cy="259045"/>
    <xdr:sp macro="" textlink="">
      <xdr:nvSpPr>
        <xdr:cNvPr id="321" name="n_4mainValue【公営住宅】&#10;有形固定資産減価償却率">
          <a:extLst>
            <a:ext uri="{FF2B5EF4-FFF2-40B4-BE49-F238E27FC236}">
              <a16:creationId xmlns:a16="http://schemas.microsoft.com/office/drawing/2014/main" id="{49AA39DB-7A5F-4983-BCC2-DD2004C9AB33}"/>
            </a:ext>
          </a:extLst>
        </xdr:cNvPr>
        <xdr:cNvSpPr txBox="1"/>
      </xdr:nvSpPr>
      <xdr:spPr>
        <a:xfrm>
          <a:off x="927744" y="1428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D96A3B30-0EE9-4728-9873-81E483FBAB0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710B3841-2ED1-4782-8EC7-1535E50DBC8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E97F8B00-3094-4E6A-82B8-5A34DEA5053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E284BBB3-7D46-4646-A026-C8BDFCEE3C8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7A5E20A1-EF92-47E5-907B-E3956051002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433291F6-F8FF-4559-86F9-AA708355AEC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FDEA227A-E8D0-4296-BFEF-9E81546E23A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CE4323C6-F8E7-4C92-B336-0AF70AC6B58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E59BEAFC-3FFE-47D4-8E11-3B242E61366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BAEF8C4B-DDD3-4267-8033-BFF966436AB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a:extLst>
            <a:ext uri="{FF2B5EF4-FFF2-40B4-BE49-F238E27FC236}">
              <a16:creationId xmlns:a16="http://schemas.microsoft.com/office/drawing/2014/main" id="{BB2DDD89-B52A-46A7-99D8-903D2D76F28F}"/>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a:extLst>
            <a:ext uri="{FF2B5EF4-FFF2-40B4-BE49-F238E27FC236}">
              <a16:creationId xmlns:a16="http://schemas.microsoft.com/office/drawing/2014/main" id="{11743449-EBCB-47FF-8DF9-38520693F251}"/>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a:extLst>
            <a:ext uri="{FF2B5EF4-FFF2-40B4-BE49-F238E27FC236}">
              <a16:creationId xmlns:a16="http://schemas.microsoft.com/office/drawing/2014/main" id="{A3C778AC-27BC-4985-9F98-E3B68B971DA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5" name="テキスト ボックス 334">
          <a:extLst>
            <a:ext uri="{FF2B5EF4-FFF2-40B4-BE49-F238E27FC236}">
              <a16:creationId xmlns:a16="http://schemas.microsoft.com/office/drawing/2014/main" id="{1E16F912-71DC-4649-A1FC-A06624D079AC}"/>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a:extLst>
            <a:ext uri="{FF2B5EF4-FFF2-40B4-BE49-F238E27FC236}">
              <a16:creationId xmlns:a16="http://schemas.microsoft.com/office/drawing/2014/main" id="{C77754EC-7548-431B-8C89-99963FCA6ED5}"/>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7" name="テキスト ボックス 336">
          <a:extLst>
            <a:ext uri="{FF2B5EF4-FFF2-40B4-BE49-F238E27FC236}">
              <a16:creationId xmlns:a16="http://schemas.microsoft.com/office/drawing/2014/main" id="{60296234-034B-45C0-B481-C2C5F246899C}"/>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a:extLst>
            <a:ext uri="{FF2B5EF4-FFF2-40B4-BE49-F238E27FC236}">
              <a16:creationId xmlns:a16="http://schemas.microsoft.com/office/drawing/2014/main" id="{8C0F56F7-572B-4985-A881-8D7C656D3E35}"/>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9" name="テキスト ボックス 338">
          <a:extLst>
            <a:ext uri="{FF2B5EF4-FFF2-40B4-BE49-F238E27FC236}">
              <a16:creationId xmlns:a16="http://schemas.microsoft.com/office/drawing/2014/main" id="{1A715128-8B8C-40C6-8990-B4FADE8CA9F3}"/>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008E4E54-F12D-4BE2-93BF-69ACC3594A7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A24E7533-74FC-4BB0-9AB4-D910817C2BA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0F417774-612D-4707-ADD8-6BC3AC849BA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130454</xdr:rowOff>
    </xdr:from>
    <xdr:to>
      <xdr:col>54</xdr:col>
      <xdr:colOff>189865</xdr:colOff>
      <xdr:row>86</xdr:row>
      <xdr:rowOff>12954</xdr:rowOff>
    </xdr:to>
    <xdr:cxnSp macro="">
      <xdr:nvCxnSpPr>
        <xdr:cNvPr id="343" name="直線コネクタ 342">
          <a:extLst>
            <a:ext uri="{FF2B5EF4-FFF2-40B4-BE49-F238E27FC236}">
              <a16:creationId xmlns:a16="http://schemas.microsoft.com/office/drawing/2014/main" id="{CD1BCC72-6603-4342-9E13-AB7C6DA969C4}"/>
            </a:ext>
          </a:extLst>
        </xdr:cNvPr>
        <xdr:cNvCxnSpPr/>
      </xdr:nvCxnSpPr>
      <xdr:spPr>
        <a:xfrm flipV="1">
          <a:off x="10476865" y="13332104"/>
          <a:ext cx="0" cy="14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16781</xdr:rowOff>
    </xdr:from>
    <xdr:ext cx="469744" cy="259045"/>
    <xdr:sp macro="" textlink="">
      <xdr:nvSpPr>
        <xdr:cNvPr id="344" name="【公営住宅】&#10;一人当たり面積最小値テキスト">
          <a:extLst>
            <a:ext uri="{FF2B5EF4-FFF2-40B4-BE49-F238E27FC236}">
              <a16:creationId xmlns:a16="http://schemas.microsoft.com/office/drawing/2014/main" id="{AD8A173A-1FAA-4DFD-9F66-9DE80803BF9F}"/>
            </a:ext>
          </a:extLst>
        </xdr:cNvPr>
        <xdr:cNvSpPr txBox="1"/>
      </xdr:nvSpPr>
      <xdr:spPr>
        <a:xfrm>
          <a:off x="10515600" y="1476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12954</xdr:rowOff>
    </xdr:from>
    <xdr:to>
      <xdr:col>55</xdr:col>
      <xdr:colOff>88900</xdr:colOff>
      <xdr:row>86</xdr:row>
      <xdr:rowOff>12954</xdr:rowOff>
    </xdr:to>
    <xdr:cxnSp macro="">
      <xdr:nvCxnSpPr>
        <xdr:cNvPr id="345" name="直線コネクタ 344">
          <a:extLst>
            <a:ext uri="{FF2B5EF4-FFF2-40B4-BE49-F238E27FC236}">
              <a16:creationId xmlns:a16="http://schemas.microsoft.com/office/drawing/2014/main" id="{4E7B08AA-43DA-4B25-A82B-CA6A6849CCE3}"/>
            </a:ext>
          </a:extLst>
        </xdr:cNvPr>
        <xdr:cNvCxnSpPr/>
      </xdr:nvCxnSpPr>
      <xdr:spPr>
        <a:xfrm>
          <a:off x="10388600" y="1475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77131</xdr:rowOff>
    </xdr:from>
    <xdr:ext cx="469744" cy="259045"/>
    <xdr:sp macro="" textlink="">
      <xdr:nvSpPr>
        <xdr:cNvPr id="346" name="【公営住宅】&#10;一人当たり面積最大値テキスト">
          <a:extLst>
            <a:ext uri="{FF2B5EF4-FFF2-40B4-BE49-F238E27FC236}">
              <a16:creationId xmlns:a16="http://schemas.microsoft.com/office/drawing/2014/main" id="{6543E506-D22D-4BE7-A7EF-939818A3D1A4}"/>
            </a:ext>
          </a:extLst>
        </xdr:cNvPr>
        <xdr:cNvSpPr txBox="1"/>
      </xdr:nvSpPr>
      <xdr:spPr>
        <a:xfrm>
          <a:off x="10515600" y="13107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130454</xdr:rowOff>
    </xdr:from>
    <xdr:to>
      <xdr:col>55</xdr:col>
      <xdr:colOff>88900</xdr:colOff>
      <xdr:row>77</xdr:row>
      <xdr:rowOff>130454</xdr:rowOff>
    </xdr:to>
    <xdr:cxnSp macro="">
      <xdr:nvCxnSpPr>
        <xdr:cNvPr id="347" name="直線コネクタ 346">
          <a:extLst>
            <a:ext uri="{FF2B5EF4-FFF2-40B4-BE49-F238E27FC236}">
              <a16:creationId xmlns:a16="http://schemas.microsoft.com/office/drawing/2014/main" id="{CFB333B8-A022-4160-9C69-C335629B167B}"/>
            </a:ext>
          </a:extLst>
        </xdr:cNvPr>
        <xdr:cNvCxnSpPr/>
      </xdr:nvCxnSpPr>
      <xdr:spPr>
        <a:xfrm>
          <a:off x="10388600" y="1333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28464</xdr:rowOff>
    </xdr:from>
    <xdr:ext cx="469744" cy="259045"/>
    <xdr:sp macro="" textlink="">
      <xdr:nvSpPr>
        <xdr:cNvPr id="348" name="【公営住宅】&#10;一人当たり面積平均値テキスト">
          <a:extLst>
            <a:ext uri="{FF2B5EF4-FFF2-40B4-BE49-F238E27FC236}">
              <a16:creationId xmlns:a16="http://schemas.microsoft.com/office/drawing/2014/main" id="{33C33A52-8F63-45DA-BE36-FD26B14AB814}"/>
            </a:ext>
          </a:extLst>
        </xdr:cNvPr>
        <xdr:cNvSpPr txBox="1"/>
      </xdr:nvSpPr>
      <xdr:spPr>
        <a:xfrm>
          <a:off x="10515600" y="14258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5587</xdr:rowOff>
    </xdr:from>
    <xdr:to>
      <xdr:col>55</xdr:col>
      <xdr:colOff>50800</xdr:colOff>
      <xdr:row>84</xdr:row>
      <xdr:rowOff>107187</xdr:rowOff>
    </xdr:to>
    <xdr:sp macro="" textlink="">
      <xdr:nvSpPr>
        <xdr:cNvPr id="349" name="フローチャート: 判断 348">
          <a:extLst>
            <a:ext uri="{FF2B5EF4-FFF2-40B4-BE49-F238E27FC236}">
              <a16:creationId xmlns:a16="http://schemas.microsoft.com/office/drawing/2014/main" id="{D60D25A5-2B16-4DF7-9153-098DD237FE2D}"/>
            </a:ext>
          </a:extLst>
        </xdr:cNvPr>
        <xdr:cNvSpPr/>
      </xdr:nvSpPr>
      <xdr:spPr>
        <a:xfrm>
          <a:off x="104267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142291</xdr:rowOff>
    </xdr:from>
    <xdr:to>
      <xdr:col>50</xdr:col>
      <xdr:colOff>165100</xdr:colOff>
      <xdr:row>84</xdr:row>
      <xdr:rowOff>72441</xdr:rowOff>
    </xdr:to>
    <xdr:sp macro="" textlink="">
      <xdr:nvSpPr>
        <xdr:cNvPr id="350" name="フローチャート: 判断 349">
          <a:extLst>
            <a:ext uri="{FF2B5EF4-FFF2-40B4-BE49-F238E27FC236}">
              <a16:creationId xmlns:a16="http://schemas.microsoft.com/office/drawing/2014/main" id="{3F0949D3-904B-46A8-9560-F1D5968F6154}"/>
            </a:ext>
          </a:extLst>
        </xdr:cNvPr>
        <xdr:cNvSpPr/>
      </xdr:nvSpPr>
      <xdr:spPr>
        <a:xfrm>
          <a:off x="9588500" y="1437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134976</xdr:rowOff>
    </xdr:from>
    <xdr:to>
      <xdr:col>46</xdr:col>
      <xdr:colOff>38100</xdr:colOff>
      <xdr:row>84</xdr:row>
      <xdr:rowOff>65126</xdr:rowOff>
    </xdr:to>
    <xdr:sp macro="" textlink="">
      <xdr:nvSpPr>
        <xdr:cNvPr id="351" name="フローチャート: 判断 350">
          <a:extLst>
            <a:ext uri="{FF2B5EF4-FFF2-40B4-BE49-F238E27FC236}">
              <a16:creationId xmlns:a16="http://schemas.microsoft.com/office/drawing/2014/main" id="{AF5E7730-7D66-4A09-A2D7-C7A5158F3766}"/>
            </a:ext>
          </a:extLst>
        </xdr:cNvPr>
        <xdr:cNvSpPr/>
      </xdr:nvSpPr>
      <xdr:spPr>
        <a:xfrm>
          <a:off x="8699500" y="1436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137719</xdr:rowOff>
    </xdr:from>
    <xdr:to>
      <xdr:col>41</xdr:col>
      <xdr:colOff>101600</xdr:colOff>
      <xdr:row>84</xdr:row>
      <xdr:rowOff>67869</xdr:rowOff>
    </xdr:to>
    <xdr:sp macro="" textlink="">
      <xdr:nvSpPr>
        <xdr:cNvPr id="352" name="フローチャート: 判断 351">
          <a:extLst>
            <a:ext uri="{FF2B5EF4-FFF2-40B4-BE49-F238E27FC236}">
              <a16:creationId xmlns:a16="http://schemas.microsoft.com/office/drawing/2014/main" id="{2CD97C79-B54D-4923-9AF0-9E0EDFFA0236}"/>
            </a:ext>
          </a:extLst>
        </xdr:cNvPr>
        <xdr:cNvSpPr/>
      </xdr:nvSpPr>
      <xdr:spPr>
        <a:xfrm>
          <a:off x="7810500" y="1436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129947</xdr:rowOff>
    </xdr:from>
    <xdr:to>
      <xdr:col>36</xdr:col>
      <xdr:colOff>165100</xdr:colOff>
      <xdr:row>84</xdr:row>
      <xdr:rowOff>60097</xdr:rowOff>
    </xdr:to>
    <xdr:sp macro="" textlink="">
      <xdr:nvSpPr>
        <xdr:cNvPr id="353" name="フローチャート: 判断 352">
          <a:extLst>
            <a:ext uri="{FF2B5EF4-FFF2-40B4-BE49-F238E27FC236}">
              <a16:creationId xmlns:a16="http://schemas.microsoft.com/office/drawing/2014/main" id="{E2EB2A7E-0BC4-450C-ACC4-BC90B62603C7}"/>
            </a:ext>
          </a:extLst>
        </xdr:cNvPr>
        <xdr:cNvSpPr/>
      </xdr:nvSpPr>
      <xdr:spPr>
        <a:xfrm>
          <a:off x="6921500" y="14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8BCEC1A3-12C8-4F3D-B358-8659A378AF3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C6967693-A40F-4DDB-B929-C2D266A0B17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FF4D55F5-8809-40ED-8249-F3BB4B53667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741A63B3-E5F2-45E0-BD79-D392D85D118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5A931CC2-A59E-47D1-8209-85DC04FF9DB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69138</xdr:rowOff>
    </xdr:from>
    <xdr:to>
      <xdr:col>55</xdr:col>
      <xdr:colOff>50800</xdr:colOff>
      <xdr:row>85</xdr:row>
      <xdr:rowOff>170738</xdr:rowOff>
    </xdr:to>
    <xdr:sp macro="" textlink="">
      <xdr:nvSpPr>
        <xdr:cNvPr id="359" name="楕円 358">
          <a:extLst>
            <a:ext uri="{FF2B5EF4-FFF2-40B4-BE49-F238E27FC236}">
              <a16:creationId xmlns:a16="http://schemas.microsoft.com/office/drawing/2014/main" id="{EA8D3A65-F337-44BC-B493-AD5FCCE64D72}"/>
            </a:ext>
          </a:extLst>
        </xdr:cNvPr>
        <xdr:cNvSpPr/>
      </xdr:nvSpPr>
      <xdr:spPr>
        <a:xfrm>
          <a:off x="10426700" y="1464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155515</xdr:rowOff>
    </xdr:from>
    <xdr:ext cx="469744" cy="259045"/>
    <xdr:sp macro="" textlink="">
      <xdr:nvSpPr>
        <xdr:cNvPr id="360" name="【公営住宅】&#10;一人当たり面積該当値テキスト">
          <a:extLst>
            <a:ext uri="{FF2B5EF4-FFF2-40B4-BE49-F238E27FC236}">
              <a16:creationId xmlns:a16="http://schemas.microsoft.com/office/drawing/2014/main" id="{C0182560-900C-4831-AEFD-7E64E9D367CC}"/>
            </a:ext>
          </a:extLst>
        </xdr:cNvPr>
        <xdr:cNvSpPr txBox="1"/>
      </xdr:nvSpPr>
      <xdr:spPr>
        <a:xfrm>
          <a:off x="10515600" y="14557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70053</xdr:rowOff>
    </xdr:from>
    <xdr:to>
      <xdr:col>50</xdr:col>
      <xdr:colOff>165100</xdr:colOff>
      <xdr:row>86</xdr:row>
      <xdr:rowOff>203</xdr:rowOff>
    </xdr:to>
    <xdr:sp macro="" textlink="">
      <xdr:nvSpPr>
        <xdr:cNvPr id="361" name="楕円 360">
          <a:extLst>
            <a:ext uri="{FF2B5EF4-FFF2-40B4-BE49-F238E27FC236}">
              <a16:creationId xmlns:a16="http://schemas.microsoft.com/office/drawing/2014/main" id="{56B5549A-6419-4DC6-BCC9-58BC22B4BDA2}"/>
            </a:ext>
          </a:extLst>
        </xdr:cNvPr>
        <xdr:cNvSpPr/>
      </xdr:nvSpPr>
      <xdr:spPr>
        <a:xfrm>
          <a:off x="9588500" y="1464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119938</xdr:rowOff>
    </xdr:from>
    <xdr:to>
      <xdr:col>55</xdr:col>
      <xdr:colOff>0</xdr:colOff>
      <xdr:row>85</xdr:row>
      <xdr:rowOff>120853</xdr:rowOff>
    </xdr:to>
    <xdr:cxnSp macro="">
      <xdr:nvCxnSpPr>
        <xdr:cNvPr id="362" name="直線コネクタ 361">
          <a:extLst>
            <a:ext uri="{FF2B5EF4-FFF2-40B4-BE49-F238E27FC236}">
              <a16:creationId xmlns:a16="http://schemas.microsoft.com/office/drawing/2014/main" id="{D4C3B03F-B6CB-4221-95A9-D80C05421C4C}"/>
            </a:ext>
          </a:extLst>
        </xdr:cNvPr>
        <xdr:cNvCxnSpPr/>
      </xdr:nvCxnSpPr>
      <xdr:spPr>
        <a:xfrm flipV="1">
          <a:off x="9639300" y="14693188"/>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71425</xdr:rowOff>
    </xdr:from>
    <xdr:to>
      <xdr:col>46</xdr:col>
      <xdr:colOff>38100</xdr:colOff>
      <xdr:row>86</xdr:row>
      <xdr:rowOff>1575</xdr:rowOff>
    </xdr:to>
    <xdr:sp macro="" textlink="">
      <xdr:nvSpPr>
        <xdr:cNvPr id="363" name="楕円 362">
          <a:extLst>
            <a:ext uri="{FF2B5EF4-FFF2-40B4-BE49-F238E27FC236}">
              <a16:creationId xmlns:a16="http://schemas.microsoft.com/office/drawing/2014/main" id="{22EAF2B0-3806-44F2-885C-BB1791581A8A}"/>
            </a:ext>
          </a:extLst>
        </xdr:cNvPr>
        <xdr:cNvSpPr/>
      </xdr:nvSpPr>
      <xdr:spPr>
        <a:xfrm>
          <a:off x="8699500" y="1464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120853</xdr:rowOff>
    </xdr:from>
    <xdr:to>
      <xdr:col>50</xdr:col>
      <xdr:colOff>114300</xdr:colOff>
      <xdr:row>85</xdr:row>
      <xdr:rowOff>122225</xdr:rowOff>
    </xdr:to>
    <xdr:cxnSp macro="">
      <xdr:nvCxnSpPr>
        <xdr:cNvPr id="364" name="直線コネクタ 363">
          <a:extLst>
            <a:ext uri="{FF2B5EF4-FFF2-40B4-BE49-F238E27FC236}">
              <a16:creationId xmlns:a16="http://schemas.microsoft.com/office/drawing/2014/main" id="{57E94692-2E70-4788-8A0D-E1E1903C2A36}"/>
            </a:ext>
          </a:extLst>
        </xdr:cNvPr>
        <xdr:cNvCxnSpPr/>
      </xdr:nvCxnSpPr>
      <xdr:spPr>
        <a:xfrm flipV="1">
          <a:off x="8750300" y="14694103"/>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72340</xdr:rowOff>
    </xdr:from>
    <xdr:to>
      <xdr:col>41</xdr:col>
      <xdr:colOff>101600</xdr:colOff>
      <xdr:row>86</xdr:row>
      <xdr:rowOff>2490</xdr:rowOff>
    </xdr:to>
    <xdr:sp macro="" textlink="">
      <xdr:nvSpPr>
        <xdr:cNvPr id="365" name="楕円 364">
          <a:extLst>
            <a:ext uri="{FF2B5EF4-FFF2-40B4-BE49-F238E27FC236}">
              <a16:creationId xmlns:a16="http://schemas.microsoft.com/office/drawing/2014/main" id="{72EEC248-352A-4E16-BCBB-913FE43FEADF}"/>
            </a:ext>
          </a:extLst>
        </xdr:cNvPr>
        <xdr:cNvSpPr/>
      </xdr:nvSpPr>
      <xdr:spPr>
        <a:xfrm>
          <a:off x="7810500" y="1464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122225</xdr:rowOff>
    </xdr:from>
    <xdr:to>
      <xdr:col>45</xdr:col>
      <xdr:colOff>177800</xdr:colOff>
      <xdr:row>85</xdr:row>
      <xdr:rowOff>123140</xdr:rowOff>
    </xdr:to>
    <xdr:cxnSp macro="">
      <xdr:nvCxnSpPr>
        <xdr:cNvPr id="366" name="直線コネクタ 365">
          <a:extLst>
            <a:ext uri="{FF2B5EF4-FFF2-40B4-BE49-F238E27FC236}">
              <a16:creationId xmlns:a16="http://schemas.microsoft.com/office/drawing/2014/main" id="{1502C080-56D9-4D57-A972-644441808CC1}"/>
            </a:ext>
          </a:extLst>
        </xdr:cNvPr>
        <xdr:cNvCxnSpPr/>
      </xdr:nvCxnSpPr>
      <xdr:spPr>
        <a:xfrm flipV="1">
          <a:off x="7861300" y="14695475"/>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73253</xdr:rowOff>
    </xdr:from>
    <xdr:to>
      <xdr:col>36</xdr:col>
      <xdr:colOff>165100</xdr:colOff>
      <xdr:row>86</xdr:row>
      <xdr:rowOff>3403</xdr:rowOff>
    </xdr:to>
    <xdr:sp macro="" textlink="">
      <xdr:nvSpPr>
        <xdr:cNvPr id="367" name="楕円 366">
          <a:extLst>
            <a:ext uri="{FF2B5EF4-FFF2-40B4-BE49-F238E27FC236}">
              <a16:creationId xmlns:a16="http://schemas.microsoft.com/office/drawing/2014/main" id="{19E70238-0101-49E7-8898-B834C5E5F3B3}"/>
            </a:ext>
          </a:extLst>
        </xdr:cNvPr>
        <xdr:cNvSpPr/>
      </xdr:nvSpPr>
      <xdr:spPr>
        <a:xfrm>
          <a:off x="6921500" y="1464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123140</xdr:rowOff>
    </xdr:from>
    <xdr:to>
      <xdr:col>41</xdr:col>
      <xdr:colOff>50800</xdr:colOff>
      <xdr:row>85</xdr:row>
      <xdr:rowOff>124053</xdr:rowOff>
    </xdr:to>
    <xdr:cxnSp macro="">
      <xdr:nvCxnSpPr>
        <xdr:cNvPr id="368" name="直線コネクタ 367">
          <a:extLst>
            <a:ext uri="{FF2B5EF4-FFF2-40B4-BE49-F238E27FC236}">
              <a16:creationId xmlns:a16="http://schemas.microsoft.com/office/drawing/2014/main" id="{1BF1B028-CB22-44C0-B005-71AD4D40CB3C}"/>
            </a:ext>
          </a:extLst>
        </xdr:cNvPr>
        <xdr:cNvCxnSpPr/>
      </xdr:nvCxnSpPr>
      <xdr:spPr>
        <a:xfrm flipV="1">
          <a:off x="6972300" y="14696390"/>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88968</xdr:rowOff>
    </xdr:from>
    <xdr:ext cx="469744" cy="259045"/>
    <xdr:sp macro="" textlink="">
      <xdr:nvSpPr>
        <xdr:cNvPr id="369" name="n_1aveValue【公営住宅】&#10;一人当たり面積">
          <a:extLst>
            <a:ext uri="{FF2B5EF4-FFF2-40B4-BE49-F238E27FC236}">
              <a16:creationId xmlns:a16="http://schemas.microsoft.com/office/drawing/2014/main" id="{2B34B7BD-8A67-492C-BF91-E9BD7E3A6DDA}"/>
            </a:ext>
          </a:extLst>
        </xdr:cNvPr>
        <xdr:cNvSpPr txBox="1"/>
      </xdr:nvSpPr>
      <xdr:spPr>
        <a:xfrm>
          <a:off x="9391727" y="1414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81653</xdr:rowOff>
    </xdr:from>
    <xdr:ext cx="469744" cy="259045"/>
    <xdr:sp macro="" textlink="">
      <xdr:nvSpPr>
        <xdr:cNvPr id="370" name="n_2aveValue【公営住宅】&#10;一人当たり面積">
          <a:extLst>
            <a:ext uri="{FF2B5EF4-FFF2-40B4-BE49-F238E27FC236}">
              <a16:creationId xmlns:a16="http://schemas.microsoft.com/office/drawing/2014/main" id="{8E604523-BB0E-4BD6-BD10-31ADD0CB8F48}"/>
            </a:ext>
          </a:extLst>
        </xdr:cNvPr>
        <xdr:cNvSpPr txBox="1"/>
      </xdr:nvSpPr>
      <xdr:spPr>
        <a:xfrm>
          <a:off x="8515427" y="14140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84396</xdr:rowOff>
    </xdr:from>
    <xdr:ext cx="469744" cy="259045"/>
    <xdr:sp macro="" textlink="">
      <xdr:nvSpPr>
        <xdr:cNvPr id="371" name="n_3aveValue【公営住宅】&#10;一人当たり面積">
          <a:extLst>
            <a:ext uri="{FF2B5EF4-FFF2-40B4-BE49-F238E27FC236}">
              <a16:creationId xmlns:a16="http://schemas.microsoft.com/office/drawing/2014/main" id="{0F033BC0-4728-40E3-B819-55DC30A9B9DD}"/>
            </a:ext>
          </a:extLst>
        </xdr:cNvPr>
        <xdr:cNvSpPr txBox="1"/>
      </xdr:nvSpPr>
      <xdr:spPr>
        <a:xfrm>
          <a:off x="7626427" y="14143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76624</xdr:rowOff>
    </xdr:from>
    <xdr:ext cx="469744" cy="259045"/>
    <xdr:sp macro="" textlink="">
      <xdr:nvSpPr>
        <xdr:cNvPr id="372" name="n_4aveValue【公営住宅】&#10;一人当たり面積">
          <a:extLst>
            <a:ext uri="{FF2B5EF4-FFF2-40B4-BE49-F238E27FC236}">
              <a16:creationId xmlns:a16="http://schemas.microsoft.com/office/drawing/2014/main" id="{4A47CC77-0F9D-4D16-822F-FD24830AE694}"/>
            </a:ext>
          </a:extLst>
        </xdr:cNvPr>
        <xdr:cNvSpPr txBox="1"/>
      </xdr:nvSpPr>
      <xdr:spPr>
        <a:xfrm>
          <a:off x="6737427" y="1413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162780</xdr:rowOff>
    </xdr:from>
    <xdr:ext cx="469744" cy="259045"/>
    <xdr:sp macro="" textlink="">
      <xdr:nvSpPr>
        <xdr:cNvPr id="373" name="n_1mainValue【公営住宅】&#10;一人当たり面積">
          <a:extLst>
            <a:ext uri="{FF2B5EF4-FFF2-40B4-BE49-F238E27FC236}">
              <a16:creationId xmlns:a16="http://schemas.microsoft.com/office/drawing/2014/main" id="{721DF0B1-1037-411D-B7F3-564EE34CE58E}"/>
            </a:ext>
          </a:extLst>
        </xdr:cNvPr>
        <xdr:cNvSpPr txBox="1"/>
      </xdr:nvSpPr>
      <xdr:spPr>
        <a:xfrm>
          <a:off x="9391727" y="14736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164152</xdr:rowOff>
    </xdr:from>
    <xdr:ext cx="469744" cy="259045"/>
    <xdr:sp macro="" textlink="">
      <xdr:nvSpPr>
        <xdr:cNvPr id="374" name="n_2mainValue【公営住宅】&#10;一人当たり面積">
          <a:extLst>
            <a:ext uri="{FF2B5EF4-FFF2-40B4-BE49-F238E27FC236}">
              <a16:creationId xmlns:a16="http://schemas.microsoft.com/office/drawing/2014/main" id="{551B7EEC-4064-4FB7-B82B-C419D9D43599}"/>
            </a:ext>
          </a:extLst>
        </xdr:cNvPr>
        <xdr:cNvSpPr txBox="1"/>
      </xdr:nvSpPr>
      <xdr:spPr>
        <a:xfrm>
          <a:off x="8515427" y="14737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165067</xdr:rowOff>
    </xdr:from>
    <xdr:ext cx="469744" cy="259045"/>
    <xdr:sp macro="" textlink="">
      <xdr:nvSpPr>
        <xdr:cNvPr id="375" name="n_3mainValue【公営住宅】&#10;一人当たり面積">
          <a:extLst>
            <a:ext uri="{FF2B5EF4-FFF2-40B4-BE49-F238E27FC236}">
              <a16:creationId xmlns:a16="http://schemas.microsoft.com/office/drawing/2014/main" id="{C9B3CA60-B9F1-4128-BE08-AC2D39FECFDA}"/>
            </a:ext>
          </a:extLst>
        </xdr:cNvPr>
        <xdr:cNvSpPr txBox="1"/>
      </xdr:nvSpPr>
      <xdr:spPr>
        <a:xfrm>
          <a:off x="7626427" y="1473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165980</xdr:rowOff>
    </xdr:from>
    <xdr:ext cx="469744" cy="259045"/>
    <xdr:sp macro="" textlink="">
      <xdr:nvSpPr>
        <xdr:cNvPr id="376" name="n_4mainValue【公営住宅】&#10;一人当たり面積">
          <a:extLst>
            <a:ext uri="{FF2B5EF4-FFF2-40B4-BE49-F238E27FC236}">
              <a16:creationId xmlns:a16="http://schemas.microsoft.com/office/drawing/2014/main" id="{8B85B02F-2C57-4C1B-9EBB-E197E724414E}"/>
            </a:ext>
          </a:extLst>
        </xdr:cNvPr>
        <xdr:cNvSpPr txBox="1"/>
      </xdr:nvSpPr>
      <xdr:spPr>
        <a:xfrm>
          <a:off x="6737427" y="1473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E8334B0A-51F6-4B47-817D-943EA7C1332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53079E63-1B83-4AC9-8673-676E6F26886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79A4BE53-5862-4BA0-81F4-E4CE807169C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8ACEAF46-167A-4C5F-88F7-42901337D78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C94E2924-2B8F-4B8A-B5A1-84220F77C5D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9E062074-75CA-4A5F-A13E-2E486112149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1287BFD4-C381-473A-A603-998918E0D06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A5A78201-98C7-47AB-812F-69C2AE7877A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a:extLst>
            <a:ext uri="{FF2B5EF4-FFF2-40B4-BE49-F238E27FC236}">
              <a16:creationId xmlns:a16="http://schemas.microsoft.com/office/drawing/2014/main" id="{43623675-6994-412D-A65F-D9957DD020B3}"/>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id="{BAE7E65D-657C-40DB-83C0-63846B602DF4}"/>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a:extLst>
            <a:ext uri="{FF2B5EF4-FFF2-40B4-BE49-F238E27FC236}">
              <a16:creationId xmlns:a16="http://schemas.microsoft.com/office/drawing/2014/main" id="{38E7EF46-9002-433F-AB34-B8A1636B2133}"/>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8" name="直線コネクタ 387">
          <a:extLst>
            <a:ext uri="{FF2B5EF4-FFF2-40B4-BE49-F238E27FC236}">
              <a16:creationId xmlns:a16="http://schemas.microsoft.com/office/drawing/2014/main" id="{55404417-9F06-45A6-AC63-A69E17CEDF52}"/>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9" name="テキスト ボックス 388">
          <a:extLst>
            <a:ext uri="{FF2B5EF4-FFF2-40B4-BE49-F238E27FC236}">
              <a16:creationId xmlns:a16="http://schemas.microsoft.com/office/drawing/2014/main" id="{A21FEBB3-767E-4698-94CD-B09A84791E7F}"/>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0" name="直線コネクタ 389">
          <a:extLst>
            <a:ext uri="{FF2B5EF4-FFF2-40B4-BE49-F238E27FC236}">
              <a16:creationId xmlns:a16="http://schemas.microsoft.com/office/drawing/2014/main" id="{E29B8F39-5EC3-48AA-8A60-D1A55D4A267C}"/>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1" name="テキスト ボックス 390">
          <a:extLst>
            <a:ext uri="{FF2B5EF4-FFF2-40B4-BE49-F238E27FC236}">
              <a16:creationId xmlns:a16="http://schemas.microsoft.com/office/drawing/2014/main" id="{6E41B596-11E1-4748-A540-38CDD0113284}"/>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2" name="直線コネクタ 391">
          <a:extLst>
            <a:ext uri="{FF2B5EF4-FFF2-40B4-BE49-F238E27FC236}">
              <a16:creationId xmlns:a16="http://schemas.microsoft.com/office/drawing/2014/main" id="{7A977C50-69BE-4F0D-9485-EB6E16C5C456}"/>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3" name="テキスト ボックス 392">
          <a:extLst>
            <a:ext uri="{FF2B5EF4-FFF2-40B4-BE49-F238E27FC236}">
              <a16:creationId xmlns:a16="http://schemas.microsoft.com/office/drawing/2014/main" id="{FC6AABA4-27F6-45AB-94AF-E2AFFDDEE248}"/>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4" name="直線コネクタ 393">
          <a:extLst>
            <a:ext uri="{FF2B5EF4-FFF2-40B4-BE49-F238E27FC236}">
              <a16:creationId xmlns:a16="http://schemas.microsoft.com/office/drawing/2014/main" id="{1F56391E-4359-44C6-9B64-6EE533272F4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5" name="テキスト ボックス 394">
          <a:extLst>
            <a:ext uri="{FF2B5EF4-FFF2-40B4-BE49-F238E27FC236}">
              <a16:creationId xmlns:a16="http://schemas.microsoft.com/office/drawing/2014/main" id="{2C223346-3E40-48A5-9CF7-F1A053954119}"/>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6" name="直線コネクタ 395">
          <a:extLst>
            <a:ext uri="{FF2B5EF4-FFF2-40B4-BE49-F238E27FC236}">
              <a16:creationId xmlns:a16="http://schemas.microsoft.com/office/drawing/2014/main" id="{06E3455D-1FB7-46AE-BEA5-E37606C82408}"/>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7" name="テキスト ボックス 396">
          <a:extLst>
            <a:ext uri="{FF2B5EF4-FFF2-40B4-BE49-F238E27FC236}">
              <a16:creationId xmlns:a16="http://schemas.microsoft.com/office/drawing/2014/main" id="{D549D57B-A10A-453B-BE58-424659355CCA}"/>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81994779-FE57-4751-833C-961F882C32C3}"/>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9" name="テキスト ボックス 398">
          <a:extLst>
            <a:ext uri="{FF2B5EF4-FFF2-40B4-BE49-F238E27FC236}">
              <a16:creationId xmlns:a16="http://schemas.microsoft.com/office/drawing/2014/main" id="{ECAD4C50-5FE9-483C-9186-A617C3056BFA}"/>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0" name="【港湾・漁港】&#10;有形固定資産減価償却率グラフ枠">
          <a:extLst>
            <a:ext uri="{FF2B5EF4-FFF2-40B4-BE49-F238E27FC236}">
              <a16:creationId xmlns:a16="http://schemas.microsoft.com/office/drawing/2014/main" id="{90D4DBE2-D798-4AA5-96E9-C8E251996D6D}"/>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59055</xdr:rowOff>
    </xdr:from>
    <xdr:to>
      <xdr:col>24</xdr:col>
      <xdr:colOff>62865</xdr:colOff>
      <xdr:row>108</xdr:row>
      <xdr:rowOff>118111</xdr:rowOff>
    </xdr:to>
    <xdr:cxnSp macro="">
      <xdr:nvCxnSpPr>
        <xdr:cNvPr id="401" name="直線コネクタ 400">
          <a:extLst>
            <a:ext uri="{FF2B5EF4-FFF2-40B4-BE49-F238E27FC236}">
              <a16:creationId xmlns:a16="http://schemas.microsoft.com/office/drawing/2014/main" id="{B02D1B91-C74B-46F6-BEAD-590CF8CAA554}"/>
            </a:ext>
          </a:extLst>
        </xdr:cNvPr>
        <xdr:cNvCxnSpPr/>
      </xdr:nvCxnSpPr>
      <xdr:spPr>
        <a:xfrm flipV="1">
          <a:off x="4634865" y="17204055"/>
          <a:ext cx="0" cy="14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121938</xdr:rowOff>
    </xdr:from>
    <xdr:ext cx="405111" cy="259045"/>
    <xdr:sp macro="" textlink="">
      <xdr:nvSpPr>
        <xdr:cNvPr id="402" name="【港湾・漁港】&#10;有形固定資産減価償却率最小値テキスト">
          <a:extLst>
            <a:ext uri="{FF2B5EF4-FFF2-40B4-BE49-F238E27FC236}">
              <a16:creationId xmlns:a16="http://schemas.microsoft.com/office/drawing/2014/main" id="{51291E88-0F32-42CC-A186-1E9FD3439B45}"/>
            </a:ext>
          </a:extLst>
        </xdr:cNvPr>
        <xdr:cNvSpPr txBox="1"/>
      </xdr:nvSpPr>
      <xdr:spPr>
        <a:xfrm>
          <a:off x="4673600" y="1863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118111</xdr:rowOff>
    </xdr:from>
    <xdr:to>
      <xdr:col>24</xdr:col>
      <xdr:colOff>152400</xdr:colOff>
      <xdr:row>108</xdr:row>
      <xdr:rowOff>118111</xdr:rowOff>
    </xdr:to>
    <xdr:cxnSp macro="">
      <xdr:nvCxnSpPr>
        <xdr:cNvPr id="403" name="直線コネクタ 402">
          <a:extLst>
            <a:ext uri="{FF2B5EF4-FFF2-40B4-BE49-F238E27FC236}">
              <a16:creationId xmlns:a16="http://schemas.microsoft.com/office/drawing/2014/main" id="{CFE20E6C-EDC1-4772-B003-5124EAD0C6DB}"/>
            </a:ext>
          </a:extLst>
        </xdr:cNvPr>
        <xdr:cNvCxnSpPr/>
      </xdr:nvCxnSpPr>
      <xdr:spPr>
        <a:xfrm>
          <a:off x="4546600" y="1863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5732</xdr:rowOff>
    </xdr:from>
    <xdr:ext cx="405111" cy="259045"/>
    <xdr:sp macro="" textlink="">
      <xdr:nvSpPr>
        <xdr:cNvPr id="404" name="【港湾・漁港】&#10;有形固定資産減価償却率最大値テキスト">
          <a:extLst>
            <a:ext uri="{FF2B5EF4-FFF2-40B4-BE49-F238E27FC236}">
              <a16:creationId xmlns:a16="http://schemas.microsoft.com/office/drawing/2014/main" id="{032444D5-B2CE-4F70-A211-C25372F2A5C4}"/>
            </a:ext>
          </a:extLst>
        </xdr:cNvPr>
        <xdr:cNvSpPr txBox="1"/>
      </xdr:nvSpPr>
      <xdr:spPr>
        <a:xfrm>
          <a:off x="4673600" y="16979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59055</xdr:rowOff>
    </xdr:from>
    <xdr:to>
      <xdr:col>24</xdr:col>
      <xdr:colOff>152400</xdr:colOff>
      <xdr:row>100</xdr:row>
      <xdr:rowOff>59055</xdr:rowOff>
    </xdr:to>
    <xdr:cxnSp macro="">
      <xdr:nvCxnSpPr>
        <xdr:cNvPr id="405" name="直線コネクタ 404">
          <a:extLst>
            <a:ext uri="{FF2B5EF4-FFF2-40B4-BE49-F238E27FC236}">
              <a16:creationId xmlns:a16="http://schemas.microsoft.com/office/drawing/2014/main" id="{6E8341E7-9C2D-4AC1-8283-E5E00BBC9B97}"/>
            </a:ext>
          </a:extLst>
        </xdr:cNvPr>
        <xdr:cNvCxnSpPr/>
      </xdr:nvCxnSpPr>
      <xdr:spPr>
        <a:xfrm>
          <a:off x="4546600" y="1720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60977</xdr:rowOff>
    </xdr:from>
    <xdr:ext cx="405111" cy="259045"/>
    <xdr:sp macro="" textlink="">
      <xdr:nvSpPr>
        <xdr:cNvPr id="406" name="【港湾・漁港】&#10;有形固定資産減価償却率平均値テキスト">
          <a:extLst>
            <a:ext uri="{FF2B5EF4-FFF2-40B4-BE49-F238E27FC236}">
              <a16:creationId xmlns:a16="http://schemas.microsoft.com/office/drawing/2014/main" id="{E796A5D3-63CF-43D2-94D2-D5D02EB6E50E}"/>
            </a:ext>
          </a:extLst>
        </xdr:cNvPr>
        <xdr:cNvSpPr txBox="1"/>
      </xdr:nvSpPr>
      <xdr:spPr>
        <a:xfrm>
          <a:off x="4673600" y="1789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82550</xdr:rowOff>
    </xdr:from>
    <xdr:to>
      <xdr:col>24</xdr:col>
      <xdr:colOff>114300</xdr:colOff>
      <xdr:row>105</xdr:row>
      <xdr:rowOff>12700</xdr:rowOff>
    </xdr:to>
    <xdr:sp macro="" textlink="">
      <xdr:nvSpPr>
        <xdr:cNvPr id="407" name="フローチャート: 判断 406">
          <a:extLst>
            <a:ext uri="{FF2B5EF4-FFF2-40B4-BE49-F238E27FC236}">
              <a16:creationId xmlns:a16="http://schemas.microsoft.com/office/drawing/2014/main" id="{E94E1971-3B5B-4BC5-A8C9-C0082701EA83}"/>
            </a:ext>
          </a:extLst>
        </xdr:cNvPr>
        <xdr:cNvSpPr/>
      </xdr:nvSpPr>
      <xdr:spPr>
        <a:xfrm>
          <a:off x="45847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38736</xdr:rowOff>
    </xdr:from>
    <xdr:to>
      <xdr:col>20</xdr:col>
      <xdr:colOff>38100</xdr:colOff>
      <xdr:row>104</xdr:row>
      <xdr:rowOff>140336</xdr:rowOff>
    </xdr:to>
    <xdr:sp macro="" textlink="">
      <xdr:nvSpPr>
        <xdr:cNvPr id="408" name="フローチャート: 判断 407">
          <a:extLst>
            <a:ext uri="{FF2B5EF4-FFF2-40B4-BE49-F238E27FC236}">
              <a16:creationId xmlns:a16="http://schemas.microsoft.com/office/drawing/2014/main" id="{231B75A4-FC82-4204-A9C8-B370DD680F89}"/>
            </a:ext>
          </a:extLst>
        </xdr:cNvPr>
        <xdr:cNvSpPr/>
      </xdr:nvSpPr>
      <xdr:spPr>
        <a:xfrm>
          <a:off x="3746500"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147320</xdr:rowOff>
    </xdr:from>
    <xdr:to>
      <xdr:col>15</xdr:col>
      <xdr:colOff>101600</xdr:colOff>
      <xdr:row>104</xdr:row>
      <xdr:rowOff>77470</xdr:rowOff>
    </xdr:to>
    <xdr:sp macro="" textlink="">
      <xdr:nvSpPr>
        <xdr:cNvPr id="409" name="フローチャート: 判断 408">
          <a:extLst>
            <a:ext uri="{FF2B5EF4-FFF2-40B4-BE49-F238E27FC236}">
              <a16:creationId xmlns:a16="http://schemas.microsoft.com/office/drawing/2014/main" id="{37E3908D-7A76-42B7-BBE5-16D0BE9F608C}"/>
            </a:ext>
          </a:extLst>
        </xdr:cNvPr>
        <xdr:cNvSpPr/>
      </xdr:nvSpPr>
      <xdr:spPr>
        <a:xfrm>
          <a:off x="2857500" y="1780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95886</xdr:rowOff>
    </xdr:from>
    <xdr:to>
      <xdr:col>10</xdr:col>
      <xdr:colOff>165100</xdr:colOff>
      <xdr:row>104</xdr:row>
      <xdr:rowOff>26036</xdr:rowOff>
    </xdr:to>
    <xdr:sp macro="" textlink="">
      <xdr:nvSpPr>
        <xdr:cNvPr id="410" name="フローチャート: 判断 409">
          <a:extLst>
            <a:ext uri="{FF2B5EF4-FFF2-40B4-BE49-F238E27FC236}">
              <a16:creationId xmlns:a16="http://schemas.microsoft.com/office/drawing/2014/main" id="{9E7D07EC-D932-4DCE-B29F-DCFF2BDD8F66}"/>
            </a:ext>
          </a:extLst>
        </xdr:cNvPr>
        <xdr:cNvSpPr/>
      </xdr:nvSpPr>
      <xdr:spPr>
        <a:xfrm>
          <a:off x="1968500" y="1775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36830</xdr:rowOff>
    </xdr:from>
    <xdr:to>
      <xdr:col>6</xdr:col>
      <xdr:colOff>38100</xdr:colOff>
      <xdr:row>103</xdr:row>
      <xdr:rowOff>138430</xdr:rowOff>
    </xdr:to>
    <xdr:sp macro="" textlink="">
      <xdr:nvSpPr>
        <xdr:cNvPr id="411" name="フローチャート: 判断 410">
          <a:extLst>
            <a:ext uri="{FF2B5EF4-FFF2-40B4-BE49-F238E27FC236}">
              <a16:creationId xmlns:a16="http://schemas.microsoft.com/office/drawing/2014/main" id="{B95D8E65-5BEC-4D77-8A08-231F4841BA68}"/>
            </a:ext>
          </a:extLst>
        </xdr:cNvPr>
        <xdr:cNvSpPr/>
      </xdr:nvSpPr>
      <xdr:spPr>
        <a:xfrm>
          <a:off x="1079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F8A982D7-9807-40F8-8D17-6C038C441A93}"/>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C945F65-B089-4559-AA61-53748B67008D}"/>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4C97D707-8ED1-4E7F-90EC-F81E30FAC8B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ECDCD144-CBA9-4C31-A84D-BC80E8F6C0BC}"/>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67F69DF4-6D26-44F4-81B5-80168135FA01}"/>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48261</xdr:rowOff>
    </xdr:from>
    <xdr:to>
      <xdr:col>24</xdr:col>
      <xdr:colOff>114300</xdr:colOff>
      <xdr:row>104</xdr:row>
      <xdr:rowOff>149861</xdr:rowOff>
    </xdr:to>
    <xdr:sp macro="" textlink="">
      <xdr:nvSpPr>
        <xdr:cNvPr id="417" name="楕円 416">
          <a:extLst>
            <a:ext uri="{FF2B5EF4-FFF2-40B4-BE49-F238E27FC236}">
              <a16:creationId xmlns:a16="http://schemas.microsoft.com/office/drawing/2014/main" id="{EE6A9CA3-9E8A-448F-80E1-CA219E6C44AF}"/>
            </a:ext>
          </a:extLst>
        </xdr:cNvPr>
        <xdr:cNvSpPr/>
      </xdr:nvSpPr>
      <xdr:spPr>
        <a:xfrm>
          <a:off x="45847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71138</xdr:rowOff>
    </xdr:from>
    <xdr:ext cx="405111" cy="259045"/>
    <xdr:sp macro="" textlink="">
      <xdr:nvSpPr>
        <xdr:cNvPr id="418" name="【港湾・漁港】&#10;有形固定資産減価償却率該当値テキスト">
          <a:extLst>
            <a:ext uri="{FF2B5EF4-FFF2-40B4-BE49-F238E27FC236}">
              <a16:creationId xmlns:a16="http://schemas.microsoft.com/office/drawing/2014/main" id="{F0580CDA-77FA-4B88-815B-F8B2F9549F67}"/>
            </a:ext>
          </a:extLst>
        </xdr:cNvPr>
        <xdr:cNvSpPr txBox="1"/>
      </xdr:nvSpPr>
      <xdr:spPr>
        <a:xfrm>
          <a:off x="4673600" y="1773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10161</xdr:rowOff>
    </xdr:from>
    <xdr:to>
      <xdr:col>20</xdr:col>
      <xdr:colOff>38100</xdr:colOff>
      <xdr:row>104</xdr:row>
      <xdr:rowOff>111761</xdr:rowOff>
    </xdr:to>
    <xdr:sp macro="" textlink="">
      <xdr:nvSpPr>
        <xdr:cNvPr id="419" name="楕円 418">
          <a:extLst>
            <a:ext uri="{FF2B5EF4-FFF2-40B4-BE49-F238E27FC236}">
              <a16:creationId xmlns:a16="http://schemas.microsoft.com/office/drawing/2014/main" id="{59C91FB1-B881-472F-A49E-FA64D62BB10D}"/>
            </a:ext>
          </a:extLst>
        </xdr:cNvPr>
        <xdr:cNvSpPr/>
      </xdr:nvSpPr>
      <xdr:spPr>
        <a:xfrm>
          <a:off x="3746500" y="1784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60961</xdr:rowOff>
    </xdr:from>
    <xdr:to>
      <xdr:col>24</xdr:col>
      <xdr:colOff>63500</xdr:colOff>
      <xdr:row>104</xdr:row>
      <xdr:rowOff>99061</xdr:rowOff>
    </xdr:to>
    <xdr:cxnSp macro="">
      <xdr:nvCxnSpPr>
        <xdr:cNvPr id="420" name="直線コネクタ 419">
          <a:extLst>
            <a:ext uri="{FF2B5EF4-FFF2-40B4-BE49-F238E27FC236}">
              <a16:creationId xmlns:a16="http://schemas.microsoft.com/office/drawing/2014/main" id="{9B054548-CFB3-4599-BF85-75A32319C9C0}"/>
            </a:ext>
          </a:extLst>
        </xdr:cNvPr>
        <xdr:cNvCxnSpPr/>
      </xdr:nvCxnSpPr>
      <xdr:spPr>
        <a:xfrm>
          <a:off x="3797300" y="1789176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143511</xdr:rowOff>
    </xdr:from>
    <xdr:to>
      <xdr:col>15</xdr:col>
      <xdr:colOff>101600</xdr:colOff>
      <xdr:row>104</xdr:row>
      <xdr:rowOff>73661</xdr:rowOff>
    </xdr:to>
    <xdr:sp macro="" textlink="">
      <xdr:nvSpPr>
        <xdr:cNvPr id="421" name="楕円 420">
          <a:extLst>
            <a:ext uri="{FF2B5EF4-FFF2-40B4-BE49-F238E27FC236}">
              <a16:creationId xmlns:a16="http://schemas.microsoft.com/office/drawing/2014/main" id="{A96D37DD-7408-43D4-980F-3C78C26A5C8C}"/>
            </a:ext>
          </a:extLst>
        </xdr:cNvPr>
        <xdr:cNvSpPr/>
      </xdr:nvSpPr>
      <xdr:spPr>
        <a:xfrm>
          <a:off x="2857500" y="1780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22861</xdr:rowOff>
    </xdr:from>
    <xdr:to>
      <xdr:col>19</xdr:col>
      <xdr:colOff>177800</xdr:colOff>
      <xdr:row>104</xdr:row>
      <xdr:rowOff>60961</xdr:rowOff>
    </xdr:to>
    <xdr:cxnSp macro="">
      <xdr:nvCxnSpPr>
        <xdr:cNvPr id="422" name="直線コネクタ 421">
          <a:extLst>
            <a:ext uri="{FF2B5EF4-FFF2-40B4-BE49-F238E27FC236}">
              <a16:creationId xmlns:a16="http://schemas.microsoft.com/office/drawing/2014/main" id="{4A77D4FB-A019-44DE-B491-EE6FD0B6EA9F}"/>
            </a:ext>
          </a:extLst>
        </xdr:cNvPr>
        <xdr:cNvCxnSpPr/>
      </xdr:nvCxnSpPr>
      <xdr:spPr>
        <a:xfrm>
          <a:off x="2908300" y="178536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109220</xdr:rowOff>
    </xdr:from>
    <xdr:to>
      <xdr:col>10</xdr:col>
      <xdr:colOff>165100</xdr:colOff>
      <xdr:row>104</xdr:row>
      <xdr:rowOff>39370</xdr:rowOff>
    </xdr:to>
    <xdr:sp macro="" textlink="">
      <xdr:nvSpPr>
        <xdr:cNvPr id="423" name="楕円 422">
          <a:extLst>
            <a:ext uri="{FF2B5EF4-FFF2-40B4-BE49-F238E27FC236}">
              <a16:creationId xmlns:a16="http://schemas.microsoft.com/office/drawing/2014/main" id="{5AF2D3C8-6ADB-4B31-916A-A6618A2FE884}"/>
            </a:ext>
          </a:extLst>
        </xdr:cNvPr>
        <xdr:cNvSpPr/>
      </xdr:nvSpPr>
      <xdr:spPr>
        <a:xfrm>
          <a:off x="1968500" y="1776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160020</xdr:rowOff>
    </xdr:from>
    <xdr:to>
      <xdr:col>15</xdr:col>
      <xdr:colOff>50800</xdr:colOff>
      <xdr:row>104</xdr:row>
      <xdr:rowOff>22861</xdr:rowOff>
    </xdr:to>
    <xdr:cxnSp macro="">
      <xdr:nvCxnSpPr>
        <xdr:cNvPr id="424" name="直線コネクタ 423">
          <a:extLst>
            <a:ext uri="{FF2B5EF4-FFF2-40B4-BE49-F238E27FC236}">
              <a16:creationId xmlns:a16="http://schemas.microsoft.com/office/drawing/2014/main" id="{E75568BD-7E59-4875-9921-1250DEFC4184}"/>
            </a:ext>
          </a:extLst>
        </xdr:cNvPr>
        <xdr:cNvCxnSpPr/>
      </xdr:nvCxnSpPr>
      <xdr:spPr>
        <a:xfrm>
          <a:off x="2019300" y="178193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71120</xdr:rowOff>
    </xdr:from>
    <xdr:to>
      <xdr:col>6</xdr:col>
      <xdr:colOff>38100</xdr:colOff>
      <xdr:row>104</xdr:row>
      <xdr:rowOff>1270</xdr:rowOff>
    </xdr:to>
    <xdr:sp macro="" textlink="">
      <xdr:nvSpPr>
        <xdr:cNvPr id="425" name="楕円 424">
          <a:extLst>
            <a:ext uri="{FF2B5EF4-FFF2-40B4-BE49-F238E27FC236}">
              <a16:creationId xmlns:a16="http://schemas.microsoft.com/office/drawing/2014/main" id="{7A08566B-1DC3-4626-8022-A55F16899DAB}"/>
            </a:ext>
          </a:extLst>
        </xdr:cNvPr>
        <xdr:cNvSpPr/>
      </xdr:nvSpPr>
      <xdr:spPr>
        <a:xfrm>
          <a:off x="10795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121920</xdr:rowOff>
    </xdr:from>
    <xdr:to>
      <xdr:col>10</xdr:col>
      <xdr:colOff>114300</xdr:colOff>
      <xdr:row>103</xdr:row>
      <xdr:rowOff>160020</xdr:rowOff>
    </xdr:to>
    <xdr:cxnSp macro="">
      <xdr:nvCxnSpPr>
        <xdr:cNvPr id="426" name="直線コネクタ 425">
          <a:extLst>
            <a:ext uri="{FF2B5EF4-FFF2-40B4-BE49-F238E27FC236}">
              <a16:creationId xmlns:a16="http://schemas.microsoft.com/office/drawing/2014/main" id="{16B2AD29-555E-4B46-B3CB-EEC0637A4469}"/>
            </a:ext>
          </a:extLst>
        </xdr:cNvPr>
        <xdr:cNvCxnSpPr/>
      </xdr:nvCxnSpPr>
      <xdr:spPr>
        <a:xfrm>
          <a:off x="1130300" y="177812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131463</xdr:rowOff>
    </xdr:from>
    <xdr:ext cx="405111" cy="259045"/>
    <xdr:sp macro="" textlink="">
      <xdr:nvSpPr>
        <xdr:cNvPr id="427" name="n_1aveValue【港湾・漁港】&#10;有形固定資産減価償却率">
          <a:extLst>
            <a:ext uri="{FF2B5EF4-FFF2-40B4-BE49-F238E27FC236}">
              <a16:creationId xmlns:a16="http://schemas.microsoft.com/office/drawing/2014/main" id="{626C0F79-8CA0-422D-A24D-6A548E4BA67E}"/>
            </a:ext>
          </a:extLst>
        </xdr:cNvPr>
        <xdr:cNvSpPr txBox="1"/>
      </xdr:nvSpPr>
      <xdr:spPr>
        <a:xfrm>
          <a:off x="3582044" y="1796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68597</xdr:rowOff>
    </xdr:from>
    <xdr:ext cx="405111" cy="259045"/>
    <xdr:sp macro="" textlink="">
      <xdr:nvSpPr>
        <xdr:cNvPr id="428" name="n_2aveValue【港湾・漁港】&#10;有形固定資産減価償却率">
          <a:extLst>
            <a:ext uri="{FF2B5EF4-FFF2-40B4-BE49-F238E27FC236}">
              <a16:creationId xmlns:a16="http://schemas.microsoft.com/office/drawing/2014/main" id="{7AF03B39-219A-4C01-9757-F5EDAD34AFF3}"/>
            </a:ext>
          </a:extLst>
        </xdr:cNvPr>
        <xdr:cNvSpPr txBox="1"/>
      </xdr:nvSpPr>
      <xdr:spPr>
        <a:xfrm>
          <a:off x="2705744" y="1789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42563</xdr:rowOff>
    </xdr:from>
    <xdr:ext cx="405111" cy="259045"/>
    <xdr:sp macro="" textlink="">
      <xdr:nvSpPr>
        <xdr:cNvPr id="429" name="n_3aveValue【港湾・漁港】&#10;有形固定資産減価償却率">
          <a:extLst>
            <a:ext uri="{FF2B5EF4-FFF2-40B4-BE49-F238E27FC236}">
              <a16:creationId xmlns:a16="http://schemas.microsoft.com/office/drawing/2014/main" id="{8980E1D1-3CD6-469F-928A-EC4C802A8413}"/>
            </a:ext>
          </a:extLst>
        </xdr:cNvPr>
        <xdr:cNvSpPr txBox="1"/>
      </xdr:nvSpPr>
      <xdr:spPr>
        <a:xfrm>
          <a:off x="1816744" y="1753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154957</xdr:rowOff>
    </xdr:from>
    <xdr:ext cx="405111" cy="259045"/>
    <xdr:sp macro="" textlink="">
      <xdr:nvSpPr>
        <xdr:cNvPr id="430" name="n_4aveValue【港湾・漁港】&#10;有形固定資産減価償却率">
          <a:extLst>
            <a:ext uri="{FF2B5EF4-FFF2-40B4-BE49-F238E27FC236}">
              <a16:creationId xmlns:a16="http://schemas.microsoft.com/office/drawing/2014/main" id="{A5DDC9B1-AA1C-4D68-9899-1F77A0EEFBDB}"/>
            </a:ext>
          </a:extLst>
        </xdr:cNvPr>
        <xdr:cNvSpPr txBox="1"/>
      </xdr:nvSpPr>
      <xdr:spPr>
        <a:xfrm>
          <a:off x="927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128288</xdr:rowOff>
    </xdr:from>
    <xdr:ext cx="405111" cy="259045"/>
    <xdr:sp macro="" textlink="">
      <xdr:nvSpPr>
        <xdr:cNvPr id="431" name="n_1mainValue【港湾・漁港】&#10;有形固定資産減価償却率">
          <a:extLst>
            <a:ext uri="{FF2B5EF4-FFF2-40B4-BE49-F238E27FC236}">
              <a16:creationId xmlns:a16="http://schemas.microsoft.com/office/drawing/2014/main" id="{F5269895-D37F-433A-841E-2832F08AE57F}"/>
            </a:ext>
          </a:extLst>
        </xdr:cNvPr>
        <xdr:cNvSpPr txBox="1"/>
      </xdr:nvSpPr>
      <xdr:spPr>
        <a:xfrm>
          <a:off x="3582044" y="1761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90188</xdr:rowOff>
    </xdr:from>
    <xdr:ext cx="405111" cy="259045"/>
    <xdr:sp macro="" textlink="">
      <xdr:nvSpPr>
        <xdr:cNvPr id="432" name="n_2mainValue【港湾・漁港】&#10;有形固定資産減価償却率">
          <a:extLst>
            <a:ext uri="{FF2B5EF4-FFF2-40B4-BE49-F238E27FC236}">
              <a16:creationId xmlns:a16="http://schemas.microsoft.com/office/drawing/2014/main" id="{7772C935-50E5-4449-B24B-512C75F0C1C1}"/>
            </a:ext>
          </a:extLst>
        </xdr:cNvPr>
        <xdr:cNvSpPr txBox="1"/>
      </xdr:nvSpPr>
      <xdr:spPr>
        <a:xfrm>
          <a:off x="27057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30497</xdr:rowOff>
    </xdr:from>
    <xdr:ext cx="405111" cy="259045"/>
    <xdr:sp macro="" textlink="">
      <xdr:nvSpPr>
        <xdr:cNvPr id="433" name="n_3mainValue【港湾・漁港】&#10;有形固定資産減価償却率">
          <a:extLst>
            <a:ext uri="{FF2B5EF4-FFF2-40B4-BE49-F238E27FC236}">
              <a16:creationId xmlns:a16="http://schemas.microsoft.com/office/drawing/2014/main" id="{76455B6B-F7C8-4336-A614-0A7CD3A5E21D}"/>
            </a:ext>
          </a:extLst>
        </xdr:cNvPr>
        <xdr:cNvSpPr txBox="1"/>
      </xdr:nvSpPr>
      <xdr:spPr>
        <a:xfrm>
          <a:off x="1816744" y="1786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163847</xdr:rowOff>
    </xdr:from>
    <xdr:ext cx="405111" cy="259045"/>
    <xdr:sp macro="" textlink="">
      <xdr:nvSpPr>
        <xdr:cNvPr id="434" name="n_4mainValue【港湾・漁港】&#10;有形固定資産減価償却率">
          <a:extLst>
            <a:ext uri="{FF2B5EF4-FFF2-40B4-BE49-F238E27FC236}">
              <a16:creationId xmlns:a16="http://schemas.microsoft.com/office/drawing/2014/main" id="{E8D72E70-2151-438C-8B60-402BFE26A63B}"/>
            </a:ext>
          </a:extLst>
        </xdr:cNvPr>
        <xdr:cNvSpPr txBox="1"/>
      </xdr:nvSpPr>
      <xdr:spPr>
        <a:xfrm>
          <a:off x="927744" y="1782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a:extLst>
            <a:ext uri="{FF2B5EF4-FFF2-40B4-BE49-F238E27FC236}">
              <a16:creationId xmlns:a16="http://schemas.microsoft.com/office/drawing/2014/main" id="{6838DAEF-1C72-4E77-9701-075F9F06C4F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a:extLst>
            <a:ext uri="{FF2B5EF4-FFF2-40B4-BE49-F238E27FC236}">
              <a16:creationId xmlns:a16="http://schemas.microsoft.com/office/drawing/2014/main" id="{270E3660-0E3A-407D-B609-DE4C0950E48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a:extLst>
            <a:ext uri="{FF2B5EF4-FFF2-40B4-BE49-F238E27FC236}">
              <a16:creationId xmlns:a16="http://schemas.microsoft.com/office/drawing/2014/main" id="{A3228D9E-ACF0-402C-BC2C-81C587F9A11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a:extLst>
            <a:ext uri="{FF2B5EF4-FFF2-40B4-BE49-F238E27FC236}">
              <a16:creationId xmlns:a16="http://schemas.microsoft.com/office/drawing/2014/main" id="{BB2AE4C8-DD3C-426F-B79E-C524DA69213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a:extLst>
            <a:ext uri="{FF2B5EF4-FFF2-40B4-BE49-F238E27FC236}">
              <a16:creationId xmlns:a16="http://schemas.microsoft.com/office/drawing/2014/main" id="{25E0CE3D-87F5-4B68-A7C1-48422F84131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a:extLst>
            <a:ext uri="{FF2B5EF4-FFF2-40B4-BE49-F238E27FC236}">
              <a16:creationId xmlns:a16="http://schemas.microsoft.com/office/drawing/2014/main" id="{5BBB94C8-621A-403D-B1C3-FA1C93721DA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a:extLst>
            <a:ext uri="{FF2B5EF4-FFF2-40B4-BE49-F238E27FC236}">
              <a16:creationId xmlns:a16="http://schemas.microsoft.com/office/drawing/2014/main" id="{F92BF325-817E-4242-B62E-6F3EC0E5A0C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a:extLst>
            <a:ext uri="{FF2B5EF4-FFF2-40B4-BE49-F238E27FC236}">
              <a16:creationId xmlns:a16="http://schemas.microsoft.com/office/drawing/2014/main" id="{66670190-CE0C-464A-9F70-C10C6F4C7E2C}"/>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a:extLst>
            <a:ext uri="{FF2B5EF4-FFF2-40B4-BE49-F238E27FC236}">
              <a16:creationId xmlns:a16="http://schemas.microsoft.com/office/drawing/2014/main" id="{3072EFC4-3F87-4255-910A-92BAF20CB4EB}"/>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a:extLst>
            <a:ext uri="{FF2B5EF4-FFF2-40B4-BE49-F238E27FC236}">
              <a16:creationId xmlns:a16="http://schemas.microsoft.com/office/drawing/2014/main" id="{07671A3F-5CFB-4A2E-9F99-FD3284AF4661}"/>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5" name="直線コネクタ 444">
          <a:extLst>
            <a:ext uri="{FF2B5EF4-FFF2-40B4-BE49-F238E27FC236}">
              <a16:creationId xmlns:a16="http://schemas.microsoft.com/office/drawing/2014/main" id="{6EDDC17D-EECE-4C56-B4E7-5C6D5333A3A8}"/>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46" name="テキスト ボックス 445">
          <a:extLst>
            <a:ext uri="{FF2B5EF4-FFF2-40B4-BE49-F238E27FC236}">
              <a16:creationId xmlns:a16="http://schemas.microsoft.com/office/drawing/2014/main" id="{F86D356F-EE5A-4BA9-8771-001F743A1669}"/>
            </a:ext>
          </a:extLst>
        </xdr:cNvPr>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7" name="直線コネクタ 446">
          <a:extLst>
            <a:ext uri="{FF2B5EF4-FFF2-40B4-BE49-F238E27FC236}">
              <a16:creationId xmlns:a16="http://schemas.microsoft.com/office/drawing/2014/main" id="{D1A1EB4B-19CF-47A0-A284-F125E6C37051}"/>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48" name="テキスト ボックス 447">
          <a:extLst>
            <a:ext uri="{FF2B5EF4-FFF2-40B4-BE49-F238E27FC236}">
              <a16:creationId xmlns:a16="http://schemas.microsoft.com/office/drawing/2014/main" id="{B885876C-DDBF-49CA-9560-A78279B3B609}"/>
            </a:ext>
          </a:extLst>
        </xdr:cNvPr>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9" name="直線コネクタ 448">
          <a:extLst>
            <a:ext uri="{FF2B5EF4-FFF2-40B4-BE49-F238E27FC236}">
              <a16:creationId xmlns:a16="http://schemas.microsoft.com/office/drawing/2014/main" id="{BBA40AFE-912F-4E9F-9ED3-B6073A2CA132}"/>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50" name="テキスト ボックス 449">
          <a:extLst>
            <a:ext uri="{FF2B5EF4-FFF2-40B4-BE49-F238E27FC236}">
              <a16:creationId xmlns:a16="http://schemas.microsoft.com/office/drawing/2014/main" id="{C7C61AE7-2F6A-4537-A94D-D006A2CAC35B}"/>
            </a:ext>
          </a:extLst>
        </xdr:cNvPr>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1" name="直線コネクタ 450">
          <a:extLst>
            <a:ext uri="{FF2B5EF4-FFF2-40B4-BE49-F238E27FC236}">
              <a16:creationId xmlns:a16="http://schemas.microsoft.com/office/drawing/2014/main" id="{32B20EC0-5A68-4CBB-A7BE-AF6F5892E516}"/>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52" name="テキスト ボックス 451">
          <a:extLst>
            <a:ext uri="{FF2B5EF4-FFF2-40B4-BE49-F238E27FC236}">
              <a16:creationId xmlns:a16="http://schemas.microsoft.com/office/drawing/2014/main" id="{01282A3B-E3A4-4468-8A7B-B1C8CBC1F3C3}"/>
            </a:ext>
          </a:extLst>
        </xdr:cNvPr>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3" name="直線コネクタ 452">
          <a:extLst>
            <a:ext uri="{FF2B5EF4-FFF2-40B4-BE49-F238E27FC236}">
              <a16:creationId xmlns:a16="http://schemas.microsoft.com/office/drawing/2014/main" id="{37249842-336D-4C24-85BC-E0D685079312}"/>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129920</xdr:rowOff>
    </xdr:from>
    <xdr:ext cx="685572" cy="259045"/>
    <xdr:sp macro="" textlink="">
      <xdr:nvSpPr>
        <xdr:cNvPr id="454" name="テキスト ボックス 453">
          <a:extLst>
            <a:ext uri="{FF2B5EF4-FFF2-40B4-BE49-F238E27FC236}">
              <a16:creationId xmlns:a16="http://schemas.microsoft.com/office/drawing/2014/main" id="{A7B437A0-F7F0-4A9C-93BE-03C07C0FDAE7}"/>
            </a:ext>
          </a:extLst>
        </xdr:cNvPr>
        <xdr:cNvSpPr txBox="1"/>
      </xdr:nvSpPr>
      <xdr:spPr>
        <a:xfrm>
          <a:off x="5918428" y="1727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5" name="直線コネクタ 454">
          <a:extLst>
            <a:ext uri="{FF2B5EF4-FFF2-40B4-BE49-F238E27FC236}">
              <a16:creationId xmlns:a16="http://schemas.microsoft.com/office/drawing/2014/main" id="{F7C89BC8-9C51-4285-91C9-012417E083FB}"/>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456" name="テキスト ボックス 455">
          <a:extLst>
            <a:ext uri="{FF2B5EF4-FFF2-40B4-BE49-F238E27FC236}">
              <a16:creationId xmlns:a16="http://schemas.microsoft.com/office/drawing/2014/main" id="{AC8C07EB-9748-47DE-837C-E388985A1F1A}"/>
            </a:ext>
          </a:extLst>
        </xdr:cNvPr>
        <xdr:cNvSpPr txBox="1"/>
      </xdr:nvSpPr>
      <xdr:spPr>
        <a:xfrm>
          <a:off x="5918428" y="16948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7" name="直線コネクタ 456">
          <a:extLst>
            <a:ext uri="{FF2B5EF4-FFF2-40B4-BE49-F238E27FC236}">
              <a16:creationId xmlns:a16="http://schemas.microsoft.com/office/drawing/2014/main" id="{9820AE65-CB38-4D3F-8606-5C59A55926DB}"/>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8" name="テキスト ボックス 457">
          <a:extLst>
            <a:ext uri="{FF2B5EF4-FFF2-40B4-BE49-F238E27FC236}">
              <a16:creationId xmlns:a16="http://schemas.microsoft.com/office/drawing/2014/main" id="{8791C652-EE0F-460A-9DCB-FB6B7E7D306B}"/>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9" name="【港湾・漁港】&#10;一人当たり有形固定資産（償却資産）額グラフ枠">
          <a:extLst>
            <a:ext uri="{FF2B5EF4-FFF2-40B4-BE49-F238E27FC236}">
              <a16:creationId xmlns:a16="http://schemas.microsoft.com/office/drawing/2014/main" id="{CDECFFE6-E565-4406-848F-0653A3E245DB}"/>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58762</xdr:rowOff>
    </xdr:from>
    <xdr:to>
      <xdr:col>54</xdr:col>
      <xdr:colOff>189865</xdr:colOff>
      <xdr:row>109</xdr:row>
      <xdr:rowOff>28884</xdr:rowOff>
    </xdr:to>
    <xdr:cxnSp macro="">
      <xdr:nvCxnSpPr>
        <xdr:cNvPr id="460" name="直線コネクタ 459">
          <a:extLst>
            <a:ext uri="{FF2B5EF4-FFF2-40B4-BE49-F238E27FC236}">
              <a16:creationId xmlns:a16="http://schemas.microsoft.com/office/drawing/2014/main" id="{36073029-9F83-4826-950F-AA19CA7E8448}"/>
            </a:ext>
          </a:extLst>
        </xdr:cNvPr>
        <xdr:cNvCxnSpPr/>
      </xdr:nvCxnSpPr>
      <xdr:spPr>
        <a:xfrm flipV="1">
          <a:off x="10476865" y="17203762"/>
          <a:ext cx="0" cy="1513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32711</xdr:rowOff>
    </xdr:from>
    <xdr:ext cx="469744" cy="259045"/>
    <xdr:sp macro="" textlink="">
      <xdr:nvSpPr>
        <xdr:cNvPr id="461" name="【港湾・漁港】&#10;一人当たり有形固定資産（償却資産）額最小値テキスト">
          <a:extLst>
            <a:ext uri="{FF2B5EF4-FFF2-40B4-BE49-F238E27FC236}">
              <a16:creationId xmlns:a16="http://schemas.microsoft.com/office/drawing/2014/main" id="{EE445D98-54E1-4C20-880D-B7BFF01A345F}"/>
            </a:ext>
          </a:extLst>
        </xdr:cNvPr>
        <xdr:cNvSpPr txBox="1"/>
      </xdr:nvSpPr>
      <xdr:spPr>
        <a:xfrm>
          <a:off x="10515600" y="18720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28884</xdr:rowOff>
    </xdr:from>
    <xdr:to>
      <xdr:col>55</xdr:col>
      <xdr:colOff>88900</xdr:colOff>
      <xdr:row>109</xdr:row>
      <xdr:rowOff>28884</xdr:rowOff>
    </xdr:to>
    <xdr:cxnSp macro="">
      <xdr:nvCxnSpPr>
        <xdr:cNvPr id="462" name="直線コネクタ 461">
          <a:extLst>
            <a:ext uri="{FF2B5EF4-FFF2-40B4-BE49-F238E27FC236}">
              <a16:creationId xmlns:a16="http://schemas.microsoft.com/office/drawing/2014/main" id="{36788B10-6AFA-4A4A-A449-8D983E342C8B}"/>
            </a:ext>
          </a:extLst>
        </xdr:cNvPr>
        <xdr:cNvCxnSpPr/>
      </xdr:nvCxnSpPr>
      <xdr:spPr>
        <a:xfrm>
          <a:off x="10388600" y="18716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5439</xdr:rowOff>
    </xdr:from>
    <xdr:ext cx="690189" cy="259045"/>
    <xdr:sp macro="" textlink="">
      <xdr:nvSpPr>
        <xdr:cNvPr id="463" name="【港湾・漁港】&#10;一人当たり有形固定資産（償却資産）額最大値テキスト">
          <a:extLst>
            <a:ext uri="{FF2B5EF4-FFF2-40B4-BE49-F238E27FC236}">
              <a16:creationId xmlns:a16="http://schemas.microsoft.com/office/drawing/2014/main" id="{7FFE175F-5189-44D7-B8F2-F0E67D4A6FF2}"/>
            </a:ext>
          </a:extLst>
        </xdr:cNvPr>
        <xdr:cNvSpPr txBox="1"/>
      </xdr:nvSpPr>
      <xdr:spPr>
        <a:xfrm>
          <a:off x="10515600" y="169789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1,396,019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58762</xdr:rowOff>
    </xdr:from>
    <xdr:to>
      <xdr:col>55</xdr:col>
      <xdr:colOff>88900</xdr:colOff>
      <xdr:row>100</xdr:row>
      <xdr:rowOff>58762</xdr:rowOff>
    </xdr:to>
    <xdr:cxnSp macro="">
      <xdr:nvCxnSpPr>
        <xdr:cNvPr id="464" name="直線コネクタ 463">
          <a:extLst>
            <a:ext uri="{FF2B5EF4-FFF2-40B4-BE49-F238E27FC236}">
              <a16:creationId xmlns:a16="http://schemas.microsoft.com/office/drawing/2014/main" id="{9511CA3E-6797-4C73-B91F-8BF5BAE645DD}"/>
            </a:ext>
          </a:extLst>
        </xdr:cNvPr>
        <xdr:cNvCxnSpPr/>
      </xdr:nvCxnSpPr>
      <xdr:spPr>
        <a:xfrm>
          <a:off x="10388600" y="17203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156742</xdr:rowOff>
    </xdr:from>
    <xdr:ext cx="599010" cy="259045"/>
    <xdr:sp macro="" textlink="">
      <xdr:nvSpPr>
        <xdr:cNvPr id="465" name="【港湾・漁港】&#10;一人当たり有形固定資産（償却資産）額平均値テキスト">
          <a:extLst>
            <a:ext uri="{FF2B5EF4-FFF2-40B4-BE49-F238E27FC236}">
              <a16:creationId xmlns:a16="http://schemas.microsoft.com/office/drawing/2014/main" id="{B10384C0-10A9-4295-A4E1-4DD9FDDF900B}"/>
            </a:ext>
          </a:extLst>
        </xdr:cNvPr>
        <xdr:cNvSpPr txBox="1"/>
      </xdr:nvSpPr>
      <xdr:spPr>
        <a:xfrm>
          <a:off x="10515600" y="181589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133865</xdr:rowOff>
    </xdr:from>
    <xdr:to>
      <xdr:col>55</xdr:col>
      <xdr:colOff>50800</xdr:colOff>
      <xdr:row>107</xdr:row>
      <xdr:rowOff>64015</xdr:rowOff>
    </xdr:to>
    <xdr:sp macro="" textlink="">
      <xdr:nvSpPr>
        <xdr:cNvPr id="466" name="フローチャート: 判断 465">
          <a:extLst>
            <a:ext uri="{FF2B5EF4-FFF2-40B4-BE49-F238E27FC236}">
              <a16:creationId xmlns:a16="http://schemas.microsoft.com/office/drawing/2014/main" id="{9C8762F1-6E8B-4D08-BC9B-10D04214CF69}"/>
            </a:ext>
          </a:extLst>
        </xdr:cNvPr>
        <xdr:cNvSpPr/>
      </xdr:nvSpPr>
      <xdr:spPr>
        <a:xfrm>
          <a:off x="10426700" y="1830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100840</xdr:rowOff>
    </xdr:from>
    <xdr:to>
      <xdr:col>50</xdr:col>
      <xdr:colOff>165100</xdr:colOff>
      <xdr:row>107</xdr:row>
      <xdr:rowOff>30990</xdr:rowOff>
    </xdr:to>
    <xdr:sp macro="" textlink="">
      <xdr:nvSpPr>
        <xdr:cNvPr id="467" name="フローチャート: 判断 466">
          <a:extLst>
            <a:ext uri="{FF2B5EF4-FFF2-40B4-BE49-F238E27FC236}">
              <a16:creationId xmlns:a16="http://schemas.microsoft.com/office/drawing/2014/main" id="{01FF8E33-A4FD-4F28-A02F-BB63C021D648}"/>
            </a:ext>
          </a:extLst>
        </xdr:cNvPr>
        <xdr:cNvSpPr/>
      </xdr:nvSpPr>
      <xdr:spPr>
        <a:xfrm>
          <a:off x="9588500" y="1827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22484</xdr:rowOff>
    </xdr:from>
    <xdr:to>
      <xdr:col>46</xdr:col>
      <xdr:colOff>38100</xdr:colOff>
      <xdr:row>106</xdr:row>
      <xdr:rowOff>124084</xdr:rowOff>
    </xdr:to>
    <xdr:sp macro="" textlink="">
      <xdr:nvSpPr>
        <xdr:cNvPr id="468" name="フローチャート: 判断 467">
          <a:extLst>
            <a:ext uri="{FF2B5EF4-FFF2-40B4-BE49-F238E27FC236}">
              <a16:creationId xmlns:a16="http://schemas.microsoft.com/office/drawing/2014/main" id="{22948484-984D-4B36-BFC1-9115956463C0}"/>
            </a:ext>
          </a:extLst>
        </xdr:cNvPr>
        <xdr:cNvSpPr/>
      </xdr:nvSpPr>
      <xdr:spPr>
        <a:xfrm>
          <a:off x="8699500" y="18196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28817</xdr:rowOff>
    </xdr:from>
    <xdr:to>
      <xdr:col>41</xdr:col>
      <xdr:colOff>101600</xdr:colOff>
      <xdr:row>106</xdr:row>
      <xdr:rowOff>130417</xdr:rowOff>
    </xdr:to>
    <xdr:sp macro="" textlink="">
      <xdr:nvSpPr>
        <xdr:cNvPr id="469" name="フローチャート: 判断 468">
          <a:extLst>
            <a:ext uri="{FF2B5EF4-FFF2-40B4-BE49-F238E27FC236}">
              <a16:creationId xmlns:a16="http://schemas.microsoft.com/office/drawing/2014/main" id="{2D969145-3273-4D26-B423-90FDFF7AF94C}"/>
            </a:ext>
          </a:extLst>
        </xdr:cNvPr>
        <xdr:cNvSpPr/>
      </xdr:nvSpPr>
      <xdr:spPr>
        <a:xfrm>
          <a:off x="7810500" y="18202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23543</xdr:rowOff>
    </xdr:from>
    <xdr:to>
      <xdr:col>36</xdr:col>
      <xdr:colOff>165100</xdr:colOff>
      <xdr:row>105</xdr:row>
      <xdr:rowOff>125143</xdr:rowOff>
    </xdr:to>
    <xdr:sp macro="" textlink="">
      <xdr:nvSpPr>
        <xdr:cNvPr id="470" name="フローチャート: 判断 469">
          <a:extLst>
            <a:ext uri="{FF2B5EF4-FFF2-40B4-BE49-F238E27FC236}">
              <a16:creationId xmlns:a16="http://schemas.microsoft.com/office/drawing/2014/main" id="{E5CD1B76-1461-4DC3-B8C4-1F9E6E8E499E}"/>
            </a:ext>
          </a:extLst>
        </xdr:cNvPr>
        <xdr:cNvSpPr/>
      </xdr:nvSpPr>
      <xdr:spPr>
        <a:xfrm>
          <a:off x="6921500" y="1802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7B4AD99E-9EF5-442E-9B98-8331F19AD3DB}"/>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315FE11E-5D4D-4D54-A31F-9E6EDE0DA66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4E12182B-7041-4724-B76E-C260A7007FDC}"/>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479AD42-9768-4BE7-BEE5-694D81B3C604}"/>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DC640A9C-C236-4BDE-B641-7C2E952BCF25}"/>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38278</xdr:rowOff>
    </xdr:from>
    <xdr:to>
      <xdr:col>55</xdr:col>
      <xdr:colOff>50800</xdr:colOff>
      <xdr:row>107</xdr:row>
      <xdr:rowOff>139878</xdr:rowOff>
    </xdr:to>
    <xdr:sp macro="" textlink="">
      <xdr:nvSpPr>
        <xdr:cNvPr id="476" name="楕円 475">
          <a:extLst>
            <a:ext uri="{FF2B5EF4-FFF2-40B4-BE49-F238E27FC236}">
              <a16:creationId xmlns:a16="http://schemas.microsoft.com/office/drawing/2014/main" id="{F4420B96-265D-4AE8-B799-AD707B73E9CD}"/>
            </a:ext>
          </a:extLst>
        </xdr:cNvPr>
        <xdr:cNvSpPr/>
      </xdr:nvSpPr>
      <xdr:spPr>
        <a:xfrm>
          <a:off x="10426700" y="1838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16705</xdr:rowOff>
    </xdr:from>
    <xdr:ext cx="599010" cy="259045"/>
    <xdr:sp macro="" textlink="">
      <xdr:nvSpPr>
        <xdr:cNvPr id="477" name="【港湾・漁港】&#10;一人当たり有形固定資産（償却資産）額該当値テキスト">
          <a:extLst>
            <a:ext uri="{FF2B5EF4-FFF2-40B4-BE49-F238E27FC236}">
              <a16:creationId xmlns:a16="http://schemas.microsoft.com/office/drawing/2014/main" id="{7ACDF569-BB6D-46A2-A72F-ACA003259AF9}"/>
            </a:ext>
          </a:extLst>
        </xdr:cNvPr>
        <xdr:cNvSpPr txBox="1"/>
      </xdr:nvSpPr>
      <xdr:spPr>
        <a:xfrm>
          <a:off x="10515600" y="18361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42050</xdr:rowOff>
    </xdr:from>
    <xdr:to>
      <xdr:col>50</xdr:col>
      <xdr:colOff>165100</xdr:colOff>
      <xdr:row>107</xdr:row>
      <xdr:rowOff>143650</xdr:rowOff>
    </xdr:to>
    <xdr:sp macro="" textlink="">
      <xdr:nvSpPr>
        <xdr:cNvPr id="478" name="楕円 477">
          <a:extLst>
            <a:ext uri="{FF2B5EF4-FFF2-40B4-BE49-F238E27FC236}">
              <a16:creationId xmlns:a16="http://schemas.microsoft.com/office/drawing/2014/main" id="{436CC979-1F63-4BF4-85C9-F7B915209D45}"/>
            </a:ext>
          </a:extLst>
        </xdr:cNvPr>
        <xdr:cNvSpPr/>
      </xdr:nvSpPr>
      <xdr:spPr>
        <a:xfrm>
          <a:off x="9588500" y="1838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89078</xdr:rowOff>
    </xdr:from>
    <xdr:to>
      <xdr:col>55</xdr:col>
      <xdr:colOff>0</xdr:colOff>
      <xdr:row>107</xdr:row>
      <xdr:rowOff>92850</xdr:rowOff>
    </xdr:to>
    <xdr:cxnSp macro="">
      <xdr:nvCxnSpPr>
        <xdr:cNvPr id="479" name="直線コネクタ 478">
          <a:extLst>
            <a:ext uri="{FF2B5EF4-FFF2-40B4-BE49-F238E27FC236}">
              <a16:creationId xmlns:a16="http://schemas.microsoft.com/office/drawing/2014/main" id="{686A7447-1AB4-4DB9-ADA5-3795274EF545}"/>
            </a:ext>
          </a:extLst>
        </xdr:cNvPr>
        <xdr:cNvCxnSpPr/>
      </xdr:nvCxnSpPr>
      <xdr:spPr>
        <a:xfrm flipV="1">
          <a:off x="9639300" y="18434228"/>
          <a:ext cx="8382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45999</xdr:rowOff>
    </xdr:from>
    <xdr:to>
      <xdr:col>46</xdr:col>
      <xdr:colOff>38100</xdr:colOff>
      <xdr:row>107</xdr:row>
      <xdr:rowOff>147599</xdr:rowOff>
    </xdr:to>
    <xdr:sp macro="" textlink="">
      <xdr:nvSpPr>
        <xdr:cNvPr id="480" name="楕円 479">
          <a:extLst>
            <a:ext uri="{FF2B5EF4-FFF2-40B4-BE49-F238E27FC236}">
              <a16:creationId xmlns:a16="http://schemas.microsoft.com/office/drawing/2014/main" id="{121C00CE-D424-49EF-A944-32239C9D7529}"/>
            </a:ext>
          </a:extLst>
        </xdr:cNvPr>
        <xdr:cNvSpPr/>
      </xdr:nvSpPr>
      <xdr:spPr>
        <a:xfrm>
          <a:off x="8699500" y="1839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92850</xdr:rowOff>
    </xdr:from>
    <xdr:to>
      <xdr:col>50</xdr:col>
      <xdr:colOff>114300</xdr:colOff>
      <xdr:row>107</xdr:row>
      <xdr:rowOff>96799</xdr:rowOff>
    </xdr:to>
    <xdr:cxnSp macro="">
      <xdr:nvCxnSpPr>
        <xdr:cNvPr id="481" name="直線コネクタ 480">
          <a:extLst>
            <a:ext uri="{FF2B5EF4-FFF2-40B4-BE49-F238E27FC236}">
              <a16:creationId xmlns:a16="http://schemas.microsoft.com/office/drawing/2014/main" id="{C703C7F5-B3CB-456D-BC9A-7F56BBBAAFAA}"/>
            </a:ext>
          </a:extLst>
        </xdr:cNvPr>
        <xdr:cNvCxnSpPr/>
      </xdr:nvCxnSpPr>
      <xdr:spPr>
        <a:xfrm flipV="1">
          <a:off x="8750300" y="18438000"/>
          <a:ext cx="889000" cy="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49292</xdr:rowOff>
    </xdr:from>
    <xdr:to>
      <xdr:col>41</xdr:col>
      <xdr:colOff>101600</xdr:colOff>
      <xdr:row>107</xdr:row>
      <xdr:rowOff>150892</xdr:rowOff>
    </xdr:to>
    <xdr:sp macro="" textlink="">
      <xdr:nvSpPr>
        <xdr:cNvPr id="482" name="楕円 481">
          <a:extLst>
            <a:ext uri="{FF2B5EF4-FFF2-40B4-BE49-F238E27FC236}">
              <a16:creationId xmlns:a16="http://schemas.microsoft.com/office/drawing/2014/main" id="{A5EB5040-5B0E-4260-B5CA-EB062571E88E}"/>
            </a:ext>
          </a:extLst>
        </xdr:cNvPr>
        <xdr:cNvSpPr/>
      </xdr:nvSpPr>
      <xdr:spPr>
        <a:xfrm>
          <a:off x="7810500" y="1839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96799</xdr:rowOff>
    </xdr:from>
    <xdr:to>
      <xdr:col>45</xdr:col>
      <xdr:colOff>177800</xdr:colOff>
      <xdr:row>107</xdr:row>
      <xdr:rowOff>100092</xdr:rowOff>
    </xdr:to>
    <xdr:cxnSp macro="">
      <xdr:nvCxnSpPr>
        <xdr:cNvPr id="483" name="直線コネクタ 482">
          <a:extLst>
            <a:ext uri="{FF2B5EF4-FFF2-40B4-BE49-F238E27FC236}">
              <a16:creationId xmlns:a16="http://schemas.microsoft.com/office/drawing/2014/main" id="{C867A6FA-C108-4AB1-A87E-20EB3F21BFF6}"/>
            </a:ext>
          </a:extLst>
        </xdr:cNvPr>
        <xdr:cNvCxnSpPr/>
      </xdr:nvCxnSpPr>
      <xdr:spPr>
        <a:xfrm flipV="1">
          <a:off x="7861300" y="18441949"/>
          <a:ext cx="889000" cy="3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53093</xdr:rowOff>
    </xdr:from>
    <xdr:to>
      <xdr:col>36</xdr:col>
      <xdr:colOff>165100</xdr:colOff>
      <xdr:row>107</xdr:row>
      <xdr:rowOff>154693</xdr:rowOff>
    </xdr:to>
    <xdr:sp macro="" textlink="">
      <xdr:nvSpPr>
        <xdr:cNvPr id="484" name="楕円 483">
          <a:extLst>
            <a:ext uri="{FF2B5EF4-FFF2-40B4-BE49-F238E27FC236}">
              <a16:creationId xmlns:a16="http://schemas.microsoft.com/office/drawing/2014/main" id="{7A8B02AF-6FE9-4A48-83B7-F9A05BABE8B8}"/>
            </a:ext>
          </a:extLst>
        </xdr:cNvPr>
        <xdr:cNvSpPr/>
      </xdr:nvSpPr>
      <xdr:spPr>
        <a:xfrm>
          <a:off x="6921500" y="1839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100092</xdr:rowOff>
    </xdr:from>
    <xdr:to>
      <xdr:col>41</xdr:col>
      <xdr:colOff>50800</xdr:colOff>
      <xdr:row>107</xdr:row>
      <xdr:rowOff>103893</xdr:rowOff>
    </xdr:to>
    <xdr:cxnSp macro="">
      <xdr:nvCxnSpPr>
        <xdr:cNvPr id="485" name="直線コネクタ 484">
          <a:extLst>
            <a:ext uri="{FF2B5EF4-FFF2-40B4-BE49-F238E27FC236}">
              <a16:creationId xmlns:a16="http://schemas.microsoft.com/office/drawing/2014/main" id="{799061DC-CA7A-487D-B24F-3192B999BE07}"/>
            </a:ext>
          </a:extLst>
        </xdr:cNvPr>
        <xdr:cNvCxnSpPr/>
      </xdr:nvCxnSpPr>
      <xdr:spPr>
        <a:xfrm flipV="1">
          <a:off x="6972300" y="18445242"/>
          <a:ext cx="889000" cy="3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47517</xdr:rowOff>
    </xdr:from>
    <xdr:ext cx="599010" cy="259045"/>
    <xdr:sp macro="" textlink="">
      <xdr:nvSpPr>
        <xdr:cNvPr id="486" name="n_1aveValue【港湾・漁港】&#10;一人当たり有形固定資産（償却資産）額">
          <a:extLst>
            <a:ext uri="{FF2B5EF4-FFF2-40B4-BE49-F238E27FC236}">
              <a16:creationId xmlns:a16="http://schemas.microsoft.com/office/drawing/2014/main" id="{1F96FCB8-362D-41F9-BF7F-B156A18610BB}"/>
            </a:ext>
          </a:extLst>
        </xdr:cNvPr>
        <xdr:cNvSpPr txBox="1"/>
      </xdr:nvSpPr>
      <xdr:spPr>
        <a:xfrm>
          <a:off x="9327095" y="18049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140611</xdr:rowOff>
    </xdr:from>
    <xdr:ext cx="599010" cy="259045"/>
    <xdr:sp macro="" textlink="">
      <xdr:nvSpPr>
        <xdr:cNvPr id="487" name="n_2aveValue【港湾・漁港】&#10;一人当たり有形固定資産（償却資産）額">
          <a:extLst>
            <a:ext uri="{FF2B5EF4-FFF2-40B4-BE49-F238E27FC236}">
              <a16:creationId xmlns:a16="http://schemas.microsoft.com/office/drawing/2014/main" id="{5331560C-8F90-40D2-A15A-0860D6B35190}"/>
            </a:ext>
          </a:extLst>
        </xdr:cNvPr>
        <xdr:cNvSpPr txBox="1"/>
      </xdr:nvSpPr>
      <xdr:spPr>
        <a:xfrm>
          <a:off x="8450795" y="17971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146944</xdr:rowOff>
    </xdr:from>
    <xdr:ext cx="599010" cy="259045"/>
    <xdr:sp macro="" textlink="">
      <xdr:nvSpPr>
        <xdr:cNvPr id="488" name="n_3aveValue【港湾・漁港】&#10;一人当たり有形固定資産（償却資産）額">
          <a:extLst>
            <a:ext uri="{FF2B5EF4-FFF2-40B4-BE49-F238E27FC236}">
              <a16:creationId xmlns:a16="http://schemas.microsoft.com/office/drawing/2014/main" id="{F33060B7-F50C-4900-8AF3-20E42B57A097}"/>
            </a:ext>
          </a:extLst>
        </xdr:cNvPr>
        <xdr:cNvSpPr txBox="1"/>
      </xdr:nvSpPr>
      <xdr:spPr>
        <a:xfrm>
          <a:off x="7561795" y="17977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103</xdr:row>
      <xdr:rowOff>141670</xdr:rowOff>
    </xdr:from>
    <xdr:ext cx="599010" cy="259045"/>
    <xdr:sp macro="" textlink="">
      <xdr:nvSpPr>
        <xdr:cNvPr id="489" name="n_4aveValue【港湾・漁港】&#10;一人当たり有形固定資産（償却資産）額">
          <a:extLst>
            <a:ext uri="{FF2B5EF4-FFF2-40B4-BE49-F238E27FC236}">
              <a16:creationId xmlns:a16="http://schemas.microsoft.com/office/drawing/2014/main" id="{FB85C017-7A47-439C-A67B-B430ACB97993}"/>
            </a:ext>
          </a:extLst>
        </xdr:cNvPr>
        <xdr:cNvSpPr txBox="1"/>
      </xdr:nvSpPr>
      <xdr:spPr>
        <a:xfrm>
          <a:off x="6672795" y="17801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134777</xdr:rowOff>
    </xdr:from>
    <xdr:ext cx="599010" cy="259045"/>
    <xdr:sp macro="" textlink="">
      <xdr:nvSpPr>
        <xdr:cNvPr id="490" name="n_1mainValue【港湾・漁港】&#10;一人当たり有形固定資産（償却資産）額">
          <a:extLst>
            <a:ext uri="{FF2B5EF4-FFF2-40B4-BE49-F238E27FC236}">
              <a16:creationId xmlns:a16="http://schemas.microsoft.com/office/drawing/2014/main" id="{A19F04C2-8632-4D8D-A831-F9B9956129D8}"/>
            </a:ext>
          </a:extLst>
        </xdr:cNvPr>
        <xdr:cNvSpPr txBox="1"/>
      </xdr:nvSpPr>
      <xdr:spPr>
        <a:xfrm>
          <a:off x="9327095" y="1847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138726</xdr:rowOff>
    </xdr:from>
    <xdr:ext cx="599010" cy="259045"/>
    <xdr:sp macro="" textlink="">
      <xdr:nvSpPr>
        <xdr:cNvPr id="491" name="n_2mainValue【港湾・漁港】&#10;一人当たり有形固定資産（償却資産）額">
          <a:extLst>
            <a:ext uri="{FF2B5EF4-FFF2-40B4-BE49-F238E27FC236}">
              <a16:creationId xmlns:a16="http://schemas.microsoft.com/office/drawing/2014/main" id="{BC0D3B15-809E-49BC-ABFE-2128358C38AA}"/>
            </a:ext>
          </a:extLst>
        </xdr:cNvPr>
        <xdr:cNvSpPr txBox="1"/>
      </xdr:nvSpPr>
      <xdr:spPr>
        <a:xfrm>
          <a:off x="8450795" y="1848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142019</xdr:rowOff>
    </xdr:from>
    <xdr:ext cx="599010" cy="259045"/>
    <xdr:sp macro="" textlink="">
      <xdr:nvSpPr>
        <xdr:cNvPr id="492" name="n_3mainValue【港湾・漁港】&#10;一人当たり有形固定資産（償却資産）額">
          <a:extLst>
            <a:ext uri="{FF2B5EF4-FFF2-40B4-BE49-F238E27FC236}">
              <a16:creationId xmlns:a16="http://schemas.microsoft.com/office/drawing/2014/main" id="{085EDC6C-90BB-48E8-8DD9-32236A00CE1C}"/>
            </a:ext>
          </a:extLst>
        </xdr:cNvPr>
        <xdr:cNvSpPr txBox="1"/>
      </xdr:nvSpPr>
      <xdr:spPr>
        <a:xfrm>
          <a:off x="7561795" y="18487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145820</xdr:rowOff>
    </xdr:from>
    <xdr:ext cx="599010" cy="259045"/>
    <xdr:sp macro="" textlink="">
      <xdr:nvSpPr>
        <xdr:cNvPr id="493" name="n_4mainValue【港湾・漁港】&#10;一人当たり有形固定資産（償却資産）額">
          <a:extLst>
            <a:ext uri="{FF2B5EF4-FFF2-40B4-BE49-F238E27FC236}">
              <a16:creationId xmlns:a16="http://schemas.microsoft.com/office/drawing/2014/main" id="{7018CC08-9F06-4695-B9D4-CCC998003C26}"/>
            </a:ext>
          </a:extLst>
        </xdr:cNvPr>
        <xdr:cNvSpPr txBox="1"/>
      </xdr:nvSpPr>
      <xdr:spPr>
        <a:xfrm>
          <a:off x="6672795" y="18490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4" name="正方形/長方形 493">
          <a:extLst>
            <a:ext uri="{FF2B5EF4-FFF2-40B4-BE49-F238E27FC236}">
              <a16:creationId xmlns:a16="http://schemas.microsoft.com/office/drawing/2014/main" id="{7CBD0D67-B858-472E-AE86-DA2A0882FA6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5" name="正方形/長方形 494">
          <a:extLst>
            <a:ext uri="{FF2B5EF4-FFF2-40B4-BE49-F238E27FC236}">
              <a16:creationId xmlns:a16="http://schemas.microsoft.com/office/drawing/2014/main" id="{0F2772C8-824F-4D23-B665-8D3B9F6BC88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6" name="正方形/長方形 495">
          <a:extLst>
            <a:ext uri="{FF2B5EF4-FFF2-40B4-BE49-F238E27FC236}">
              <a16:creationId xmlns:a16="http://schemas.microsoft.com/office/drawing/2014/main" id="{E7191CD9-233C-4970-866C-527706EFF4B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7" name="正方形/長方形 496">
          <a:extLst>
            <a:ext uri="{FF2B5EF4-FFF2-40B4-BE49-F238E27FC236}">
              <a16:creationId xmlns:a16="http://schemas.microsoft.com/office/drawing/2014/main" id="{8947916B-938F-4251-9F84-71530EC10F7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8" name="正方形/長方形 497">
          <a:extLst>
            <a:ext uri="{FF2B5EF4-FFF2-40B4-BE49-F238E27FC236}">
              <a16:creationId xmlns:a16="http://schemas.microsoft.com/office/drawing/2014/main" id="{4A5285C1-7291-4430-946F-797DC1E20BA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9" name="正方形/長方形 498">
          <a:extLst>
            <a:ext uri="{FF2B5EF4-FFF2-40B4-BE49-F238E27FC236}">
              <a16:creationId xmlns:a16="http://schemas.microsoft.com/office/drawing/2014/main" id="{E2745CB6-09AA-40B2-824B-4276918F078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0" name="正方形/長方形 499">
          <a:extLst>
            <a:ext uri="{FF2B5EF4-FFF2-40B4-BE49-F238E27FC236}">
              <a16:creationId xmlns:a16="http://schemas.microsoft.com/office/drawing/2014/main" id="{561FFE30-04F2-451E-B51E-45C7CD6600D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1" name="正方形/長方形 500">
          <a:extLst>
            <a:ext uri="{FF2B5EF4-FFF2-40B4-BE49-F238E27FC236}">
              <a16:creationId xmlns:a16="http://schemas.microsoft.com/office/drawing/2014/main" id="{28B00421-EE6C-446D-BD65-145850940168}"/>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502" name="正方形/長方形 501">
          <a:extLst>
            <a:ext uri="{FF2B5EF4-FFF2-40B4-BE49-F238E27FC236}">
              <a16:creationId xmlns:a16="http://schemas.microsoft.com/office/drawing/2014/main" id="{72A49ED2-4199-4A40-9418-2ED6D147F3D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3" name="正方形/長方形 502">
          <a:extLst>
            <a:ext uri="{FF2B5EF4-FFF2-40B4-BE49-F238E27FC236}">
              <a16:creationId xmlns:a16="http://schemas.microsoft.com/office/drawing/2014/main" id="{D5A74984-D565-4B51-8740-1BBAAB3E053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4" name="正方形/長方形 503">
          <a:extLst>
            <a:ext uri="{FF2B5EF4-FFF2-40B4-BE49-F238E27FC236}">
              <a16:creationId xmlns:a16="http://schemas.microsoft.com/office/drawing/2014/main" id="{3F8A682A-ADE7-4DCD-887A-DAAC10CF1EA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5" name="正方形/長方形 504">
          <a:extLst>
            <a:ext uri="{FF2B5EF4-FFF2-40B4-BE49-F238E27FC236}">
              <a16:creationId xmlns:a16="http://schemas.microsoft.com/office/drawing/2014/main" id="{57A8287B-2038-4A18-8355-405B264818C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6" name="正方形/長方形 505">
          <a:extLst>
            <a:ext uri="{FF2B5EF4-FFF2-40B4-BE49-F238E27FC236}">
              <a16:creationId xmlns:a16="http://schemas.microsoft.com/office/drawing/2014/main" id="{659A1C3D-55C9-400F-B34F-C1A1865F131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7" name="正方形/長方形 506">
          <a:extLst>
            <a:ext uri="{FF2B5EF4-FFF2-40B4-BE49-F238E27FC236}">
              <a16:creationId xmlns:a16="http://schemas.microsoft.com/office/drawing/2014/main" id="{30034EED-3D64-42A2-9191-DA767FE9C68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8" name="正方形/長方形 507">
          <a:extLst>
            <a:ext uri="{FF2B5EF4-FFF2-40B4-BE49-F238E27FC236}">
              <a16:creationId xmlns:a16="http://schemas.microsoft.com/office/drawing/2014/main" id="{1C70F4C7-7B54-4CBF-82B7-13F28A2A717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9" name="正方形/長方形 508">
          <a:extLst>
            <a:ext uri="{FF2B5EF4-FFF2-40B4-BE49-F238E27FC236}">
              <a16:creationId xmlns:a16="http://schemas.microsoft.com/office/drawing/2014/main" id="{F92FF4ED-1F22-4FC0-B703-14644D83F2C4}"/>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92A6C272-0423-446F-A4D1-1DE00142964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83DF4735-26C3-4265-AA4A-898315310ED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5E74417C-E750-4E11-8120-9307E6D6C91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48D086F9-F641-4A01-BD2E-767A1A56054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3192C35E-AB96-49C1-911E-662B3E9D4F2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2ED8893E-F93D-4F2A-ADC0-2E121C68446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A682921B-52C6-4FB4-A416-5B012072805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98351924-B755-4370-A08E-0906B01D1BD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27489164-8298-4ABF-8E3C-54EDD0D780C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B2F100F2-9747-4463-82C3-A2CB305DB09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525048D5-2EC6-4328-B831-603E37B57BE2}"/>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a:extLst>
            <a:ext uri="{FF2B5EF4-FFF2-40B4-BE49-F238E27FC236}">
              <a16:creationId xmlns:a16="http://schemas.microsoft.com/office/drawing/2014/main" id="{27919F2D-B503-4BB5-BDFE-357786A99016}"/>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a:extLst>
            <a:ext uri="{FF2B5EF4-FFF2-40B4-BE49-F238E27FC236}">
              <a16:creationId xmlns:a16="http://schemas.microsoft.com/office/drawing/2014/main" id="{9B65DD49-688C-4746-8CE0-0110A8FA94A9}"/>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a:extLst>
            <a:ext uri="{FF2B5EF4-FFF2-40B4-BE49-F238E27FC236}">
              <a16:creationId xmlns:a16="http://schemas.microsoft.com/office/drawing/2014/main" id="{67FA4F7E-D41A-45F4-B0E9-7A522966BD09}"/>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a:extLst>
            <a:ext uri="{FF2B5EF4-FFF2-40B4-BE49-F238E27FC236}">
              <a16:creationId xmlns:a16="http://schemas.microsoft.com/office/drawing/2014/main" id="{18105E7A-0815-4BC4-B2F8-D1169FA52F9C}"/>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a:extLst>
            <a:ext uri="{FF2B5EF4-FFF2-40B4-BE49-F238E27FC236}">
              <a16:creationId xmlns:a16="http://schemas.microsoft.com/office/drawing/2014/main" id="{17EF90D2-51B8-4712-921D-32AE7A3E549D}"/>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a:extLst>
            <a:ext uri="{FF2B5EF4-FFF2-40B4-BE49-F238E27FC236}">
              <a16:creationId xmlns:a16="http://schemas.microsoft.com/office/drawing/2014/main" id="{BDB20BF6-56D1-40C2-A7B3-CD660E3773BB}"/>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a:extLst>
            <a:ext uri="{FF2B5EF4-FFF2-40B4-BE49-F238E27FC236}">
              <a16:creationId xmlns:a16="http://schemas.microsoft.com/office/drawing/2014/main" id="{5457BF99-9553-442A-A0DF-9B7479319C71}"/>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a:extLst>
            <a:ext uri="{FF2B5EF4-FFF2-40B4-BE49-F238E27FC236}">
              <a16:creationId xmlns:a16="http://schemas.microsoft.com/office/drawing/2014/main" id="{3C3889D4-DAA1-486C-92AD-BFD463A09737}"/>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a:extLst>
            <a:ext uri="{FF2B5EF4-FFF2-40B4-BE49-F238E27FC236}">
              <a16:creationId xmlns:a16="http://schemas.microsoft.com/office/drawing/2014/main" id="{633AFD7E-471C-4FBE-A5B5-F60DC4AFA1CB}"/>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a:extLst>
            <a:ext uri="{FF2B5EF4-FFF2-40B4-BE49-F238E27FC236}">
              <a16:creationId xmlns:a16="http://schemas.microsoft.com/office/drawing/2014/main" id="{E4F2A725-CFAB-4C24-8C7B-D79A9D6FDED7}"/>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a:extLst>
            <a:ext uri="{FF2B5EF4-FFF2-40B4-BE49-F238E27FC236}">
              <a16:creationId xmlns:a16="http://schemas.microsoft.com/office/drawing/2014/main" id="{B5D747C7-EF78-4463-808D-400BBB2A145E}"/>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a:extLst>
            <a:ext uri="{FF2B5EF4-FFF2-40B4-BE49-F238E27FC236}">
              <a16:creationId xmlns:a16="http://schemas.microsoft.com/office/drawing/2014/main" id="{EE0185C7-79A8-4482-8C43-E43A5D92E4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4E2D7BA7-F78B-458D-AFC8-E23205188A6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649C3A79-A877-4051-8F3B-10C2584DE4E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96338</xdr:rowOff>
    </xdr:from>
    <xdr:to>
      <xdr:col>85</xdr:col>
      <xdr:colOff>126364</xdr:colOff>
      <xdr:row>63</xdr:row>
      <xdr:rowOff>150223</xdr:rowOff>
    </xdr:to>
    <xdr:cxnSp macro="">
      <xdr:nvCxnSpPr>
        <xdr:cNvPr id="535" name="直線コネクタ 534">
          <a:extLst>
            <a:ext uri="{FF2B5EF4-FFF2-40B4-BE49-F238E27FC236}">
              <a16:creationId xmlns:a16="http://schemas.microsoft.com/office/drawing/2014/main" id="{CD634BFF-4193-475B-956D-F2D05EFDCDC2}"/>
            </a:ext>
          </a:extLst>
        </xdr:cNvPr>
        <xdr:cNvCxnSpPr/>
      </xdr:nvCxnSpPr>
      <xdr:spPr>
        <a:xfrm flipV="1">
          <a:off x="16318864" y="9697538"/>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405111" cy="259045"/>
    <xdr:sp macro="" textlink="">
      <xdr:nvSpPr>
        <xdr:cNvPr id="536" name="【学校施設】&#10;有形固定資産減価償却率最小値テキスト">
          <a:extLst>
            <a:ext uri="{FF2B5EF4-FFF2-40B4-BE49-F238E27FC236}">
              <a16:creationId xmlns:a16="http://schemas.microsoft.com/office/drawing/2014/main" id="{1BA17209-7F21-43CC-A980-17868235A685}"/>
            </a:ext>
          </a:extLst>
        </xdr:cNvPr>
        <xdr:cNvSpPr txBox="1"/>
      </xdr:nvSpPr>
      <xdr:spPr>
        <a:xfrm>
          <a:off x="16357600" y="10955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37" name="直線コネクタ 536">
          <a:extLst>
            <a:ext uri="{FF2B5EF4-FFF2-40B4-BE49-F238E27FC236}">
              <a16:creationId xmlns:a16="http://schemas.microsoft.com/office/drawing/2014/main" id="{D469A3DA-647E-40C4-A1DD-E22738D6C19E}"/>
            </a:ext>
          </a:extLst>
        </xdr:cNvPr>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43015</xdr:rowOff>
    </xdr:from>
    <xdr:ext cx="405111" cy="259045"/>
    <xdr:sp macro="" textlink="">
      <xdr:nvSpPr>
        <xdr:cNvPr id="538" name="【学校施設】&#10;有形固定資産減価償却率最大値テキスト">
          <a:extLst>
            <a:ext uri="{FF2B5EF4-FFF2-40B4-BE49-F238E27FC236}">
              <a16:creationId xmlns:a16="http://schemas.microsoft.com/office/drawing/2014/main" id="{077D6CCA-8B81-4610-8DA5-7C5ACC937160}"/>
            </a:ext>
          </a:extLst>
        </xdr:cNvPr>
        <xdr:cNvSpPr txBox="1"/>
      </xdr:nvSpPr>
      <xdr:spPr>
        <a:xfrm>
          <a:off x="16357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96338</xdr:rowOff>
    </xdr:from>
    <xdr:to>
      <xdr:col>86</xdr:col>
      <xdr:colOff>25400</xdr:colOff>
      <xdr:row>56</xdr:row>
      <xdr:rowOff>96338</xdr:rowOff>
    </xdr:to>
    <xdr:cxnSp macro="">
      <xdr:nvCxnSpPr>
        <xdr:cNvPr id="539" name="直線コネクタ 538">
          <a:extLst>
            <a:ext uri="{FF2B5EF4-FFF2-40B4-BE49-F238E27FC236}">
              <a16:creationId xmlns:a16="http://schemas.microsoft.com/office/drawing/2014/main" id="{CBDCB10E-ADCB-495C-9DDB-A6DEF4D06C69}"/>
            </a:ext>
          </a:extLst>
        </xdr:cNvPr>
        <xdr:cNvCxnSpPr/>
      </xdr:nvCxnSpPr>
      <xdr:spPr>
        <a:xfrm>
          <a:off x="16230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163121</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C6FFB2B1-7974-4387-8C33-80E5FDC5F3F3}"/>
            </a:ext>
          </a:extLst>
        </xdr:cNvPr>
        <xdr:cNvSpPr txBox="1"/>
      </xdr:nvSpPr>
      <xdr:spPr>
        <a:xfrm>
          <a:off x="16357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41" name="フローチャート: 判断 540">
          <a:extLst>
            <a:ext uri="{FF2B5EF4-FFF2-40B4-BE49-F238E27FC236}">
              <a16:creationId xmlns:a16="http://schemas.microsoft.com/office/drawing/2014/main" id="{F4B48CD4-81AB-4E83-B1C0-01BB2BEA0F4C}"/>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112485</xdr:rowOff>
    </xdr:from>
    <xdr:to>
      <xdr:col>81</xdr:col>
      <xdr:colOff>101600</xdr:colOff>
      <xdr:row>61</xdr:row>
      <xdr:rowOff>42635</xdr:rowOff>
    </xdr:to>
    <xdr:sp macro="" textlink="">
      <xdr:nvSpPr>
        <xdr:cNvPr id="542" name="フローチャート: 判断 541">
          <a:extLst>
            <a:ext uri="{FF2B5EF4-FFF2-40B4-BE49-F238E27FC236}">
              <a16:creationId xmlns:a16="http://schemas.microsoft.com/office/drawing/2014/main" id="{54B8FC62-14DF-4940-A33F-E1684F923F02}"/>
            </a:ext>
          </a:extLst>
        </xdr:cNvPr>
        <xdr:cNvSpPr/>
      </xdr:nvSpPr>
      <xdr:spPr>
        <a:xfrm>
          <a:off x="15430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92891</xdr:rowOff>
    </xdr:from>
    <xdr:to>
      <xdr:col>76</xdr:col>
      <xdr:colOff>165100</xdr:colOff>
      <xdr:row>61</xdr:row>
      <xdr:rowOff>23041</xdr:rowOff>
    </xdr:to>
    <xdr:sp macro="" textlink="">
      <xdr:nvSpPr>
        <xdr:cNvPr id="543" name="フローチャート: 判断 542">
          <a:extLst>
            <a:ext uri="{FF2B5EF4-FFF2-40B4-BE49-F238E27FC236}">
              <a16:creationId xmlns:a16="http://schemas.microsoft.com/office/drawing/2014/main" id="{BD536154-E383-49FA-8430-C3CBF42CC159}"/>
            </a:ext>
          </a:extLst>
        </xdr:cNvPr>
        <xdr:cNvSpPr/>
      </xdr:nvSpPr>
      <xdr:spPr>
        <a:xfrm>
          <a:off x="14541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40640</xdr:rowOff>
    </xdr:from>
    <xdr:to>
      <xdr:col>72</xdr:col>
      <xdr:colOff>38100</xdr:colOff>
      <xdr:row>60</xdr:row>
      <xdr:rowOff>142240</xdr:rowOff>
    </xdr:to>
    <xdr:sp macro="" textlink="">
      <xdr:nvSpPr>
        <xdr:cNvPr id="544" name="フローチャート: 判断 543">
          <a:extLst>
            <a:ext uri="{FF2B5EF4-FFF2-40B4-BE49-F238E27FC236}">
              <a16:creationId xmlns:a16="http://schemas.microsoft.com/office/drawing/2014/main" id="{BBAFC67C-3A60-4A9F-8EE7-812FB069DA9E}"/>
            </a:ext>
          </a:extLst>
        </xdr:cNvPr>
        <xdr:cNvSpPr/>
      </xdr:nvSpPr>
      <xdr:spPr>
        <a:xfrm>
          <a:off x="13652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7983</xdr:rowOff>
    </xdr:from>
    <xdr:to>
      <xdr:col>67</xdr:col>
      <xdr:colOff>101600</xdr:colOff>
      <xdr:row>60</xdr:row>
      <xdr:rowOff>109583</xdr:rowOff>
    </xdr:to>
    <xdr:sp macro="" textlink="">
      <xdr:nvSpPr>
        <xdr:cNvPr id="545" name="フローチャート: 判断 544">
          <a:extLst>
            <a:ext uri="{FF2B5EF4-FFF2-40B4-BE49-F238E27FC236}">
              <a16:creationId xmlns:a16="http://schemas.microsoft.com/office/drawing/2014/main" id="{1F3D6950-DBAE-47F4-9B0E-58AE3A488A7E}"/>
            </a:ext>
          </a:extLst>
        </xdr:cNvPr>
        <xdr:cNvSpPr/>
      </xdr:nvSpPr>
      <xdr:spPr>
        <a:xfrm>
          <a:off x="12763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26CF37F5-3A78-42F7-A991-C9463A25350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5B6CAADD-83F6-4950-AA00-189BA1BF2E8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822B1C03-1243-407D-B49E-A088475C2BB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6F85BD17-4798-46F1-94A1-1218F07FF17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6DE7AD2-D17A-4442-89CB-DC6BC388F97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45538</xdr:rowOff>
    </xdr:from>
    <xdr:to>
      <xdr:col>85</xdr:col>
      <xdr:colOff>177800</xdr:colOff>
      <xdr:row>62</xdr:row>
      <xdr:rowOff>147138</xdr:rowOff>
    </xdr:to>
    <xdr:sp macro="" textlink="">
      <xdr:nvSpPr>
        <xdr:cNvPr id="551" name="楕円 550">
          <a:extLst>
            <a:ext uri="{FF2B5EF4-FFF2-40B4-BE49-F238E27FC236}">
              <a16:creationId xmlns:a16="http://schemas.microsoft.com/office/drawing/2014/main" id="{56D75728-7C3D-4879-88B4-7C7EC7AEE5CE}"/>
            </a:ext>
          </a:extLst>
        </xdr:cNvPr>
        <xdr:cNvSpPr/>
      </xdr:nvSpPr>
      <xdr:spPr>
        <a:xfrm>
          <a:off x="16268700" y="1067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23965</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5CFC66CE-1E30-43CD-B7DA-4FEE42ADAC5D}"/>
            </a:ext>
          </a:extLst>
        </xdr:cNvPr>
        <xdr:cNvSpPr txBox="1"/>
      </xdr:nvSpPr>
      <xdr:spPr>
        <a:xfrm>
          <a:off x="16357600" y="1065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55335</xdr:rowOff>
    </xdr:from>
    <xdr:to>
      <xdr:col>81</xdr:col>
      <xdr:colOff>101600</xdr:colOff>
      <xdr:row>62</xdr:row>
      <xdr:rowOff>156935</xdr:rowOff>
    </xdr:to>
    <xdr:sp macro="" textlink="">
      <xdr:nvSpPr>
        <xdr:cNvPr id="553" name="楕円 552">
          <a:extLst>
            <a:ext uri="{FF2B5EF4-FFF2-40B4-BE49-F238E27FC236}">
              <a16:creationId xmlns:a16="http://schemas.microsoft.com/office/drawing/2014/main" id="{F7FF014E-D8E9-45F4-81E4-2CB6B06A76C8}"/>
            </a:ext>
          </a:extLst>
        </xdr:cNvPr>
        <xdr:cNvSpPr/>
      </xdr:nvSpPr>
      <xdr:spPr>
        <a:xfrm>
          <a:off x="15430500" y="1068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96338</xdr:rowOff>
    </xdr:from>
    <xdr:to>
      <xdr:col>85</xdr:col>
      <xdr:colOff>127000</xdr:colOff>
      <xdr:row>62</xdr:row>
      <xdr:rowOff>106135</xdr:rowOff>
    </xdr:to>
    <xdr:cxnSp macro="">
      <xdr:nvCxnSpPr>
        <xdr:cNvPr id="554" name="直線コネクタ 553">
          <a:extLst>
            <a:ext uri="{FF2B5EF4-FFF2-40B4-BE49-F238E27FC236}">
              <a16:creationId xmlns:a16="http://schemas.microsoft.com/office/drawing/2014/main" id="{C13CBE88-5411-4CEF-AE8F-05E2F407F498}"/>
            </a:ext>
          </a:extLst>
        </xdr:cNvPr>
        <xdr:cNvCxnSpPr/>
      </xdr:nvCxnSpPr>
      <xdr:spPr>
        <a:xfrm flipV="1">
          <a:off x="15481300" y="10726238"/>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35741</xdr:rowOff>
    </xdr:from>
    <xdr:to>
      <xdr:col>76</xdr:col>
      <xdr:colOff>165100</xdr:colOff>
      <xdr:row>62</xdr:row>
      <xdr:rowOff>137341</xdr:rowOff>
    </xdr:to>
    <xdr:sp macro="" textlink="">
      <xdr:nvSpPr>
        <xdr:cNvPr id="555" name="楕円 554">
          <a:extLst>
            <a:ext uri="{FF2B5EF4-FFF2-40B4-BE49-F238E27FC236}">
              <a16:creationId xmlns:a16="http://schemas.microsoft.com/office/drawing/2014/main" id="{07C31FF6-B868-445E-A6FB-51A586512D6D}"/>
            </a:ext>
          </a:extLst>
        </xdr:cNvPr>
        <xdr:cNvSpPr/>
      </xdr:nvSpPr>
      <xdr:spPr>
        <a:xfrm>
          <a:off x="14541500" y="1066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86541</xdr:rowOff>
    </xdr:from>
    <xdr:to>
      <xdr:col>81</xdr:col>
      <xdr:colOff>50800</xdr:colOff>
      <xdr:row>62</xdr:row>
      <xdr:rowOff>106135</xdr:rowOff>
    </xdr:to>
    <xdr:cxnSp macro="">
      <xdr:nvCxnSpPr>
        <xdr:cNvPr id="556" name="直線コネクタ 555">
          <a:extLst>
            <a:ext uri="{FF2B5EF4-FFF2-40B4-BE49-F238E27FC236}">
              <a16:creationId xmlns:a16="http://schemas.microsoft.com/office/drawing/2014/main" id="{130530B6-DE58-442F-B812-672664A22D24}"/>
            </a:ext>
          </a:extLst>
        </xdr:cNvPr>
        <xdr:cNvCxnSpPr/>
      </xdr:nvCxnSpPr>
      <xdr:spPr>
        <a:xfrm>
          <a:off x="14592300" y="1071644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1451</xdr:rowOff>
    </xdr:from>
    <xdr:to>
      <xdr:col>72</xdr:col>
      <xdr:colOff>38100</xdr:colOff>
      <xdr:row>62</xdr:row>
      <xdr:rowOff>103051</xdr:rowOff>
    </xdr:to>
    <xdr:sp macro="" textlink="">
      <xdr:nvSpPr>
        <xdr:cNvPr id="557" name="楕円 556">
          <a:extLst>
            <a:ext uri="{FF2B5EF4-FFF2-40B4-BE49-F238E27FC236}">
              <a16:creationId xmlns:a16="http://schemas.microsoft.com/office/drawing/2014/main" id="{3BFD8189-BFFB-483A-8320-B3171C17E870}"/>
            </a:ext>
          </a:extLst>
        </xdr:cNvPr>
        <xdr:cNvSpPr/>
      </xdr:nvSpPr>
      <xdr:spPr>
        <a:xfrm>
          <a:off x="13652500" y="1063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52251</xdr:rowOff>
    </xdr:from>
    <xdr:to>
      <xdr:col>76</xdr:col>
      <xdr:colOff>114300</xdr:colOff>
      <xdr:row>62</xdr:row>
      <xdr:rowOff>86541</xdr:rowOff>
    </xdr:to>
    <xdr:cxnSp macro="">
      <xdr:nvCxnSpPr>
        <xdr:cNvPr id="558" name="直線コネクタ 557">
          <a:extLst>
            <a:ext uri="{FF2B5EF4-FFF2-40B4-BE49-F238E27FC236}">
              <a16:creationId xmlns:a16="http://schemas.microsoft.com/office/drawing/2014/main" id="{E86A6B9D-5275-4D08-85DC-D5BF9392F3CA}"/>
            </a:ext>
          </a:extLst>
        </xdr:cNvPr>
        <xdr:cNvCxnSpPr/>
      </xdr:nvCxnSpPr>
      <xdr:spPr>
        <a:xfrm>
          <a:off x="13703300" y="1068215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138612</xdr:rowOff>
    </xdr:from>
    <xdr:to>
      <xdr:col>67</xdr:col>
      <xdr:colOff>101600</xdr:colOff>
      <xdr:row>62</xdr:row>
      <xdr:rowOff>68762</xdr:rowOff>
    </xdr:to>
    <xdr:sp macro="" textlink="">
      <xdr:nvSpPr>
        <xdr:cNvPr id="559" name="楕円 558">
          <a:extLst>
            <a:ext uri="{FF2B5EF4-FFF2-40B4-BE49-F238E27FC236}">
              <a16:creationId xmlns:a16="http://schemas.microsoft.com/office/drawing/2014/main" id="{8434DEFB-D55E-4D63-B5C3-B2D032934317}"/>
            </a:ext>
          </a:extLst>
        </xdr:cNvPr>
        <xdr:cNvSpPr/>
      </xdr:nvSpPr>
      <xdr:spPr>
        <a:xfrm>
          <a:off x="12763500" y="1059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17962</xdr:rowOff>
    </xdr:from>
    <xdr:to>
      <xdr:col>71</xdr:col>
      <xdr:colOff>177800</xdr:colOff>
      <xdr:row>62</xdr:row>
      <xdr:rowOff>52251</xdr:rowOff>
    </xdr:to>
    <xdr:cxnSp macro="">
      <xdr:nvCxnSpPr>
        <xdr:cNvPr id="560" name="直線コネクタ 559">
          <a:extLst>
            <a:ext uri="{FF2B5EF4-FFF2-40B4-BE49-F238E27FC236}">
              <a16:creationId xmlns:a16="http://schemas.microsoft.com/office/drawing/2014/main" id="{39BA32DD-8E4C-4BD8-956A-45D9439F6367}"/>
            </a:ext>
          </a:extLst>
        </xdr:cNvPr>
        <xdr:cNvCxnSpPr/>
      </xdr:nvCxnSpPr>
      <xdr:spPr>
        <a:xfrm>
          <a:off x="12814300" y="1064786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59162</xdr:rowOff>
    </xdr:from>
    <xdr:ext cx="405111" cy="259045"/>
    <xdr:sp macro="" textlink="">
      <xdr:nvSpPr>
        <xdr:cNvPr id="561" name="n_1aveValue【学校施設】&#10;有形固定資産減価償却率">
          <a:extLst>
            <a:ext uri="{FF2B5EF4-FFF2-40B4-BE49-F238E27FC236}">
              <a16:creationId xmlns:a16="http://schemas.microsoft.com/office/drawing/2014/main" id="{14205474-CECF-45C3-9836-0C8180856FD9}"/>
            </a:ext>
          </a:extLst>
        </xdr:cNvPr>
        <xdr:cNvSpPr txBox="1"/>
      </xdr:nvSpPr>
      <xdr:spPr>
        <a:xfrm>
          <a:off x="15266044" y="1017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39568</xdr:rowOff>
    </xdr:from>
    <xdr:ext cx="405111" cy="259045"/>
    <xdr:sp macro="" textlink="">
      <xdr:nvSpPr>
        <xdr:cNvPr id="562" name="n_2aveValue【学校施設】&#10;有形固定資産減価償却率">
          <a:extLst>
            <a:ext uri="{FF2B5EF4-FFF2-40B4-BE49-F238E27FC236}">
              <a16:creationId xmlns:a16="http://schemas.microsoft.com/office/drawing/2014/main" id="{708419DD-1829-4311-941F-B2EFF4D45A57}"/>
            </a:ext>
          </a:extLst>
        </xdr:cNvPr>
        <xdr:cNvSpPr txBox="1"/>
      </xdr:nvSpPr>
      <xdr:spPr>
        <a:xfrm>
          <a:off x="14389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158767</xdr:rowOff>
    </xdr:from>
    <xdr:ext cx="405111" cy="259045"/>
    <xdr:sp macro="" textlink="">
      <xdr:nvSpPr>
        <xdr:cNvPr id="563" name="n_3aveValue【学校施設】&#10;有形固定資産減価償却率">
          <a:extLst>
            <a:ext uri="{FF2B5EF4-FFF2-40B4-BE49-F238E27FC236}">
              <a16:creationId xmlns:a16="http://schemas.microsoft.com/office/drawing/2014/main" id="{08424FBF-A9B0-4ADA-A739-BB762A09357A}"/>
            </a:ext>
          </a:extLst>
        </xdr:cNvPr>
        <xdr:cNvSpPr txBox="1"/>
      </xdr:nvSpPr>
      <xdr:spPr>
        <a:xfrm>
          <a:off x="13500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126110</xdr:rowOff>
    </xdr:from>
    <xdr:ext cx="405111" cy="259045"/>
    <xdr:sp macro="" textlink="">
      <xdr:nvSpPr>
        <xdr:cNvPr id="564" name="n_4aveValue【学校施設】&#10;有形固定資産減価償却率">
          <a:extLst>
            <a:ext uri="{FF2B5EF4-FFF2-40B4-BE49-F238E27FC236}">
              <a16:creationId xmlns:a16="http://schemas.microsoft.com/office/drawing/2014/main" id="{745ADEB6-E5DA-4700-B935-324BD5321330}"/>
            </a:ext>
          </a:extLst>
        </xdr:cNvPr>
        <xdr:cNvSpPr txBox="1"/>
      </xdr:nvSpPr>
      <xdr:spPr>
        <a:xfrm>
          <a:off x="126117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148062</xdr:rowOff>
    </xdr:from>
    <xdr:ext cx="405111" cy="259045"/>
    <xdr:sp macro="" textlink="">
      <xdr:nvSpPr>
        <xdr:cNvPr id="565" name="n_1mainValue【学校施設】&#10;有形固定資産減価償却率">
          <a:extLst>
            <a:ext uri="{FF2B5EF4-FFF2-40B4-BE49-F238E27FC236}">
              <a16:creationId xmlns:a16="http://schemas.microsoft.com/office/drawing/2014/main" id="{43712612-D856-4D87-B40C-6BC20698174E}"/>
            </a:ext>
          </a:extLst>
        </xdr:cNvPr>
        <xdr:cNvSpPr txBox="1"/>
      </xdr:nvSpPr>
      <xdr:spPr>
        <a:xfrm>
          <a:off x="15266044" y="1077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128468</xdr:rowOff>
    </xdr:from>
    <xdr:ext cx="405111" cy="259045"/>
    <xdr:sp macro="" textlink="">
      <xdr:nvSpPr>
        <xdr:cNvPr id="566" name="n_2mainValue【学校施設】&#10;有形固定資産減価償却率">
          <a:extLst>
            <a:ext uri="{FF2B5EF4-FFF2-40B4-BE49-F238E27FC236}">
              <a16:creationId xmlns:a16="http://schemas.microsoft.com/office/drawing/2014/main" id="{AC572BE0-48D1-45F1-863B-B559DE222E78}"/>
            </a:ext>
          </a:extLst>
        </xdr:cNvPr>
        <xdr:cNvSpPr txBox="1"/>
      </xdr:nvSpPr>
      <xdr:spPr>
        <a:xfrm>
          <a:off x="14389744" y="10758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94178</xdr:rowOff>
    </xdr:from>
    <xdr:ext cx="405111" cy="259045"/>
    <xdr:sp macro="" textlink="">
      <xdr:nvSpPr>
        <xdr:cNvPr id="567" name="n_3mainValue【学校施設】&#10;有形固定資産減価償却率">
          <a:extLst>
            <a:ext uri="{FF2B5EF4-FFF2-40B4-BE49-F238E27FC236}">
              <a16:creationId xmlns:a16="http://schemas.microsoft.com/office/drawing/2014/main" id="{99819EEF-6E7C-4406-90A9-5EDF1584052A}"/>
            </a:ext>
          </a:extLst>
        </xdr:cNvPr>
        <xdr:cNvSpPr txBox="1"/>
      </xdr:nvSpPr>
      <xdr:spPr>
        <a:xfrm>
          <a:off x="13500744" y="1072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59889</xdr:rowOff>
    </xdr:from>
    <xdr:ext cx="405111" cy="259045"/>
    <xdr:sp macro="" textlink="">
      <xdr:nvSpPr>
        <xdr:cNvPr id="568" name="n_4mainValue【学校施設】&#10;有形固定資産減価償却率">
          <a:extLst>
            <a:ext uri="{FF2B5EF4-FFF2-40B4-BE49-F238E27FC236}">
              <a16:creationId xmlns:a16="http://schemas.microsoft.com/office/drawing/2014/main" id="{0D75AA4D-1BCD-4BBA-906B-6D189C59464E}"/>
            </a:ext>
          </a:extLst>
        </xdr:cNvPr>
        <xdr:cNvSpPr txBox="1"/>
      </xdr:nvSpPr>
      <xdr:spPr>
        <a:xfrm>
          <a:off x="12611744" y="1068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AA8A7D45-FF2A-400F-96B1-ECBB737122A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F03CFE5B-C99A-4CE3-8B49-127B0D09D97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9C5799C6-DF1E-4416-8B96-0565A137EF5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87BCB7BB-048C-4613-84CF-2A9C988AB87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24EF2863-8D20-42A9-AE1C-7F3AE02FF8E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098B40D4-2160-4DA8-943B-0975D542C26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B5D2705E-062A-47BA-8653-3E4773AE4DE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62E44E00-BAAF-4198-B07D-1628C127593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B8887B95-B2AB-4014-8DC9-5E5C8AF3FD0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BE8B3A84-DACF-475F-8884-39585F78858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9" name="テキスト ボックス 578">
          <a:extLst>
            <a:ext uri="{FF2B5EF4-FFF2-40B4-BE49-F238E27FC236}">
              <a16:creationId xmlns:a16="http://schemas.microsoft.com/office/drawing/2014/main" id="{F3F4FAAE-E2AB-425C-B084-CF197496B9AD}"/>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80" name="直線コネクタ 579">
          <a:extLst>
            <a:ext uri="{FF2B5EF4-FFF2-40B4-BE49-F238E27FC236}">
              <a16:creationId xmlns:a16="http://schemas.microsoft.com/office/drawing/2014/main" id="{D31F766E-CEC1-45E0-A1C6-1CCB03C80862}"/>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1" name="テキスト ボックス 580">
          <a:extLst>
            <a:ext uri="{FF2B5EF4-FFF2-40B4-BE49-F238E27FC236}">
              <a16:creationId xmlns:a16="http://schemas.microsoft.com/office/drawing/2014/main" id="{6B9300A0-574E-4962-8811-384F2F4700F1}"/>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2" name="直線コネクタ 581">
          <a:extLst>
            <a:ext uri="{FF2B5EF4-FFF2-40B4-BE49-F238E27FC236}">
              <a16:creationId xmlns:a16="http://schemas.microsoft.com/office/drawing/2014/main" id="{89B85D14-8516-4E3F-80F8-FC5B5EF18DC3}"/>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3" name="テキスト ボックス 582">
          <a:extLst>
            <a:ext uri="{FF2B5EF4-FFF2-40B4-BE49-F238E27FC236}">
              <a16:creationId xmlns:a16="http://schemas.microsoft.com/office/drawing/2014/main" id="{A83EF729-2AA5-459B-9142-1568B5C57A29}"/>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4" name="直線コネクタ 583">
          <a:extLst>
            <a:ext uri="{FF2B5EF4-FFF2-40B4-BE49-F238E27FC236}">
              <a16:creationId xmlns:a16="http://schemas.microsoft.com/office/drawing/2014/main" id="{BDD8D73E-28EF-4870-9CFC-374398386C3A}"/>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5" name="テキスト ボックス 584">
          <a:extLst>
            <a:ext uri="{FF2B5EF4-FFF2-40B4-BE49-F238E27FC236}">
              <a16:creationId xmlns:a16="http://schemas.microsoft.com/office/drawing/2014/main" id="{1B243D12-50D9-4B46-AAC3-B5490DE2B917}"/>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6" name="直線コネクタ 585">
          <a:extLst>
            <a:ext uri="{FF2B5EF4-FFF2-40B4-BE49-F238E27FC236}">
              <a16:creationId xmlns:a16="http://schemas.microsoft.com/office/drawing/2014/main" id="{668361A6-B9AF-4610-8C9E-2F58F1AB741E}"/>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7" name="テキスト ボックス 586">
          <a:extLst>
            <a:ext uri="{FF2B5EF4-FFF2-40B4-BE49-F238E27FC236}">
              <a16:creationId xmlns:a16="http://schemas.microsoft.com/office/drawing/2014/main" id="{E73B710A-DC55-4B49-8EC3-C362E515AA11}"/>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8" name="直線コネクタ 587">
          <a:extLst>
            <a:ext uri="{FF2B5EF4-FFF2-40B4-BE49-F238E27FC236}">
              <a16:creationId xmlns:a16="http://schemas.microsoft.com/office/drawing/2014/main" id="{082A2655-83A9-4654-9276-783F47B7868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9" name="テキスト ボックス 588">
          <a:extLst>
            <a:ext uri="{FF2B5EF4-FFF2-40B4-BE49-F238E27FC236}">
              <a16:creationId xmlns:a16="http://schemas.microsoft.com/office/drawing/2014/main" id="{21E510D0-A281-4293-9B6B-C5E2AA0F8256}"/>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a:extLst>
            <a:ext uri="{FF2B5EF4-FFF2-40B4-BE49-F238E27FC236}">
              <a16:creationId xmlns:a16="http://schemas.microsoft.com/office/drawing/2014/main" id="{A763893B-5ED2-491A-A731-F0D7E1EAAC4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1" name="テキスト ボックス 590">
          <a:extLst>
            <a:ext uri="{FF2B5EF4-FFF2-40B4-BE49-F238E27FC236}">
              <a16:creationId xmlns:a16="http://schemas.microsoft.com/office/drawing/2014/main" id="{7B6E4FBA-E8B1-4502-8A1B-ABC22C670B2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学校施設】&#10;一人当たり面積グラフ枠">
          <a:extLst>
            <a:ext uri="{FF2B5EF4-FFF2-40B4-BE49-F238E27FC236}">
              <a16:creationId xmlns:a16="http://schemas.microsoft.com/office/drawing/2014/main" id="{75CE1B83-E50A-4967-B3B1-688092888B4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136017</xdr:rowOff>
    </xdr:from>
    <xdr:to>
      <xdr:col>116</xdr:col>
      <xdr:colOff>62864</xdr:colOff>
      <xdr:row>64</xdr:row>
      <xdr:rowOff>4572</xdr:rowOff>
    </xdr:to>
    <xdr:cxnSp macro="">
      <xdr:nvCxnSpPr>
        <xdr:cNvPr id="593" name="直線コネクタ 592">
          <a:extLst>
            <a:ext uri="{FF2B5EF4-FFF2-40B4-BE49-F238E27FC236}">
              <a16:creationId xmlns:a16="http://schemas.microsoft.com/office/drawing/2014/main" id="{B3E526FC-AF10-40EE-9073-979488C1F1FD}"/>
            </a:ext>
          </a:extLst>
        </xdr:cNvPr>
        <xdr:cNvCxnSpPr/>
      </xdr:nvCxnSpPr>
      <xdr:spPr>
        <a:xfrm flipV="1">
          <a:off x="22160864" y="9565767"/>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8399</xdr:rowOff>
    </xdr:from>
    <xdr:ext cx="469744" cy="259045"/>
    <xdr:sp macro="" textlink="">
      <xdr:nvSpPr>
        <xdr:cNvPr id="594" name="【学校施設】&#10;一人当たり面積最小値テキスト">
          <a:extLst>
            <a:ext uri="{FF2B5EF4-FFF2-40B4-BE49-F238E27FC236}">
              <a16:creationId xmlns:a16="http://schemas.microsoft.com/office/drawing/2014/main" id="{FF148668-EB7F-4D94-BE00-E40C042C8520}"/>
            </a:ext>
          </a:extLst>
        </xdr:cNvPr>
        <xdr:cNvSpPr txBox="1"/>
      </xdr:nvSpPr>
      <xdr:spPr>
        <a:xfrm>
          <a:off x="22199600" y="1098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4572</xdr:rowOff>
    </xdr:from>
    <xdr:to>
      <xdr:col>116</xdr:col>
      <xdr:colOff>152400</xdr:colOff>
      <xdr:row>64</xdr:row>
      <xdr:rowOff>4572</xdr:rowOff>
    </xdr:to>
    <xdr:cxnSp macro="">
      <xdr:nvCxnSpPr>
        <xdr:cNvPr id="595" name="直線コネクタ 594">
          <a:extLst>
            <a:ext uri="{FF2B5EF4-FFF2-40B4-BE49-F238E27FC236}">
              <a16:creationId xmlns:a16="http://schemas.microsoft.com/office/drawing/2014/main" id="{6B89AD91-E8AF-4B58-9886-46C56B5FF668}"/>
            </a:ext>
          </a:extLst>
        </xdr:cNvPr>
        <xdr:cNvCxnSpPr/>
      </xdr:nvCxnSpPr>
      <xdr:spPr>
        <a:xfrm>
          <a:off x="22072600" y="10977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82694</xdr:rowOff>
    </xdr:from>
    <xdr:ext cx="469744" cy="259045"/>
    <xdr:sp macro="" textlink="">
      <xdr:nvSpPr>
        <xdr:cNvPr id="596" name="【学校施設】&#10;一人当たり面積最大値テキスト">
          <a:extLst>
            <a:ext uri="{FF2B5EF4-FFF2-40B4-BE49-F238E27FC236}">
              <a16:creationId xmlns:a16="http://schemas.microsoft.com/office/drawing/2014/main" id="{7E84968F-9C46-4CE0-86E0-04417A98F130}"/>
            </a:ext>
          </a:extLst>
        </xdr:cNvPr>
        <xdr:cNvSpPr txBox="1"/>
      </xdr:nvSpPr>
      <xdr:spPr>
        <a:xfrm>
          <a:off x="22199600" y="934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136017</xdr:rowOff>
    </xdr:from>
    <xdr:to>
      <xdr:col>116</xdr:col>
      <xdr:colOff>152400</xdr:colOff>
      <xdr:row>55</xdr:row>
      <xdr:rowOff>136017</xdr:rowOff>
    </xdr:to>
    <xdr:cxnSp macro="">
      <xdr:nvCxnSpPr>
        <xdr:cNvPr id="597" name="直線コネクタ 596">
          <a:extLst>
            <a:ext uri="{FF2B5EF4-FFF2-40B4-BE49-F238E27FC236}">
              <a16:creationId xmlns:a16="http://schemas.microsoft.com/office/drawing/2014/main" id="{77BCB8DF-B1F1-4E67-A7B4-59B588E43C16}"/>
            </a:ext>
          </a:extLst>
        </xdr:cNvPr>
        <xdr:cNvCxnSpPr/>
      </xdr:nvCxnSpPr>
      <xdr:spPr>
        <a:xfrm>
          <a:off x="22072600" y="9565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80027</xdr:rowOff>
    </xdr:from>
    <xdr:ext cx="469744" cy="259045"/>
    <xdr:sp macro="" textlink="">
      <xdr:nvSpPr>
        <xdr:cNvPr id="598" name="【学校施設】&#10;一人当たり面積平均値テキスト">
          <a:extLst>
            <a:ext uri="{FF2B5EF4-FFF2-40B4-BE49-F238E27FC236}">
              <a16:creationId xmlns:a16="http://schemas.microsoft.com/office/drawing/2014/main" id="{F99CD6D1-4329-4A29-9406-46F3EFC7E46F}"/>
            </a:ext>
          </a:extLst>
        </xdr:cNvPr>
        <xdr:cNvSpPr txBox="1"/>
      </xdr:nvSpPr>
      <xdr:spPr>
        <a:xfrm>
          <a:off x="22199600" y="10538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101600</xdr:rowOff>
    </xdr:from>
    <xdr:to>
      <xdr:col>116</xdr:col>
      <xdr:colOff>114300</xdr:colOff>
      <xdr:row>62</xdr:row>
      <xdr:rowOff>31750</xdr:rowOff>
    </xdr:to>
    <xdr:sp macro="" textlink="">
      <xdr:nvSpPr>
        <xdr:cNvPr id="599" name="フローチャート: 判断 598">
          <a:extLst>
            <a:ext uri="{FF2B5EF4-FFF2-40B4-BE49-F238E27FC236}">
              <a16:creationId xmlns:a16="http://schemas.microsoft.com/office/drawing/2014/main" id="{4EF335D7-3F63-447E-A605-454F7FA2E53D}"/>
            </a:ext>
          </a:extLst>
        </xdr:cNvPr>
        <xdr:cNvSpPr/>
      </xdr:nvSpPr>
      <xdr:spPr>
        <a:xfrm>
          <a:off x="221107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48641</xdr:rowOff>
    </xdr:from>
    <xdr:to>
      <xdr:col>112</xdr:col>
      <xdr:colOff>38100</xdr:colOff>
      <xdr:row>61</xdr:row>
      <xdr:rowOff>150241</xdr:rowOff>
    </xdr:to>
    <xdr:sp macro="" textlink="">
      <xdr:nvSpPr>
        <xdr:cNvPr id="600" name="フローチャート: 判断 599">
          <a:extLst>
            <a:ext uri="{FF2B5EF4-FFF2-40B4-BE49-F238E27FC236}">
              <a16:creationId xmlns:a16="http://schemas.microsoft.com/office/drawing/2014/main" id="{4857B233-32D1-4357-BB9C-E405BDE25A85}"/>
            </a:ext>
          </a:extLst>
        </xdr:cNvPr>
        <xdr:cNvSpPr/>
      </xdr:nvSpPr>
      <xdr:spPr>
        <a:xfrm>
          <a:off x="21272500" y="1050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71120</xdr:rowOff>
    </xdr:from>
    <xdr:to>
      <xdr:col>107</xdr:col>
      <xdr:colOff>101600</xdr:colOff>
      <xdr:row>62</xdr:row>
      <xdr:rowOff>1270</xdr:rowOff>
    </xdr:to>
    <xdr:sp macro="" textlink="">
      <xdr:nvSpPr>
        <xdr:cNvPr id="601" name="フローチャート: 判断 600">
          <a:extLst>
            <a:ext uri="{FF2B5EF4-FFF2-40B4-BE49-F238E27FC236}">
              <a16:creationId xmlns:a16="http://schemas.microsoft.com/office/drawing/2014/main" id="{7E42EAA7-4D03-4147-8151-0FEC41DEFAD7}"/>
            </a:ext>
          </a:extLst>
        </xdr:cNvPr>
        <xdr:cNvSpPr/>
      </xdr:nvSpPr>
      <xdr:spPr>
        <a:xfrm>
          <a:off x="203835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93218</xdr:rowOff>
    </xdr:from>
    <xdr:to>
      <xdr:col>102</xdr:col>
      <xdr:colOff>165100</xdr:colOff>
      <xdr:row>62</xdr:row>
      <xdr:rowOff>23368</xdr:rowOff>
    </xdr:to>
    <xdr:sp macro="" textlink="">
      <xdr:nvSpPr>
        <xdr:cNvPr id="602" name="フローチャート: 判断 601">
          <a:extLst>
            <a:ext uri="{FF2B5EF4-FFF2-40B4-BE49-F238E27FC236}">
              <a16:creationId xmlns:a16="http://schemas.microsoft.com/office/drawing/2014/main" id="{AD2D6CFE-12DC-48C7-AA66-64E98445F9D2}"/>
            </a:ext>
          </a:extLst>
        </xdr:cNvPr>
        <xdr:cNvSpPr/>
      </xdr:nvSpPr>
      <xdr:spPr>
        <a:xfrm>
          <a:off x="19494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87503</xdr:rowOff>
    </xdr:from>
    <xdr:to>
      <xdr:col>98</xdr:col>
      <xdr:colOff>38100</xdr:colOff>
      <xdr:row>62</xdr:row>
      <xdr:rowOff>17653</xdr:rowOff>
    </xdr:to>
    <xdr:sp macro="" textlink="">
      <xdr:nvSpPr>
        <xdr:cNvPr id="603" name="フローチャート: 判断 602">
          <a:extLst>
            <a:ext uri="{FF2B5EF4-FFF2-40B4-BE49-F238E27FC236}">
              <a16:creationId xmlns:a16="http://schemas.microsoft.com/office/drawing/2014/main" id="{9C0B03B2-3F56-4273-92F6-179E766F302F}"/>
            </a:ext>
          </a:extLst>
        </xdr:cNvPr>
        <xdr:cNvSpPr/>
      </xdr:nvSpPr>
      <xdr:spPr>
        <a:xfrm>
          <a:off x="18605500" y="1054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FB92AB59-EA21-4161-96DE-E2D2AB11F30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FF122F2A-FAD0-4D86-AAB6-FDC4804F8B9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163B6118-4192-4547-AA68-AAF67FABBA6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240C45E8-0A7F-4249-ADE9-E1AD11D02BE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928732DE-519E-48AB-BA8F-53967821BC8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17399</xdr:rowOff>
    </xdr:from>
    <xdr:to>
      <xdr:col>116</xdr:col>
      <xdr:colOff>114300</xdr:colOff>
      <xdr:row>61</xdr:row>
      <xdr:rowOff>118999</xdr:rowOff>
    </xdr:to>
    <xdr:sp macro="" textlink="">
      <xdr:nvSpPr>
        <xdr:cNvPr id="609" name="楕円 608">
          <a:extLst>
            <a:ext uri="{FF2B5EF4-FFF2-40B4-BE49-F238E27FC236}">
              <a16:creationId xmlns:a16="http://schemas.microsoft.com/office/drawing/2014/main" id="{363A6545-155F-4188-96BA-A056BAFD138A}"/>
            </a:ext>
          </a:extLst>
        </xdr:cNvPr>
        <xdr:cNvSpPr/>
      </xdr:nvSpPr>
      <xdr:spPr>
        <a:xfrm>
          <a:off x="22110700" y="1047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40276</xdr:rowOff>
    </xdr:from>
    <xdr:ext cx="469744" cy="259045"/>
    <xdr:sp macro="" textlink="">
      <xdr:nvSpPr>
        <xdr:cNvPr id="610" name="【学校施設】&#10;一人当たり面積該当値テキスト">
          <a:extLst>
            <a:ext uri="{FF2B5EF4-FFF2-40B4-BE49-F238E27FC236}">
              <a16:creationId xmlns:a16="http://schemas.microsoft.com/office/drawing/2014/main" id="{446E7134-A387-40F7-BD4E-1D95CA0F01E3}"/>
            </a:ext>
          </a:extLst>
        </xdr:cNvPr>
        <xdr:cNvSpPr txBox="1"/>
      </xdr:nvSpPr>
      <xdr:spPr>
        <a:xfrm>
          <a:off x="22199600" y="10327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28829</xdr:rowOff>
    </xdr:from>
    <xdr:to>
      <xdr:col>112</xdr:col>
      <xdr:colOff>38100</xdr:colOff>
      <xdr:row>61</xdr:row>
      <xdr:rowOff>130429</xdr:rowOff>
    </xdr:to>
    <xdr:sp macro="" textlink="">
      <xdr:nvSpPr>
        <xdr:cNvPr id="611" name="楕円 610">
          <a:extLst>
            <a:ext uri="{FF2B5EF4-FFF2-40B4-BE49-F238E27FC236}">
              <a16:creationId xmlns:a16="http://schemas.microsoft.com/office/drawing/2014/main" id="{14890F11-06BD-49E2-910A-154759C2027D}"/>
            </a:ext>
          </a:extLst>
        </xdr:cNvPr>
        <xdr:cNvSpPr/>
      </xdr:nvSpPr>
      <xdr:spPr>
        <a:xfrm>
          <a:off x="21272500" y="1048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68199</xdr:rowOff>
    </xdr:from>
    <xdr:to>
      <xdr:col>116</xdr:col>
      <xdr:colOff>63500</xdr:colOff>
      <xdr:row>61</xdr:row>
      <xdr:rowOff>79629</xdr:rowOff>
    </xdr:to>
    <xdr:cxnSp macro="">
      <xdr:nvCxnSpPr>
        <xdr:cNvPr id="612" name="直線コネクタ 611">
          <a:extLst>
            <a:ext uri="{FF2B5EF4-FFF2-40B4-BE49-F238E27FC236}">
              <a16:creationId xmlns:a16="http://schemas.microsoft.com/office/drawing/2014/main" id="{E5F24D95-81F3-4F14-8880-D49541D1546F}"/>
            </a:ext>
          </a:extLst>
        </xdr:cNvPr>
        <xdr:cNvCxnSpPr/>
      </xdr:nvCxnSpPr>
      <xdr:spPr>
        <a:xfrm flipV="1">
          <a:off x="21323300" y="10526649"/>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41402</xdr:rowOff>
    </xdr:from>
    <xdr:to>
      <xdr:col>107</xdr:col>
      <xdr:colOff>101600</xdr:colOff>
      <xdr:row>61</xdr:row>
      <xdr:rowOff>143002</xdr:rowOff>
    </xdr:to>
    <xdr:sp macro="" textlink="">
      <xdr:nvSpPr>
        <xdr:cNvPr id="613" name="楕円 612">
          <a:extLst>
            <a:ext uri="{FF2B5EF4-FFF2-40B4-BE49-F238E27FC236}">
              <a16:creationId xmlns:a16="http://schemas.microsoft.com/office/drawing/2014/main" id="{6D8DDCA0-C013-4D47-8083-3F6A649A1782}"/>
            </a:ext>
          </a:extLst>
        </xdr:cNvPr>
        <xdr:cNvSpPr/>
      </xdr:nvSpPr>
      <xdr:spPr>
        <a:xfrm>
          <a:off x="20383500" y="1049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79629</xdr:rowOff>
    </xdr:from>
    <xdr:to>
      <xdr:col>111</xdr:col>
      <xdr:colOff>177800</xdr:colOff>
      <xdr:row>61</xdr:row>
      <xdr:rowOff>92202</xdr:rowOff>
    </xdr:to>
    <xdr:cxnSp macro="">
      <xdr:nvCxnSpPr>
        <xdr:cNvPr id="614" name="直線コネクタ 613">
          <a:extLst>
            <a:ext uri="{FF2B5EF4-FFF2-40B4-BE49-F238E27FC236}">
              <a16:creationId xmlns:a16="http://schemas.microsoft.com/office/drawing/2014/main" id="{798CC6A9-25E1-4EB7-BB0A-684818611378}"/>
            </a:ext>
          </a:extLst>
        </xdr:cNvPr>
        <xdr:cNvCxnSpPr/>
      </xdr:nvCxnSpPr>
      <xdr:spPr>
        <a:xfrm flipV="1">
          <a:off x="20434300" y="10538079"/>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49403</xdr:rowOff>
    </xdr:from>
    <xdr:to>
      <xdr:col>102</xdr:col>
      <xdr:colOff>165100</xdr:colOff>
      <xdr:row>61</xdr:row>
      <xdr:rowOff>151003</xdr:rowOff>
    </xdr:to>
    <xdr:sp macro="" textlink="">
      <xdr:nvSpPr>
        <xdr:cNvPr id="615" name="楕円 614">
          <a:extLst>
            <a:ext uri="{FF2B5EF4-FFF2-40B4-BE49-F238E27FC236}">
              <a16:creationId xmlns:a16="http://schemas.microsoft.com/office/drawing/2014/main" id="{DA7D3EDC-EA37-4F84-B263-7D6741F6C19B}"/>
            </a:ext>
          </a:extLst>
        </xdr:cNvPr>
        <xdr:cNvSpPr/>
      </xdr:nvSpPr>
      <xdr:spPr>
        <a:xfrm>
          <a:off x="19494500" y="1050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92202</xdr:rowOff>
    </xdr:from>
    <xdr:to>
      <xdr:col>107</xdr:col>
      <xdr:colOff>50800</xdr:colOff>
      <xdr:row>61</xdr:row>
      <xdr:rowOff>100203</xdr:rowOff>
    </xdr:to>
    <xdr:cxnSp macro="">
      <xdr:nvCxnSpPr>
        <xdr:cNvPr id="616" name="直線コネクタ 615">
          <a:extLst>
            <a:ext uri="{FF2B5EF4-FFF2-40B4-BE49-F238E27FC236}">
              <a16:creationId xmlns:a16="http://schemas.microsoft.com/office/drawing/2014/main" id="{0CBB3956-68B9-4055-BC8D-696827BBC87A}"/>
            </a:ext>
          </a:extLst>
        </xdr:cNvPr>
        <xdr:cNvCxnSpPr/>
      </xdr:nvCxnSpPr>
      <xdr:spPr>
        <a:xfrm flipV="1">
          <a:off x="19545300" y="10550652"/>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61214</xdr:rowOff>
    </xdr:from>
    <xdr:to>
      <xdr:col>98</xdr:col>
      <xdr:colOff>38100</xdr:colOff>
      <xdr:row>61</xdr:row>
      <xdr:rowOff>162814</xdr:rowOff>
    </xdr:to>
    <xdr:sp macro="" textlink="">
      <xdr:nvSpPr>
        <xdr:cNvPr id="617" name="楕円 616">
          <a:extLst>
            <a:ext uri="{FF2B5EF4-FFF2-40B4-BE49-F238E27FC236}">
              <a16:creationId xmlns:a16="http://schemas.microsoft.com/office/drawing/2014/main" id="{BFF89590-9815-4439-A200-C31F85D224AF}"/>
            </a:ext>
          </a:extLst>
        </xdr:cNvPr>
        <xdr:cNvSpPr/>
      </xdr:nvSpPr>
      <xdr:spPr>
        <a:xfrm>
          <a:off x="18605500" y="1051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100203</xdr:rowOff>
    </xdr:from>
    <xdr:to>
      <xdr:col>102</xdr:col>
      <xdr:colOff>114300</xdr:colOff>
      <xdr:row>61</xdr:row>
      <xdr:rowOff>112014</xdr:rowOff>
    </xdr:to>
    <xdr:cxnSp macro="">
      <xdr:nvCxnSpPr>
        <xdr:cNvPr id="618" name="直線コネクタ 617">
          <a:extLst>
            <a:ext uri="{FF2B5EF4-FFF2-40B4-BE49-F238E27FC236}">
              <a16:creationId xmlns:a16="http://schemas.microsoft.com/office/drawing/2014/main" id="{D2DFF966-21D9-4FE1-9927-6E24819627DA}"/>
            </a:ext>
          </a:extLst>
        </xdr:cNvPr>
        <xdr:cNvCxnSpPr/>
      </xdr:nvCxnSpPr>
      <xdr:spPr>
        <a:xfrm flipV="1">
          <a:off x="18656300" y="10558653"/>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141368</xdr:rowOff>
    </xdr:from>
    <xdr:ext cx="469744" cy="259045"/>
    <xdr:sp macro="" textlink="">
      <xdr:nvSpPr>
        <xdr:cNvPr id="619" name="n_1aveValue【学校施設】&#10;一人当たり面積">
          <a:extLst>
            <a:ext uri="{FF2B5EF4-FFF2-40B4-BE49-F238E27FC236}">
              <a16:creationId xmlns:a16="http://schemas.microsoft.com/office/drawing/2014/main" id="{33438866-901F-47A7-AB13-D65056D0FC91}"/>
            </a:ext>
          </a:extLst>
        </xdr:cNvPr>
        <xdr:cNvSpPr txBox="1"/>
      </xdr:nvSpPr>
      <xdr:spPr>
        <a:xfrm>
          <a:off x="21075727" y="10599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163847</xdr:rowOff>
    </xdr:from>
    <xdr:ext cx="469744" cy="259045"/>
    <xdr:sp macro="" textlink="">
      <xdr:nvSpPr>
        <xdr:cNvPr id="620" name="n_2aveValue【学校施設】&#10;一人当たり面積">
          <a:extLst>
            <a:ext uri="{FF2B5EF4-FFF2-40B4-BE49-F238E27FC236}">
              <a16:creationId xmlns:a16="http://schemas.microsoft.com/office/drawing/2014/main" id="{553E4227-AA44-48ED-944B-8CDF77F9FB5A}"/>
            </a:ext>
          </a:extLst>
        </xdr:cNvPr>
        <xdr:cNvSpPr txBox="1"/>
      </xdr:nvSpPr>
      <xdr:spPr>
        <a:xfrm>
          <a:off x="20199427" y="1062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14495</xdr:rowOff>
    </xdr:from>
    <xdr:ext cx="469744" cy="259045"/>
    <xdr:sp macro="" textlink="">
      <xdr:nvSpPr>
        <xdr:cNvPr id="621" name="n_3aveValue【学校施設】&#10;一人当たり面積">
          <a:extLst>
            <a:ext uri="{FF2B5EF4-FFF2-40B4-BE49-F238E27FC236}">
              <a16:creationId xmlns:a16="http://schemas.microsoft.com/office/drawing/2014/main" id="{B0D938DC-744C-4D0D-8214-620EC0D92342}"/>
            </a:ext>
          </a:extLst>
        </xdr:cNvPr>
        <xdr:cNvSpPr txBox="1"/>
      </xdr:nvSpPr>
      <xdr:spPr>
        <a:xfrm>
          <a:off x="19310427" y="1064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8780</xdr:rowOff>
    </xdr:from>
    <xdr:ext cx="469744" cy="259045"/>
    <xdr:sp macro="" textlink="">
      <xdr:nvSpPr>
        <xdr:cNvPr id="622" name="n_4aveValue【学校施設】&#10;一人当たり面積">
          <a:extLst>
            <a:ext uri="{FF2B5EF4-FFF2-40B4-BE49-F238E27FC236}">
              <a16:creationId xmlns:a16="http://schemas.microsoft.com/office/drawing/2014/main" id="{651F037B-A0D2-4B60-8AC7-22CA49804685}"/>
            </a:ext>
          </a:extLst>
        </xdr:cNvPr>
        <xdr:cNvSpPr txBox="1"/>
      </xdr:nvSpPr>
      <xdr:spPr>
        <a:xfrm>
          <a:off x="18421427" y="10638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146956</xdr:rowOff>
    </xdr:from>
    <xdr:ext cx="469744" cy="259045"/>
    <xdr:sp macro="" textlink="">
      <xdr:nvSpPr>
        <xdr:cNvPr id="623" name="n_1mainValue【学校施設】&#10;一人当たり面積">
          <a:extLst>
            <a:ext uri="{FF2B5EF4-FFF2-40B4-BE49-F238E27FC236}">
              <a16:creationId xmlns:a16="http://schemas.microsoft.com/office/drawing/2014/main" id="{27D35279-5BF1-437B-9365-643FE7FCFBAD}"/>
            </a:ext>
          </a:extLst>
        </xdr:cNvPr>
        <xdr:cNvSpPr txBox="1"/>
      </xdr:nvSpPr>
      <xdr:spPr>
        <a:xfrm>
          <a:off x="21075727" y="10262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159529</xdr:rowOff>
    </xdr:from>
    <xdr:ext cx="469744" cy="259045"/>
    <xdr:sp macro="" textlink="">
      <xdr:nvSpPr>
        <xdr:cNvPr id="624" name="n_2mainValue【学校施設】&#10;一人当たり面積">
          <a:extLst>
            <a:ext uri="{FF2B5EF4-FFF2-40B4-BE49-F238E27FC236}">
              <a16:creationId xmlns:a16="http://schemas.microsoft.com/office/drawing/2014/main" id="{5A983883-885F-4A8B-A1C4-CCED1BC0042F}"/>
            </a:ext>
          </a:extLst>
        </xdr:cNvPr>
        <xdr:cNvSpPr txBox="1"/>
      </xdr:nvSpPr>
      <xdr:spPr>
        <a:xfrm>
          <a:off x="20199427" y="1027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167530</xdr:rowOff>
    </xdr:from>
    <xdr:ext cx="469744" cy="259045"/>
    <xdr:sp macro="" textlink="">
      <xdr:nvSpPr>
        <xdr:cNvPr id="625" name="n_3mainValue【学校施設】&#10;一人当たり面積">
          <a:extLst>
            <a:ext uri="{FF2B5EF4-FFF2-40B4-BE49-F238E27FC236}">
              <a16:creationId xmlns:a16="http://schemas.microsoft.com/office/drawing/2014/main" id="{D98229D5-EA96-4C25-ADF7-CF58BD475FAA}"/>
            </a:ext>
          </a:extLst>
        </xdr:cNvPr>
        <xdr:cNvSpPr txBox="1"/>
      </xdr:nvSpPr>
      <xdr:spPr>
        <a:xfrm>
          <a:off x="19310427" y="10283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7891</xdr:rowOff>
    </xdr:from>
    <xdr:ext cx="469744" cy="259045"/>
    <xdr:sp macro="" textlink="">
      <xdr:nvSpPr>
        <xdr:cNvPr id="626" name="n_4mainValue【学校施設】&#10;一人当たり面積">
          <a:extLst>
            <a:ext uri="{FF2B5EF4-FFF2-40B4-BE49-F238E27FC236}">
              <a16:creationId xmlns:a16="http://schemas.microsoft.com/office/drawing/2014/main" id="{FE7B6F38-1950-4026-B474-1F9B29C45145}"/>
            </a:ext>
          </a:extLst>
        </xdr:cNvPr>
        <xdr:cNvSpPr txBox="1"/>
      </xdr:nvSpPr>
      <xdr:spPr>
        <a:xfrm>
          <a:off x="18421427" y="1029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a:extLst>
            <a:ext uri="{FF2B5EF4-FFF2-40B4-BE49-F238E27FC236}">
              <a16:creationId xmlns:a16="http://schemas.microsoft.com/office/drawing/2014/main" id="{097AA7C5-21E0-4F2F-AE7D-E738F7BD4C7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a:extLst>
            <a:ext uri="{FF2B5EF4-FFF2-40B4-BE49-F238E27FC236}">
              <a16:creationId xmlns:a16="http://schemas.microsoft.com/office/drawing/2014/main" id="{C837A5F8-5D04-4340-8CA5-A6989FFA5BA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a:extLst>
            <a:ext uri="{FF2B5EF4-FFF2-40B4-BE49-F238E27FC236}">
              <a16:creationId xmlns:a16="http://schemas.microsoft.com/office/drawing/2014/main" id="{22F7360C-E152-443C-B545-691E851A01D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a:extLst>
            <a:ext uri="{FF2B5EF4-FFF2-40B4-BE49-F238E27FC236}">
              <a16:creationId xmlns:a16="http://schemas.microsoft.com/office/drawing/2014/main" id="{822B42FB-46F5-4E90-B1DE-79F83E3606E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a:extLst>
            <a:ext uri="{FF2B5EF4-FFF2-40B4-BE49-F238E27FC236}">
              <a16:creationId xmlns:a16="http://schemas.microsoft.com/office/drawing/2014/main" id="{353314F8-8B26-4927-AF66-4AD349DC287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a:extLst>
            <a:ext uri="{FF2B5EF4-FFF2-40B4-BE49-F238E27FC236}">
              <a16:creationId xmlns:a16="http://schemas.microsoft.com/office/drawing/2014/main" id="{9BC49FCC-D3FC-47B1-A57C-DB64BF34D2A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a:extLst>
            <a:ext uri="{FF2B5EF4-FFF2-40B4-BE49-F238E27FC236}">
              <a16:creationId xmlns:a16="http://schemas.microsoft.com/office/drawing/2014/main" id="{E8BEE2E2-259F-4EC6-8D9F-2EC6BCB2826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a:extLst>
            <a:ext uri="{FF2B5EF4-FFF2-40B4-BE49-F238E27FC236}">
              <a16:creationId xmlns:a16="http://schemas.microsoft.com/office/drawing/2014/main" id="{D5543F5B-242B-45D0-A05F-634D2B8D1361}"/>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5" name="正方形/長方形 634">
          <a:extLst>
            <a:ext uri="{FF2B5EF4-FFF2-40B4-BE49-F238E27FC236}">
              <a16:creationId xmlns:a16="http://schemas.microsoft.com/office/drawing/2014/main" id="{DCD2513F-9E16-469D-BC6C-F5F47286A74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6" name="正方形/長方形 635">
          <a:extLst>
            <a:ext uri="{FF2B5EF4-FFF2-40B4-BE49-F238E27FC236}">
              <a16:creationId xmlns:a16="http://schemas.microsoft.com/office/drawing/2014/main" id="{2820BC9F-D213-4ABF-A9C0-EA195A3E0DD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7" name="正方形/長方形 636">
          <a:extLst>
            <a:ext uri="{FF2B5EF4-FFF2-40B4-BE49-F238E27FC236}">
              <a16:creationId xmlns:a16="http://schemas.microsoft.com/office/drawing/2014/main" id="{1DD993AD-EAEA-4C56-8DD9-C2D79CA93A2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8" name="正方形/長方形 637">
          <a:extLst>
            <a:ext uri="{FF2B5EF4-FFF2-40B4-BE49-F238E27FC236}">
              <a16:creationId xmlns:a16="http://schemas.microsoft.com/office/drawing/2014/main" id="{E2FC3175-6264-4B0A-BA04-AE444AE85CE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9" name="正方形/長方形 638">
          <a:extLst>
            <a:ext uri="{FF2B5EF4-FFF2-40B4-BE49-F238E27FC236}">
              <a16:creationId xmlns:a16="http://schemas.microsoft.com/office/drawing/2014/main" id="{3F5458E8-B85E-46A6-AFC8-7156281DE1A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0" name="正方形/長方形 639">
          <a:extLst>
            <a:ext uri="{FF2B5EF4-FFF2-40B4-BE49-F238E27FC236}">
              <a16:creationId xmlns:a16="http://schemas.microsoft.com/office/drawing/2014/main" id="{C3C5D281-3F03-483A-B7AD-DA0971D98BB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1" name="正方形/長方形 640">
          <a:extLst>
            <a:ext uri="{FF2B5EF4-FFF2-40B4-BE49-F238E27FC236}">
              <a16:creationId xmlns:a16="http://schemas.microsoft.com/office/drawing/2014/main" id="{E0EE8D81-A535-4F0E-9F51-C52C2BFF178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2" name="正方形/長方形 641">
          <a:extLst>
            <a:ext uri="{FF2B5EF4-FFF2-40B4-BE49-F238E27FC236}">
              <a16:creationId xmlns:a16="http://schemas.microsoft.com/office/drawing/2014/main" id="{D7D56266-41B2-4C3C-9211-AF1683C87F9F}"/>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3" name="正方形/長方形 642">
          <a:extLst>
            <a:ext uri="{FF2B5EF4-FFF2-40B4-BE49-F238E27FC236}">
              <a16:creationId xmlns:a16="http://schemas.microsoft.com/office/drawing/2014/main" id="{207B5B2A-2472-4E03-A6E9-3F7EEAB6785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4" name="正方形/長方形 643">
          <a:extLst>
            <a:ext uri="{FF2B5EF4-FFF2-40B4-BE49-F238E27FC236}">
              <a16:creationId xmlns:a16="http://schemas.microsoft.com/office/drawing/2014/main" id="{725C79C7-C8E8-48D3-B4C7-1CB97F950B3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5" name="正方形/長方形 644">
          <a:extLst>
            <a:ext uri="{FF2B5EF4-FFF2-40B4-BE49-F238E27FC236}">
              <a16:creationId xmlns:a16="http://schemas.microsoft.com/office/drawing/2014/main" id="{3C824B52-C56A-4E72-A279-8EC9F1200F6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6" name="正方形/長方形 645">
          <a:extLst>
            <a:ext uri="{FF2B5EF4-FFF2-40B4-BE49-F238E27FC236}">
              <a16:creationId xmlns:a16="http://schemas.microsoft.com/office/drawing/2014/main" id="{C6BD2128-D091-4E1A-A249-D651B8BB43E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7" name="正方形/長方形 646">
          <a:extLst>
            <a:ext uri="{FF2B5EF4-FFF2-40B4-BE49-F238E27FC236}">
              <a16:creationId xmlns:a16="http://schemas.microsoft.com/office/drawing/2014/main" id="{1FC830A5-B864-40FB-89FB-2D70A11CA35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8" name="正方形/長方形 647">
          <a:extLst>
            <a:ext uri="{FF2B5EF4-FFF2-40B4-BE49-F238E27FC236}">
              <a16:creationId xmlns:a16="http://schemas.microsoft.com/office/drawing/2014/main" id="{562CE852-1BE8-4E9F-B7F9-F10ACD2B7CD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9" name="正方形/長方形 648">
          <a:extLst>
            <a:ext uri="{FF2B5EF4-FFF2-40B4-BE49-F238E27FC236}">
              <a16:creationId xmlns:a16="http://schemas.microsoft.com/office/drawing/2014/main" id="{356ABA33-3C46-4BD5-813D-0556FCF9F27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0" name="正方形/長方形 649">
          <a:extLst>
            <a:ext uri="{FF2B5EF4-FFF2-40B4-BE49-F238E27FC236}">
              <a16:creationId xmlns:a16="http://schemas.microsoft.com/office/drawing/2014/main" id="{4B7B397A-5E36-4928-9318-9AE4BE62CDC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1" name="テキスト ボックス 650">
          <a:extLst>
            <a:ext uri="{FF2B5EF4-FFF2-40B4-BE49-F238E27FC236}">
              <a16:creationId xmlns:a16="http://schemas.microsoft.com/office/drawing/2014/main" id="{2B560956-0415-437D-BD78-9A23BC6EF68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2" name="直線コネクタ 651">
          <a:extLst>
            <a:ext uri="{FF2B5EF4-FFF2-40B4-BE49-F238E27FC236}">
              <a16:creationId xmlns:a16="http://schemas.microsoft.com/office/drawing/2014/main" id="{03EED9EE-1954-4352-AE29-19FF217C87A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3" name="テキスト ボックス 652">
          <a:extLst>
            <a:ext uri="{FF2B5EF4-FFF2-40B4-BE49-F238E27FC236}">
              <a16:creationId xmlns:a16="http://schemas.microsoft.com/office/drawing/2014/main" id="{78E0D2F5-2AAB-4BA7-9C43-6A5F9D71603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4" name="直線コネクタ 653">
          <a:extLst>
            <a:ext uri="{FF2B5EF4-FFF2-40B4-BE49-F238E27FC236}">
              <a16:creationId xmlns:a16="http://schemas.microsoft.com/office/drawing/2014/main" id="{B45EC472-BBF9-45E4-9326-DFA58887607C}"/>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5" name="テキスト ボックス 654">
          <a:extLst>
            <a:ext uri="{FF2B5EF4-FFF2-40B4-BE49-F238E27FC236}">
              <a16:creationId xmlns:a16="http://schemas.microsoft.com/office/drawing/2014/main" id="{81DE2FA9-4590-45E2-8227-E2FEDD66B3CC}"/>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6" name="直線コネクタ 655">
          <a:extLst>
            <a:ext uri="{FF2B5EF4-FFF2-40B4-BE49-F238E27FC236}">
              <a16:creationId xmlns:a16="http://schemas.microsoft.com/office/drawing/2014/main" id="{47E21B8C-BB92-49E5-BC54-5A64F89E1C61}"/>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7" name="テキスト ボックス 656">
          <a:extLst>
            <a:ext uri="{FF2B5EF4-FFF2-40B4-BE49-F238E27FC236}">
              <a16:creationId xmlns:a16="http://schemas.microsoft.com/office/drawing/2014/main" id="{CFA51904-7CDB-4CD5-948A-DE6D0F6BEB9E}"/>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8" name="直線コネクタ 657">
          <a:extLst>
            <a:ext uri="{FF2B5EF4-FFF2-40B4-BE49-F238E27FC236}">
              <a16:creationId xmlns:a16="http://schemas.microsoft.com/office/drawing/2014/main" id="{7726FEDF-3BE1-4ED4-931F-5B781B93DB2C}"/>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9" name="テキスト ボックス 658">
          <a:extLst>
            <a:ext uri="{FF2B5EF4-FFF2-40B4-BE49-F238E27FC236}">
              <a16:creationId xmlns:a16="http://schemas.microsoft.com/office/drawing/2014/main" id="{120BC77E-AA40-4662-BB38-E264184D521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0" name="直線コネクタ 659">
          <a:extLst>
            <a:ext uri="{FF2B5EF4-FFF2-40B4-BE49-F238E27FC236}">
              <a16:creationId xmlns:a16="http://schemas.microsoft.com/office/drawing/2014/main" id="{2C23D218-EFCE-4A04-96C3-BF76936CD96C}"/>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1" name="テキスト ボックス 660">
          <a:extLst>
            <a:ext uri="{FF2B5EF4-FFF2-40B4-BE49-F238E27FC236}">
              <a16:creationId xmlns:a16="http://schemas.microsoft.com/office/drawing/2014/main" id="{55FF3840-8E77-44E8-8F85-79A8D2FE1BD2}"/>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2" name="直線コネクタ 661">
          <a:extLst>
            <a:ext uri="{FF2B5EF4-FFF2-40B4-BE49-F238E27FC236}">
              <a16:creationId xmlns:a16="http://schemas.microsoft.com/office/drawing/2014/main" id="{23D5C955-B8AA-4E08-8965-1DC69C1255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3" name="テキスト ボックス 662">
          <a:extLst>
            <a:ext uri="{FF2B5EF4-FFF2-40B4-BE49-F238E27FC236}">
              <a16:creationId xmlns:a16="http://schemas.microsoft.com/office/drawing/2014/main" id="{9FD4F716-BC3A-467D-9EBD-F5F14FA3F8DB}"/>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4" name="直線コネクタ 663">
          <a:extLst>
            <a:ext uri="{FF2B5EF4-FFF2-40B4-BE49-F238E27FC236}">
              <a16:creationId xmlns:a16="http://schemas.microsoft.com/office/drawing/2014/main" id="{1E3248F4-7219-4341-9C84-51CD4DD3E6B4}"/>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5" name="テキスト ボックス 664">
          <a:extLst>
            <a:ext uri="{FF2B5EF4-FFF2-40B4-BE49-F238E27FC236}">
              <a16:creationId xmlns:a16="http://schemas.microsoft.com/office/drawing/2014/main" id="{2E032D06-64FC-4D83-9822-039716B9BBB4}"/>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6" name="直線コネクタ 665">
          <a:extLst>
            <a:ext uri="{FF2B5EF4-FFF2-40B4-BE49-F238E27FC236}">
              <a16:creationId xmlns:a16="http://schemas.microsoft.com/office/drawing/2014/main" id="{E9884C27-6ED6-487A-B36E-2EBEEBB188E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7" name="【公民館】&#10;有形固定資産減価償却率グラフ枠">
          <a:extLst>
            <a:ext uri="{FF2B5EF4-FFF2-40B4-BE49-F238E27FC236}">
              <a16:creationId xmlns:a16="http://schemas.microsoft.com/office/drawing/2014/main" id="{3210575D-8969-4D53-AE36-AA0306717CE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xdr:rowOff>
    </xdr:from>
    <xdr:to>
      <xdr:col>85</xdr:col>
      <xdr:colOff>126364</xdr:colOff>
      <xdr:row>109</xdr:row>
      <xdr:rowOff>35379</xdr:rowOff>
    </xdr:to>
    <xdr:cxnSp macro="">
      <xdr:nvCxnSpPr>
        <xdr:cNvPr id="668" name="直線コネクタ 667">
          <a:extLst>
            <a:ext uri="{FF2B5EF4-FFF2-40B4-BE49-F238E27FC236}">
              <a16:creationId xmlns:a16="http://schemas.microsoft.com/office/drawing/2014/main" id="{CC034FB4-39BD-443B-B0DA-63BBD1231711}"/>
            </a:ext>
          </a:extLst>
        </xdr:cNvPr>
        <xdr:cNvCxnSpPr/>
      </xdr:nvCxnSpPr>
      <xdr:spPr>
        <a:xfrm flipV="1">
          <a:off x="16318864" y="1715915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9" name="【公民館】&#10;有形固定資産減価償却率最小値テキスト">
          <a:extLst>
            <a:ext uri="{FF2B5EF4-FFF2-40B4-BE49-F238E27FC236}">
              <a16:creationId xmlns:a16="http://schemas.microsoft.com/office/drawing/2014/main" id="{3D3F12FB-C99C-4F9A-8EA1-766902CEF317}"/>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70" name="直線コネクタ 669">
          <a:extLst>
            <a:ext uri="{FF2B5EF4-FFF2-40B4-BE49-F238E27FC236}">
              <a16:creationId xmlns:a16="http://schemas.microsoft.com/office/drawing/2014/main" id="{296A7028-42BE-4314-849C-77BFCFF4B2B9}"/>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132278</xdr:rowOff>
    </xdr:from>
    <xdr:ext cx="340478" cy="259045"/>
    <xdr:sp macro="" textlink="">
      <xdr:nvSpPr>
        <xdr:cNvPr id="671" name="【公民館】&#10;有形固定資産減価償却率最大値テキスト">
          <a:extLst>
            <a:ext uri="{FF2B5EF4-FFF2-40B4-BE49-F238E27FC236}">
              <a16:creationId xmlns:a16="http://schemas.microsoft.com/office/drawing/2014/main" id="{8A97329E-E862-4D41-89E1-E6B61604D9F0}"/>
            </a:ext>
          </a:extLst>
        </xdr:cNvPr>
        <xdr:cNvSpPr txBox="1"/>
      </xdr:nvSpPr>
      <xdr:spPr>
        <a:xfrm>
          <a:off x="16357600" y="1693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xdr:rowOff>
    </xdr:from>
    <xdr:to>
      <xdr:col>86</xdr:col>
      <xdr:colOff>25400</xdr:colOff>
      <xdr:row>100</xdr:row>
      <xdr:rowOff>14151</xdr:rowOff>
    </xdr:to>
    <xdr:cxnSp macro="">
      <xdr:nvCxnSpPr>
        <xdr:cNvPr id="672" name="直線コネクタ 671">
          <a:extLst>
            <a:ext uri="{FF2B5EF4-FFF2-40B4-BE49-F238E27FC236}">
              <a16:creationId xmlns:a16="http://schemas.microsoft.com/office/drawing/2014/main" id="{57273427-B948-426F-9020-6D6FA2DC7435}"/>
            </a:ext>
          </a:extLst>
        </xdr:cNvPr>
        <xdr:cNvCxnSpPr/>
      </xdr:nvCxnSpPr>
      <xdr:spPr>
        <a:xfrm>
          <a:off x="16230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133185</xdr:rowOff>
    </xdr:from>
    <xdr:ext cx="405111" cy="259045"/>
    <xdr:sp macro="" textlink="">
      <xdr:nvSpPr>
        <xdr:cNvPr id="673" name="【公民館】&#10;有形固定資産減価償却率平均値テキスト">
          <a:extLst>
            <a:ext uri="{FF2B5EF4-FFF2-40B4-BE49-F238E27FC236}">
              <a16:creationId xmlns:a16="http://schemas.microsoft.com/office/drawing/2014/main" id="{3865443A-87DF-4094-AD78-C50BBC7CF763}"/>
            </a:ext>
          </a:extLst>
        </xdr:cNvPr>
        <xdr:cNvSpPr txBox="1"/>
      </xdr:nvSpPr>
      <xdr:spPr>
        <a:xfrm>
          <a:off x="16357600" y="179639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110308</xdr:rowOff>
    </xdr:from>
    <xdr:to>
      <xdr:col>85</xdr:col>
      <xdr:colOff>177800</xdr:colOff>
      <xdr:row>106</xdr:row>
      <xdr:rowOff>40458</xdr:rowOff>
    </xdr:to>
    <xdr:sp macro="" textlink="">
      <xdr:nvSpPr>
        <xdr:cNvPr id="674" name="フローチャート: 判断 673">
          <a:extLst>
            <a:ext uri="{FF2B5EF4-FFF2-40B4-BE49-F238E27FC236}">
              <a16:creationId xmlns:a16="http://schemas.microsoft.com/office/drawing/2014/main" id="{9BEFA114-F5BB-4AED-A069-D1C95A64AF15}"/>
            </a:ext>
          </a:extLst>
        </xdr:cNvPr>
        <xdr:cNvSpPr/>
      </xdr:nvSpPr>
      <xdr:spPr>
        <a:xfrm>
          <a:off x="162687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126637</xdr:rowOff>
    </xdr:from>
    <xdr:to>
      <xdr:col>81</xdr:col>
      <xdr:colOff>101600</xdr:colOff>
      <xdr:row>106</xdr:row>
      <xdr:rowOff>56787</xdr:rowOff>
    </xdr:to>
    <xdr:sp macro="" textlink="">
      <xdr:nvSpPr>
        <xdr:cNvPr id="675" name="フローチャート: 判断 674">
          <a:extLst>
            <a:ext uri="{FF2B5EF4-FFF2-40B4-BE49-F238E27FC236}">
              <a16:creationId xmlns:a16="http://schemas.microsoft.com/office/drawing/2014/main" id="{2CC4EB7A-E8AB-4659-A3D3-35E38654D6C3}"/>
            </a:ext>
          </a:extLst>
        </xdr:cNvPr>
        <xdr:cNvSpPr/>
      </xdr:nvSpPr>
      <xdr:spPr>
        <a:xfrm>
          <a:off x="15430500" y="1812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907</xdr:rowOff>
    </xdr:from>
    <xdr:to>
      <xdr:col>76</xdr:col>
      <xdr:colOff>165100</xdr:colOff>
      <xdr:row>106</xdr:row>
      <xdr:rowOff>102507</xdr:rowOff>
    </xdr:to>
    <xdr:sp macro="" textlink="">
      <xdr:nvSpPr>
        <xdr:cNvPr id="676" name="フローチャート: 判断 675">
          <a:extLst>
            <a:ext uri="{FF2B5EF4-FFF2-40B4-BE49-F238E27FC236}">
              <a16:creationId xmlns:a16="http://schemas.microsoft.com/office/drawing/2014/main" id="{0DF8F560-E378-49EC-B9AF-FCD90BBB5BE3}"/>
            </a:ext>
          </a:extLst>
        </xdr:cNvPr>
        <xdr:cNvSpPr/>
      </xdr:nvSpPr>
      <xdr:spPr>
        <a:xfrm>
          <a:off x="14541500" y="1817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144599</xdr:rowOff>
    </xdr:from>
    <xdr:to>
      <xdr:col>72</xdr:col>
      <xdr:colOff>38100</xdr:colOff>
      <xdr:row>106</xdr:row>
      <xdr:rowOff>74749</xdr:rowOff>
    </xdr:to>
    <xdr:sp macro="" textlink="">
      <xdr:nvSpPr>
        <xdr:cNvPr id="677" name="フローチャート: 判断 676">
          <a:extLst>
            <a:ext uri="{FF2B5EF4-FFF2-40B4-BE49-F238E27FC236}">
              <a16:creationId xmlns:a16="http://schemas.microsoft.com/office/drawing/2014/main" id="{17E6B7B5-BF02-487A-AF24-A281496CD849}"/>
            </a:ext>
          </a:extLst>
        </xdr:cNvPr>
        <xdr:cNvSpPr/>
      </xdr:nvSpPr>
      <xdr:spPr>
        <a:xfrm>
          <a:off x="136525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129902</xdr:rowOff>
    </xdr:from>
    <xdr:to>
      <xdr:col>67</xdr:col>
      <xdr:colOff>101600</xdr:colOff>
      <xdr:row>106</xdr:row>
      <xdr:rowOff>60052</xdr:rowOff>
    </xdr:to>
    <xdr:sp macro="" textlink="">
      <xdr:nvSpPr>
        <xdr:cNvPr id="678" name="フローチャート: 判断 677">
          <a:extLst>
            <a:ext uri="{FF2B5EF4-FFF2-40B4-BE49-F238E27FC236}">
              <a16:creationId xmlns:a16="http://schemas.microsoft.com/office/drawing/2014/main" id="{9A167D0C-D76F-4E6F-9742-CB213B3F8DB9}"/>
            </a:ext>
          </a:extLst>
        </xdr:cNvPr>
        <xdr:cNvSpPr/>
      </xdr:nvSpPr>
      <xdr:spPr>
        <a:xfrm>
          <a:off x="12763500" y="181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6D506B01-AB82-4142-ABB1-772A706D887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64F8C0B-E74B-4F93-89FA-DB2771552F3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5DD1813A-38BA-49D6-A0E7-D3DBD9D6E56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EF9E9264-4A3C-43C7-81C4-88600604A6C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6BAB3A6C-ECF7-439C-8EC0-ED3795DAFB3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84182</xdr:rowOff>
    </xdr:from>
    <xdr:to>
      <xdr:col>85</xdr:col>
      <xdr:colOff>177800</xdr:colOff>
      <xdr:row>107</xdr:row>
      <xdr:rowOff>14332</xdr:rowOff>
    </xdr:to>
    <xdr:sp macro="" textlink="">
      <xdr:nvSpPr>
        <xdr:cNvPr id="684" name="楕円 683">
          <a:extLst>
            <a:ext uri="{FF2B5EF4-FFF2-40B4-BE49-F238E27FC236}">
              <a16:creationId xmlns:a16="http://schemas.microsoft.com/office/drawing/2014/main" id="{61490FE1-2DA3-4B52-8EC6-029F26FA07DB}"/>
            </a:ext>
          </a:extLst>
        </xdr:cNvPr>
        <xdr:cNvSpPr/>
      </xdr:nvSpPr>
      <xdr:spPr>
        <a:xfrm>
          <a:off x="162687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62609</xdr:rowOff>
    </xdr:from>
    <xdr:ext cx="405111" cy="259045"/>
    <xdr:sp macro="" textlink="">
      <xdr:nvSpPr>
        <xdr:cNvPr id="685" name="【公民館】&#10;有形固定資産減価償却率該当値テキスト">
          <a:extLst>
            <a:ext uri="{FF2B5EF4-FFF2-40B4-BE49-F238E27FC236}">
              <a16:creationId xmlns:a16="http://schemas.microsoft.com/office/drawing/2014/main" id="{6C1CBCE6-8394-4B3C-B6F8-83E022128AFE}"/>
            </a:ext>
          </a:extLst>
        </xdr:cNvPr>
        <xdr:cNvSpPr txBox="1"/>
      </xdr:nvSpPr>
      <xdr:spPr>
        <a:xfrm>
          <a:off x="16357600" y="1823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51526</xdr:rowOff>
    </xdr:from>
    <xdr:to>
      <xdr:col>81</xdr:col>
      <xdr:colOff>101600</xdr:colOff>
      <xdr:row>106</xdr:row>
      <xdr:rowOff>153126</xdr:rowOff>
    </xdr:to>
    <xdr:sp macro="" textlink="">
      <xdr:nvSpPr>
        <xdr:cNvPr id="686" name="楕円 685">
          <a:extLst>
            <a:ext uri="{FF2B5EF4-FFF2-40B4-BE49-F238E27FC236}">
              <a16:creationId xmlns:a16="http://schemas.microsoft.com/office/drawing/2014/main" id="{E116AC47-D724-4E50-9ACD-D6B6232520DE}"/>
            </a:ext>
          </a:extLst>
        </xdr:cNvPr>
        <xdr:cNvSpPr/>
      </xdr:nvSpPr>
      <xdr:spPr>
        <a:xfrm>
          <a:off x="154305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102326</xdr:rowOff>
    </xdr:from>
    <xdr:to>
      <xdr:col>85</xdr:col>
      <xdr:colOff>127000</xdr:colOff>
      <xdr:row>106</xdr:row>
      <xdr:rowOff>134982</xdr:rowOff>
    </xdr:to>
    <xdr:cxnSp macro="">
      <xdr:nvCxnSpPr>
        <xdr:cNvPr id="687" name="直線コネクタ 686">
          <a:extLst>
            <a:ext uri="{FF2B5EF4-FFF2-40B4-BE49-F238E27FC236}">
              <a16:creationId xmlns:a16="http://schemas.microsoft.com/office/drawing/2014/main" id="{71091CB1-64DA-4D75-BD96-EB9CDD60E6A6}"/>
            </a:ext>
          </a:extLst>
        </xdr:cNvPr>
        <xdr:cNvCxnSpPr/>
      </xdr:nvCxnSpPr>
      <xdr:spPr>
        <a:xfrm>
          <a:off x="15481300" y="18276026"/>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18869</xdr:rowOff>
    </xdr:from>
    <xdr:to>
      <xdr:col>76</xdr:col>
      <xdr:colOff>165100</xdr:colOff>
      <xdr:row>106</xdr:row>
      <xdr:rowOff>120469</xdr:rowOff>
    </xdr:to>
    <xdr:sp macro="" textlink="">
      <xdr:nvSpPr>
        <xdr:cNvPr id="688" name="楕円 687">
          <a:extLst>
            <a:ext uri="{FF2B5EF4-FFF2-40B4-BE49-F238E27FC236}">
              <a16:creationId xmlns:a16="http://schemas.microsoft.com/office/drawing/2014/main" id="{26987765-49E2-41F7-BF28-97C596DBA7FB}"/>
            </a:ext>
          </a:extLst>
        </xdr:cNvPr>
        <xdr:cNvSpPr/>
      </xdr:nvSpPr>
      <xdr:spPr>
        <a:xfrm>
          <a:off x="14541500" y="1819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69669</xdr:rowOff>
    </xdr:from>
    <xdr:to>
      <xdr:col>81</xdr:col>
      <xdr:colOff>50800</xdr:colOff>
      <xdr:row>106</xdr:row>
      <xdr:rowOff>102326</xdr:rowOff>
    </xdr:to>
    <xdr:cxnSp macro="">
      <xdr:nvCxnSpPr>
        <xdr:cNvPr id="689" name="直線コネクタ 688">
          <a:extLst>
            <a:ext uri="{FF2B5EF4-FFF2-40B4-BE49-F238E27FC236}">
              <a16:creationId xmlns:a16="http://schemas.microsoft.com/office/drawing/2014/main" id="{10CCBAEC-7AA9-4D80-967E-4598900D7E0C}"/>
            </a:ext>
          </a:extLst>
        </xdr:cNvPr>
        <xdr:cNvCxnSpPr/>
      </xdr:nvCxnSpPr>
      <xdr:spPr>
        <a:xfrm>
          <a:off x="14592300" y="1824336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157662</xdr:rowOff>
    </xdr:from>
    <xdr:to>
      <xdr:col>72</xdr:col>
      <xdr:colOff>38100</xdr:colOff>
      <xdr:row>106</xdr:row>
      <xdr:rowOff>87812</xdr:rowOff>
    </xdr:to>
    <xdr:sp macro="" textlink="">
      <xdr:nvSpPr>
        <xdr:cNvPr id="690" name="楕円 689">
          <a:extLst>
            <a:ext uri="{FF2B5EF4-FFF2-40B4-BE49-F238E27FC236}">
              <a16:creationId xmlns:a16="http://schemas.microsoft.com/office/drawing/2014/main" id="{0A82D7B4-B466-43C8-A450-26DC85618BF6}"/>
            </a:ext>
          </a:extLst>
        </xdr:cNvPr>
        <xdr:cNvSpPr/>
      </xdr:nvSpPr>
      <xdr:spPr>
        <a:xfrm>
          <a:off x="13652500" y="1815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37012</xdr:rowOff>
    </xdr:from>
    <xdr:to>
      <xdr:col>76</xdr:col>
      <xdr:colOff>114300</xdr:colOff>
      <xdr:row>106</xdr:row>
      <xdr:rowOff>69669</xdr:rowOff>
    </xdr:to>
    <xdr:cxnSp macro="">
      <xdr:nvCxnSpPr>
        <xdr:cNvPr id="691" name="直線コネクタ 690">
          <a:extLst>
            <a:ext uri="{FF2B5EF4-FFF2-40B4-BE49-F238E27FC236}">
              <a16:creationId xmlns:a16="http://schemas.microsoft.com/office/drawing/2014/main" id="{4C4E639A-5601-4363-BF4D-64095F426005}"/>
            </a:ext>
          </a:extLst>
        </xdr:cNvPr>
        <xdr:cNvCxnSpPr/>
      </xdr:nvCxnSpPr>
      <xdr:spPr>
        <a:xfrm>
          <a:off x="13703300" y="1821071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125005</xdr:rowOff>
    </xdr:from>
    <xdr:to>
      <xdr:col>67</xdr:col>
      <xdr:colOff>101600</xdr:colOff>
      <xdr:row>106</xdr:row>
      <xdr:rowOff>55155</xdr:rowOff>
    </xdr:to>
    <xdr:sp macro="" textlink="">
      <xdr:nvSpPr>
        <xdr:cNvPr id="692" name="楕円 691">
          <a:extLst>
            <a:ext uri="{FF2B5EF4-FFF2-40B4-BE49-F238E27FC236}">
              <a16:creationId xmlns:a16="http://schemas.microsoft.com/office/drawing/2014/main" id="{D0170265-5E56-44CE-9601-BE4AF02109BA}"/>
            </a:ext>
          </a:extLst>
        </xdr:cNvPr>
        <xdr:cNvSpPr/>
      </xdr:nvSpPr>
      <xdr:spPr>
        <a:xfrm>
          <a:off x="12763500" y="1812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4355</xdr:rowOff>
    </xdr:from>
    <xdr:to>
      <xdr:col>71</xdr:col>
      <xdr:colOff>177800</xdr:colOff>
      <xdr:row>106</xdr:row>
      <xdr:rowOff>37012</xdr:rowOff>
    </xdr:to>
    <xdr:cxnSp macro="">
      <xdr:nvCxnSpPr>
        <xdr:cNvPr id="693" name="直線コネクタ 692">
          <a:extLst>
            <a:ext uri="{FF2B5EF4-FFF2-40B4-BE49-F238E27FC236}">
              <a16:creationId xmlns:a16="http://schemas.microsoft.com/office/drawing/2014/main" id="{24A60D63-CB68-41C6-ABA4-5B2B21F457E9}"/>
            </a:ext>
          </a:extLst>
        </xdr:cNvPr>
        <xdr:cNvCxnSpPr/>
      </xdr:nvCxnSpPr>
      <xdr:spPr>
        <a:xfrm>
          <a:off x="12814300" y="1817805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73314</xdr:rowOff>
    </xdr:from>
    <xdr:ext cx="405111" cy="259045"/>
    <xdr:sp macro="" textlink="">
      <xdr:nvSpPr>
        <xdr:cNvPr id="694" name="n_1aveValue【公民館】&#10;有形固定資産減価償却率">
          <a:extLst>
            <a:ext uri="{FF2B5EF4-FFF2-40B4-BE49-F238E27FC236}">
              <a16:creationId xmlns:a16="http://schemas.microsoft.com/office/drawing/2014/main" id="{DDFFFD9C-F8E8-461A-A888-200FCC8CBF6B}"/>
            </a:ext>
          </a:extLst>
        </xdr:cNvPr>
        <xdr:cNvSpPr txBox="1"/>
      </xdr:nvSpPr>
      <xdr:spPr>
        <a:xfrm>
          <a:off x="15266044" y="1790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119034</xdr:rowOff>
    </xdr:from>
    <xdr:ext cx="405111" cy="259045"/>
    <xdr:sp macro="" textlink="">
      <xdr:nvSpPr>
        <xdr:cNvPr id="695" name="n_2aveValue【公民館】&#10;有形固定資産減価償却率">
          <a:extLst>
            <a:ext uri="{FF2B5EF4-FFF2-40B4-BE49-F238E27FC236}">
              <a16:creationId xmlns:a16="http://schemas.microsoft.com/office/drawing/2014/main" id="{2B175D8C-6DAE-493C-8EB3-951BB720B5F5}"/>
            </a:ext>
          </a:extLst>
        </xdr:cNvPr>
        <xdr:cNvSpPr txBox="1"/>
      </xdr:nvSpPr>
      <xdr:spPr>
        <a:xfrm>
          <a:off x="14389744" y="17949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91276</xdr:rowOff>
    </xdr:from>
    <xdr:ext cx="405111" cy="259045"/>
    <xdr:sp macro="" textlink="">
      <xdr:nvSpPr>
        <xdr:cNvPr id="696" name="n_3aveValue【公民館】&#10;有形固定資産減価償却率">
          <a:extLst>
            <a:ext uri="{FF2B5EF4-FFF2-40B4-BE49-F238E27FC236}">
              <a16:creationId xmlns:a16="http://schemas.microsoft.com/office/drawing/2014/main" id="{E5006974-6863-4E96-BF5E-EE6A626EC5DB}"/>
            </a:ext>
          </a:extLst>
        </xdr:cNvPr>
        <xdr:cNvSpPr txBox="1"/>
      </xdr:nvSpPr>
      <xdr:spPr>
        <a:xfrm>
          <a:off x="13500744" y="17922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51179</xdr:rowOff>
    </xdr:from>
    <xdr:ext cx="405111" cy="259045"/>
    <xdr:sp macro="" textlink="">
      <xdr:nvSpPr>
        <xdr:cNvPr id="697" name="n_4aveValue【公民館】&#10;有形固定資産減価償却率">
          <a:extLst>
            <a:ext uri="{FF2B5EF4-FFF2-40B4-BE49-F238E27FC236}">
              <a16:creationId xmlns:a16="http://schemas.microsoft.com/office/drawing/2014/main" id="{B2EA55BF-3BC6-4E17-9057-8FBC2E1B3CA1}"/>
            </a:ext>
          </a:extLst>
        </xdr:cNvPr>
        <xdr:cNvSpPr txBox="1"/>
      </xdr:nvSpPr>
      <xdr:spPr>
        <a:xfrm>
          <a:off x="12611744" y="1822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144253</xdr:rowOff>
    </xdr:from>
    <xdr:ext cx="405111" cy="259045"/>
    <xdr:sp macro="" textlink="">
      <xdr:nvSpPr>
        <xdr:cNvPr id="698" name="n_1mainValue【公民館】&#10;有形固定資産減価償却率">
          <a:extLst>
            <a:ext uri="{FF2B5EF4-FFF2-40B4-BE49-F238E27FC236}">
              <a16:creationId xmlns:a16="http://schemas.microsoft.com/office/drawing/2014/main" id="{E13CA1E6-BA9C-4DED-97EA-34F2D61FFFD7}"/>
            </a:ext>
          </a:extLst>
        </xdr:cNvPr>
        <xdr:cNvSpPr txBox="1"/>
      </xdr:nvSpPr>
      <xdr:spPr>
        <a:xfrm>
          <a:off x="15266044" y="1831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111596</xdr:rowOff>
    </xdr:from>
    <xdr:ext cx="405111" cy="259045"/>
    <xdr:sp macro="" textlink="">
      <xdr:nvSpPr>
        <xdr:cNvPr id="699" name="n_2mainValue【公民館】&#10;有形固定資産減価償却率">
          <a:extLst>
            <a:ext uri="{FF2B5EF4-FFF2-40B4-BE49-F238E27FC236}">
              <a16:creationId xmlns:a16="http://schemas.microsoft.com/office/drawing/2014/main" id="{8226621A-59BF-4609-95FB-6760ED4C5A98}"/>
            </a:ext>
          </a:extLst>
        </xdr:cNvPr>
        <xdr:cNvSpPr txBox="1"/>
      </xdr:nvSpPr>
      <xdr:spPr>
        <a:xfrm>
          <a:off x="14389744" y="1828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78939</xdr:rowOff>
    </xdr:from>
    <xdr:ext cx="405111" cy="259045"/>
    <xdr:sp macro="" textlink="">
      <xdr:nvSpPr>
        <xdr:cNvPr id="700" name="n_3mainValue【公民館】&#10;有形固定資産減価償却率">
          <a:extLst>
            <a:ext uri="{FF2B5EF4-FFF2-40B4-BE49-F238E27FC236}">
              <a16:creationId xmlns:a16="http://schemas.microsoft.com/office/drawing/2014/main" id="{6A9EFD84-F768-46C2-9C09-FD8E279738C0}"/>
            </a:ext>
          </a:extLst>
        </xdr:cNvPr>
        <xdr:cNvSpPr txBox="1"/>
      </xdr:nvSpPr>
      <xdr:spPr>
        <a:xfrm>
          <a:off x="13500744" y="1825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71682</xdr:rowOff>
    </xdr:from>
    <xdr:ext cx="405111" cy="259045"/>
    <xdr:sp macro="" textlink="">
      <xdr:nvSpPr>
        <xdr:cNvPr id="701" name="n_4mainValue【公民館】&#10;有形固定資産減価償却率">
          <a:extLst>
            <a:ext uri="{FF2B5EF4-FFF2-40B4-BE49-F238E27FC236}">
              <a16:creationId xmlns:a16="http://schemas.microsoft.com/office/drawing/2014/main" id="{3BF0EBBD-5E8D-41E2-ACE8-ADFCBA1ED8E6}"/>
            </a:ext>
          </a:extLst>
        </xdr:cNvPr>
        <xdr:cNvSpPr txBox="1"/>
      </xdr:nvSpPr>
      <xdr:spPr>
        <a:xfrm>
          <a:off x="12611744" y="17902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2" name="正方形/長方形 701">
          <a:extLst>
            <a:ext uri="{FF2B5EF4-FFF2-40B4-BE49-F238E27FC236}">
              <a16:creationId xmlns:a16="http://schemas.microsoft.com/office/drawing/2014/main" id="{ECB27E2A-5C19-47FE-9235-0EB18E49066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3" name="正方形/長方形 702">
          <a:extLst>
            <a:ext uri="{FF2B5EF4-FFF2-40B4-BE49-F238E27FC236}">
              <a16:creationId xmlns:a16="http://schemas.microsoft.com/office/drawing/2014/main" id="{A05CCDE7-0A71-437F-8607-70F8069C906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4" name="正方形/長方形 703">
          <a:extLst>
            <a:ext uri="{FF2B5EF4-FFF2-40B4-BE49-F238E27FC236}">
              <a16:creationId xmlns:a16="http://schemas.microsoft.com/office/drawing/2014/main" id="{82ECD716-A3F2-4041-B417-AF578306090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5" name="正方形/長方形 704">
          <a:extLst>
            <a:ext uri="{FF2B5EF4-FFF2-40B4-BE49-F238E27FC236}">
              <a16:creationId xmlns:a16="http://schemas.microsoft.com/office/drawing/2014/main" id="{F60A6307-6B20-4F0E-84C1-1B7824A678C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6" name="正方形/長方形 705">
          <a:extLst>
            <a:ext uri="{FF2B5EF4-FFF2-40B4-BE49-F238E27FC236}">
              <a16:creationId xmlns:a16="http://schemas.microsoft.com/office/drawing/2014/main" id="{40B1F51C-EB59-43BF-B6E6-525C1E31A5E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7" name="正方形/長方形 706">
          <a:extLst>
            <a:ext uri="{FF2B5EF4-FFF2-40B4-BE49-F238E27FC236}">
              <a16:creationId xmlns:a16="http://schemas.microsoft.com/office/drawing/2014/main" id="{F70560AF-FDE2-4C31-A5D2-F10F02090EA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8" name="正方形/長方形 707">
          <a:extLst>
            <a:ext uri="{FF2B5EF4-FFF2-40B4-BE49-F238E27FC236}">
              <a16:creationId xmlns:a16="http://schemas.microsoft.com/office/drawing/2014/main" id="{9FEF108A-3FFB-49A3-9821-9FDFBDCAED1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9" name="正方形/長方形 708">
          <a:extLst>
            <a:ext uri="{FF2B5EF4-FFF2-40B4-BE49-F238E27FC236}">
              <a16:creationId xmlns:a16="http://schemas.microsoft.com/office/drawing/2014/main" id="{BDC35734-2650-41D6-8B9E-689F27601DF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0" name="テキスト ボックス 709">
          <a:extLst>
            <a:ext uri="{FF2B5EF4-FFF2-40B4-BE49-F238E27FC236}">
              <a16:creationId xmlns:a16="http://schemas.microsoft.com/office/drawing/2014/main" id="{9500E493-74F7-4698-8322-2B75EDB0237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1" name="直線コネクタ 710">
          <a:extLst>
            <a:ext uri="{FF2B5EF4-FFF2-40B4-BE49-F238E27FC236}">
              <a16:creationId xmlns:a16="http://schemas.microsoft.com/office/drawing/2014/main" id="{E9072FE6-A735-420B-820C-5D849996D91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2" name="直線コネクタ 711">
          <a:extLst>
            <a:ext uri="{FF2B5EF4-FFF2-40B4-BE49-F238E27FC236}">
              <a16:creationId xmlns:a16="http://schemas.microsoft.com/office/drawing/2014/main" id="{84A5CC3D-4F75-4642-A1F2-B935A71FC3D3}"/>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3" name="テキスト ボックス 712">
          <a:extLst>
            <a:ext uri="{FF2B5EF4-FFF2-40B4-BE49-F238E27FC236}">
              <a16:creationId xmlns:a16="http://schemas.microsoft.com/office/drawing/2014/main" id="{058D03CD-C7B4-4AEE-99D5-0F4C87A0193A}"/>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4" name="直線コネクタ 713">
          <a:extLst>
            <a:ext uri="{FF2B5EF4-FFF2-40B4-BE49-F238E27FC236}">
              <a16:creationId xmlns:a16="http://schemas.microsoft.com/office/drawing/2014/main" id="{9E266A26-75C6-4281-BC7B-535069301AA1}"/>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5" name="テキスト ボックス 714">
          <a:extLst>
            <a:ext uri="{FF2B5EF4-FFF2-40B4-BE49-F238E27FC236}">
              <a16:creationId xmlns:a16="http://schemas.microsoft.com/office/drawing/2014/main" id="{4058EA1E-55BC-4713-A1A9-D08ADAD680D8}"/>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6" name="直線コネクタ 715">
          <a:extLst>
            <a:ext uri="{FF2B5EF4-FFF2-40B4-BE49-F238E27FC236}">
              <a16:creationId xmlns:a16="http://schemas.microsoft.com/office/drawing/2014/main" id="{192A6C5C-58F8-4E5F-A703-2457E7F6D061}"/>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7" name="テキスト ボックス 716">
          <a:extLst>
            <a:ext uri="{FF2B5EF4-FFF2-40B4-BE49-F238E27FC236}">
              <a16:creationId xmlns:a16="http://schemas.microsoft.com/office/drawing/2014/main" id="{29F4949D-558A-40D4-84D6-1B5D0E5D532A}"/>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8" name="直線コネクタ 717">
          <a:extLst>
            <a:ext uri="{FF2B5EF4-FFF2-40B4-BE49-F238E27FC236}">
              <a16:creationId xmlns:a16="http://schemas.microsoft.com/office/drawing/2014/main" id="{D1ED0041-BAB0-47EA-AE19-A38C65E25F82}"/>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9" name="テキスト ボックス 718">
          <a:extLst>
            <a:ext uri="{FF2B5EF4-FFF2-40B4-BE49-F238E27FC236}">
              <a16:creationId xmlns:a16="http://schemas.microsoft.com/office/drawing/2014/main" id="{BA1E7C2B-4EFD-4A9B-A856-4352F75FC043}"/>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0" name="直線コネクタ 719">
          <a:extLst>
            <a:ext uri="{FF2B5EF4-FFF2-40B4-BE49-F238E27FC236}">
              <a16:creationId xmlns:a16="http://schemas.microsoft.com/office/drawing/2014/main" id="{C6A7EED3-00BE-4582-BC32-2227E45F63E6}"/>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1" name="テキスト ボックス 720">
          <a:extLst>
            <a:ext uri="{FF2B5EF4-FFF2-40B4-BE49-F238E27FC236}">
              <a16:creationId xmlns:a16="http://schemas.microsoft.com/office/drawing/2014/main" id="{A81D4443-161E-4096-889A-0138043764C7}"/>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2" name="直線コネクタ 721">
          <a:extLst>
            <a:ext uri="{FF2B5EF4-FFF2-40B4-BE49-F238E27FC236}">
              <a16:creationId xmlns:a16="http://schemas.microsoft.com/office/drawing/2014/main" id="{05AE77C5-F242-4B1C-91AC-CFCF9A994E6A}"/>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3" name="テキスト ボックス 722">
          <a:extLst>
            <a:ext uri="{FF2B5EF4-FFF2-40B4-BE49-F238E27FC236}">
              <a16:creationId xmlns:a16="http://schemas.microsoft.com/office/drawing/2014/main" id="{72D8D420-1324-4E5A-813D-FF445434545B}"/>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4" name="直線コネクタ 723">
          <a:extLst>
            <a:ext uri="{FF2B5EF4-FFF2-40B4-BE49-F238E27FC236}">
              <a16:creationId xmlns:a16="http://schemas.microsoft.com/office/drawing/2014/main" id="{8A35C49D-9DFA-40B3-AF0A-22983C8979C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5" name="テキスト ボックス 724">
          <a:extLst>
            <a:ext uri="{FF2B5EF4-FFF2-40B4-BE49-F238E27FC236}">
              <a16:creationId xmlns:a16="http://schemas.microsoft.com/office/drawing/2014/main" id="{61584AB9-E4D3-42FA-BE30-DBB6DB6583C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6" name="【公民館】&#10;一人当たり面積グラフ枠">
          <a:extLst>
            <a:ext uri="{FF2B5EF4-FFF2-40B4-BE49-F238E27FC236}">
              <a16:creationId xmlns:a16="http://schemas.microsoft.com/office/drawing/2014/main" id="{89FFC308-5356-4DF3-B1A4-28D7E7C2849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106680</xdr:rowOff>
    </xdr:from>
    <xdr:to>
      <xdr:col>116</xdr:col>
      <xdr:colOff>62864</xdr:colOff>
      <xdr:row>109</xdr:row>
      <xdr:rowOff>25581</xdr:rowOff>
    </xdr:to>
    <xdr:cxnSp macro="">
      <xdr:nvCxnSpPr>
        <xdr:cNvPr id="727" name="直線コネクタ 726">
          <a:extLst>
            <a:ext uri="{FF2B5EF4-FFF2-40B4-BE49-F238E27FC236}">
              <a16:creationId xmlns:a16="http://schemas.microsoft.com/office/drawing/2014/main" id="{812C928E-F1EB-4FBA-9711-73FA40225BE4}"/>
            </a:ext>
          </a:extLst>
        </xdr:cNvPr>
        <xdr:cNvCxnSpPr/>
      </xdr:nvCxnSpPr>
      <xdr:spPr>
        <a:xfrm flipV="1">
          <a:off x="22160864" y="17251680"/>
          <a:ext cx="0" cy="1461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728" name="【公民館】&#10;一人当たり面積最小値テキスト">
          <a:extLst>
            <a:ext uri="{FF2B5EF4-FFF2-40B4-BE49-F238E27FC236}">
              <a16:creationId xmlns:a16="http://schemas.microsoft.com/office/drawing/2014/main" id="{CCD3BB35-13B1-46B1-B862-8F89D673B1A2}"/>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729" name="直線コネクタ 728">
          <a:extLst>
            <a:ext uri="{FF2B5EF4-FFF2-40B4-BE49-F238E27FC236}">
              <a16:creationId xmlns:a16="http://schemas.microsoft.com/office/drawing/2014/main" id="{B5DD4D89-A2E0-4C6A-A325-14D4C431E4E6}"/>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53357</xdr:rowOff>
    </xdr:from>
    <xdr:ext cx="469744" cy="259045"/>
    <xdr:sp macro="" textlink="">
      <xdr:nvSpPr>
        <xdr:cNvPr id="730" name="【公民館】&#10;一人当たり面積最大値テキスト">
          <a:extLst>
            <a:ext uri="{FF2B5EF4-FFF2-40B4-BE49-F238E27FC236}">
              <a16:creationId xmlns:a16="http://schemas.microsoft.com/office/drawing/2014/main" id="{4B0077BD-ECF3-4CD7-85FC-5DD1C4099742}"/>
            </a:ext>
          </a:extLst>
        </xdr:cNvPr>
        <xdr:cNvSpPr txBox="1"/>
      </xdr:nvSpPr>
      <xdr:spPr>
        <a:xfrm>
          <a:off x="22199600" y="1702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106680</xdr:rowOff>
    </xdr:from>
    <xdr:to>
      <xdr:col>116</xdr:col>
      <xdr:colOff>152400</xdr:colOff>
      <xdr:row>100</xdr:row>
      <xdr:rowOff>106680</xdr:rowOff>
    </xdr:to>
    <xdr:cxnSp macro="">
      <xdr:nvCxnSpPr>
        <xdr:cNvPr id="731" name="直線コネクタ 730">
          <a:extLst>
            <a:ext uri="{FF2B5EF4-FFF2-40B4-BE49-F238E27FC236}">
              <a16:creationId xmlns:a16="http://schemas.microsoft.com/office/drawing/2014/main" id="{DE46451B-CDD9-4C9E-A4FF-28CA19DA65F4}"/>
            </a:ext>
          </a:extLst>
        </xdr:cNvPr>
        <xdr:cNvCxnSpPr/>
      </xdr:nvCxnSpPr>
      <xdr:spPr>
        <a:xfrm>
          <a:off x="22072600" y="1725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47733</xdr:rowOff>
    </xdr:from>
    <xdr:ext cx="469744" cy="259045"/>
    <xdr:sp macro="" textlink="">
      <xdr:nvSpPr>
        <xdr:cNvPr id="732" name="【公民館】&#10;一人当たり面積平均値テキスト">
          <a:extLst>
            <a:ext uri="{FF2B5EF4-FFF2-40B4-BE49-F238E27FC236}">
              <a16:creationId xmlns:a16="http://schemas.microsoft.com/office/drawing/2014/main" id="{59505C19-F8E3-4CB8-91E8-86E842C2F942}"/>
            </a:ext>
          </a:extLst>
        </xdr:cNvPr>
        <xdr:cNvSpPr txBox="1"/>
      </xdr:nvSpPr>
      <xdr:spPr>
        <a:xfrm>
          <a:off x="22199600" y="18221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24856</xdr:rowOff>
    </xdr:from>
    <xdr:to>
      <xdr:col>116</xdr:col>
      <xdr:colOff>114300</xdr:colOff>
      <xdr:row>107</xdr:row>
      <xdr:rowOff>126456</xdr:rowOff>
    </xdr:to>
    <xdr:sp macro="" textlink="">
      <xdr:nvSpPr>
        <xdr:cNvPr id="733" name="フローチャート: 判断 732">
          <a:extLst>
            <a:ext uri="{FF2B5EF4-FFF2-40B4-BE49-F238E27FC236}">
              <a16:creationId xmlns:a16="http://schemas.microsoft.com/office/drawing/2014/main" id="{24FB5548-C1A9-46B9-926C-2983AA121294}"/>
            </a:ext>
          </a:extLst>
        </xdr:cNvPr>
        <xdr:cNvSpPr/>
      </xdr:nvSpPr>
      <xdr:spPr>
        <a:xfrm>
          <a:off x="22110700" y="1837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9616</xdr:rowOff>
    </xdr:from>
    <xdr:to>
      <xdr:col>112</xdr:col>
      <xdr:colOff>38100</xdr:colOff>
      <xdr:row>107</xdr:row>
      <xdr:rowOff>111216</xdr:rowOff>
    </xdr:to>
    <xdr:sp macro="" textlink="">
      <xdr:nvSpPr>
        <xdr:cNvPr id="734" name="フローチャート: 判断 733">
          <a:extLst>
            <a:ext uri="{FF2B5EF4-FFF2-40B4-BE49-F238E27FC236}">
              <a16:creationId xmlns:a16="http://schemas.microsoft.com/office/drawing/2014/main" id="{591807E8-E520-441B-87DD-94F1221CF9EF}"/>
            </a:ext>
          </a:extLst>
        </xdr:cNvPr>
        <xdr:cNvSpPr/>
      </xdr:nvSpPr>
      <xdr:spPr>
        <a:xfrm>
          <a:off x="21272500" y="1835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907</xdr:rowOff>
    </xdr:from>
    <xdr:to>
      <xdr:col>107</xdr:col>
      <xdr:colOff>101600</xdr:colOff>
      <xdr:row>107</xdr:row>
      <xdr:rowOff>102507</xdr:rowOff>
    </xdr:to>
    <xdr:sp macro="" textlink="">
      <xdr:nvSpPr>
        <xdr:cNvPr id="735" name="フローチャート: 判断 734">
          <a:extLst>
            <a:ext uri="{FF2B5EF4-FFF2-40B4-BE49-F238E27FC236}">
              <a16:creationId xmlns:a16="http://schemas.microsoft.com/office/drawing/2014/main" id="{6CB90437-8DF1-45A4-8DA5-A8C74F82C756}"/>
            </a:ext>
          </a:extLst>
        </xdr:cNvPr>
        <xdr:cNvSpPr/>
      </xdr:nvSpPr>
      <xdr:spPr>
        <a:xfrm>
          <a:off x="20383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907</xdr:rowOff>
    </xdr:from>
    <xdr:to>
      <xdr:col>102</xdr:col>
      <xdr:colOff>165100</xdr:colOff>
      <xdr:row>107</xdr:row>
      <xdr:rowOff>102507</xdr:rowOff>
    </xdr:to>
    <xdr:sp macro="" textlink="">
      <xdr:nvSpPr>
        <xdr:cNvPr id="736" name="フローチャート: 判断 735">
          <a:extLst>
            <a:ext uri="{FF2B5EF4-FFF2-40B4-BE49-F238E27FC236}">
              <a16:creationId xmlns:a16="http://schemas.microsoft.com/office/drawing/2014/main" id="{453923B6-7154-4C05-9BCB-2C046C7038D8}"/>
            </a:ext>
          </a:extLst>
        </xdr:cNvPr>
        <xdr:cNvSpPr/>
      </xdr:nvSpPr>
      <xdr:spPr>
        <a:xfrm>
          <a:off x="19494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5262</xdr:rowOff>
    </xdr:from>
    <xdr:to>
      <xdr:col>98</xdr:col>
      <xdr:colOff>38100</xdr:colOff>
      <xdr:row>107</xdr:row>
      <xdr:rowOff>106862</xdr:rowOff>
    </xdr:to>
    <xdr:sp macro="" textlink="">
      <xdr:nvSpPr>
        <xdr:cNvPr id="737" name="フローチャート: 判断 736">
          <a:extLst>
            <a:ext uri="{FF2B5EF4-FFF2-40B4-BE49-F238E27FC236}">
              <a16:creationId xmlns:a16="http://schemas.microsoft.com/office/drawing/2014/main" id="{AC7BDFB2-ADD7-4A24-856A-2A94A3D98032}"/>
            </a:ext>
          </a:extLst>
        </xdr:cNvPr>
        <xdr:cNvSpPr/>
      </xdr:nvSpPr>
      <xdr:spPr>
        <a:xfrm>
          <a:off x="18605500" y="1835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14DA6930-95E3-41C0-9D1D-2C0479A5C40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BE764CAC-6AFD-4459-8B28-63C5DC0C995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27C8DCDE-3362-4EF9-AFB4-876C9BBFE3F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1A2243C8-6A98-4D00-8A3A-2B70C8715FA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03EB9A18-521A-4E0E-924D-66B93EE125E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96157</xdr:rowOff>
    </xdr:from>
    <xdr:to>
      <xdr:col>116</xdr:col>
      <xdr:colOff>114300</xdr:colOff>
      <xdr:row>109</xdr:row>
      <xdr:rowOff>26307</xdr:rowOff>
    </xdr:to>
    <xdr:sp macro="" textlink="">
      <xdr:nvSpPr>
        <xdr:cNvPr id="743" name="楕円 742">
          <a:extLst>
            <a:ext uri="{FF2B5EF4-FFF2-40B4-BE49-F238E27FC236}">
              <a16:creationId xmlns:a16="http://schemas.microsoft.com/office/drawing/2014/main" id="{95EAF48C-02EA-4425-9FA9-3DC3A9546540}"/>
            </a:ext>
          </a:extLst>
        </xdr:cNvPr>
        <xdr:cNvSpPr/>
      </xdr:nvSpPr>
      <xdr:spPr>
        <a:xfrm>
          <a:off x="22110700" y="1861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11084</xdr:rowOff>
    </xdr:from>
    <xdr:ext cx="469744" cy="259045"/>
    <xdr:sp macro="" textlink="">
      <xdr:nvSpPr>
        <xdr:cNvPr id="744" name="【公民館】&#10;一人当たり面積該当値テキスト">
          <a:extLst>
            <a:ext uri="{FF2B5EF4-FFF2-40B4-BE49-F238E27FC236}">
              <a16:creationId xmlns:a16="http://schemas.microsoft.com/office/drawing/2014/main" id="{1BEC8547-9EB4-41FB-BB65-493F79645272}"/>
            </a:ext>
          </a:extLst>
        </xdr:cNvPr>
        <xdr:cNvSpPr txBox="1"/>
      </xdr:nvSpPr>
      <xdr:spPr>
        <a:xfrm>
          <a:off x="22199600" y="18527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97245</xdr:rowOff>
    </xdr:from>
    <xdr:to>
      <xdr:col>112</xdr:col>
      <xdr:colOff>38100</xdr:colOff>
      <xdr:row>109</xdr:row>
      <xdr:rowOff>27395</xdr:rowOff>
    </xdr:to>
    <xdr:sp macro="" textlink="">
      <xdr:nvSpPr>
        <xdr:cNvPr id="745" name="楕円 744">
          <a:extLst>
            <a:ext uri="{FF2B5EF4-FFF2-40B4-BE49-F238E27FC236}">
              <a16:creationId xmlns:a16="http://schemas.microsoft.com/office/drawing/2014/main" id="{5A607FB0-7B31-4E80-B85A-79B6D6865328}"/>
            </a:ext>
          </a:extLst>
        </xdr:cNvPr>
        <xdr:cNvSpPr/>
      </xdr:nvSpPr>
      <xdr:spPr>
        <a:xfrm>
          <a:off x="21272500" y="1861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146957</xdr:rowOff>
    </xdr:from>
    <xdr:to>
      <xdr:col>116</xdr:col>
      <xdr:colOff>63500</xdr:colOff>
      <xdr:row>108</xdr:row>
      <xdr:rowOff>148045</xdr:rowOff>
    </xdr:to>
    <xdr:cxnSp macro="">
      <xdr:nvCxnSpPr>
        <xdr:cNvPr id="746" name="直線コネクタ 745">
          <a:extLst>
            <a:ext uri="{FF2B5EF4-FFF2-40B4-BE49-F238E27FC236}">
              <a16:creationId xmlns:a16="http://schemas.microsoft.com/office/drawing/2014/main" id="{17579412-83B6-48DE-A25E-32BA75BE98AB}"/>
            </a:ext>
          </a:extLst>
        </xdr:cNvPr>
        <xdr:cNvCxnSpPr/>
      </xdr:nvCxnSpPr>
      <xdr:spPr>
        <a:xfrm flipV="1">
          <a:off x="21323300" y="18663557"/>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98334</xdr:rowOff>
    </xdr:from>
    <xdr:to>
      <xdr:col>107</xdr:col>
      <xdr:colOff>101600</xdr:colOff>
      <xdr:row>109</xdr:row>
      <xdr:rowOff>28484</xdr:rowOff>
    </xdr:to>
    <xdr:sp macro="" textlink="">
      <xdr:nvSpPr>
        <xdr:cNvPr id="747" name="楕円 746">
          <a:extLst>
            <a:ext uri="{FF2B5EF4-FFF2-40B4-BE49-F238E27FC236}">
              <a16:creationId xmlns:a16="http://schemas.microsoft.com/office/drawing/2014/main" id="{437885E7-B334-497C-B218-1ABE9CABB795}"/>
            </a:ext>
          </a:extLst>
        </xdr:cNvPr>
        <xdr:cNvSpPr/>
      </xdr:nvSpPr>
      <xdr:spPr>
        <a:xfrm>
          <a:off x="20383500" y="1861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148045</xdr:rowOff>
    </xdr:from>
    <xdr:to>
      <xdr:col>111</xdr:col>
      <xdr:colOff>177800</xdr:colOff>
      <xdr:row>108</xdr:row>
      <xdr:rowOff>149134</xdr:rowOff>
    </xdr:to>
    <xdr:cxnSp macro="">
      <xdr:nvCxnSpPr>
        <xdr:cNvPr id="748" name="直線コネクタ 747">
          <a:extLst>
            <a:ext uri="{FF2B5EF4-FFF2-40B4-BE49-F238E27FC236}">
              <a16:creationId xmlns:a16="http://schemas.microsoft.com/office/drawing/2014/main" id="{BBDFD7C5-240D-489F-B96B-2B2FA4B0BC0E}"/>
            </a:ext>
          </a:extLst>
        </xdr:cNvPr>
        <xdr:cNvCxnSpPr/>
      </xdr:nvCxnSpPr>
      <xdr:spPr>
        <a:xfrm flipV="1">
          <a:off x="20434300" y="18664645"/>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98334</xdr:rowOff>
    </xdr:from>
    <xdr:to>
      <xdr:col>102</xdr:col>
      <xdr:colOff>165100</xdr:colOff>
      <xdr:row>109</xdr:row>
      <xdr:rowOff>28484</xdr:rowOff>
    </xdr:to>
    <xdr:sp macro="" textlink="">
      <xdr:nvSpPr>
        <xdr:cNvPr id="749" name="楕円 748">
          <a:extLst>
            <a:ext uri="{FF2B5EF4-FFF2-40B4-BE49-F238E27FC236}">
              <a16:creationId xmlns:a16="http://schemas.microsoft.com/office/drawing/2014/main" id="{322D8904-72A9-4CF7-850D-414B664CDF4E}"/>
            </a:ext>
          </a:extLst>
        </xdr:cNvPr>
        <xdr:cNvSpPr/>
      </xdr:nvSpPr>
      <xdr:spPr>
        <a:xfrm>
          <a:off x="19494500" y="1861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149134</xdr:rowOff>
    </xdr:from>
    <xdr:to>
      <xdr:col>107</xdr:col>
      <xdr:colOff>50800</xdr:colOff>
      <xdr:row>108</xdr:row>
      <xdr:rowOff>149134</xdr:rowOff>
    </xdr:to>
    <xdr:cxnSp macro="">
      <xdr:nvCxnSpPr>
        <xdr:cNvPr id="750" name="直線コネクタ 749">
          <a:extLst>
            <a:ext uri="{FF2B5EF4-FFF2-40B4-BE49-F238E27FC236}">
              <a16:creationId xmlns:a16="http://schemas.microsoft.com/office/drawing/2014/main" id="{B5BBE58F-BDC1-4357-A552-A2105396098D}"/>
            </a:ext>
          </a:extLst>
        </xdr:cNvPr>
        <xdr:cNvCxnSpPr/>
      </xdr:nvCxnSpPr>
      <xdr:spPr>
        <a:xfrm>
          <a:off x="19545300" y="186657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99423</xdr:rowOff>
    </xdr:from>
    <xdr:to>
      <xdr:col>98</xdr:col>
      <xdr:colOff>38100</xdr:colOff>
      <xdr:row>109</xdr:row>
      <xdr:rowOff>29573</xdr:rowOff>
    </xdr:to>
    <xdr:sp macro="" textlink="">
      <xdr:nvSpPr>
        <xdr:cNvPr id="751" name="楕円 750">
          <a:extLst>
            <a:ext uri="{FF2B5EF4-FFF2-40B4-BE49-F238E27FC236}">
              <a16:creationId xmlns:a16="http://schemas.microsoft.com/office/drawing/2014/main" id="{15543E63-E4E1-46BB-A7D3-D76D251BEBD7}"/>
            </a:ext>
          </a:extLst>
        </xdr:cNvPr>
        <xdr:cNvSpPr/>
      </xdr:nvSpPr>
      <xdr:spPr>
        <a:xfrm>
          <a:off x="18605500" y="1861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149134</xdr:rowOff>
    </xdr:from>
    <xdr:to>
      <xdr:col>102</xdr:col>
      <xdr:colOff>114300</xdr:colOff>
      <xdr:row>108</xdr:row>
      <xdr:rowOff>150223</xdr:rowOff>
    </xdr:to>
    <xdr:cxnSp macro="">
      <xdr:nvCxnSpPr>
        <xdr:cNvPr id="752" name="直線コネクタ 751">
          <a:extLst>
            <a:ext uri="{FF2B5EF4-FFF2-40B4-BE49-F238E27FC236}">
              <a16:creationId xmlns:a16="http://schemas.microsoft.com/office/drawing/2014/main" id="{25935A6D-5ACA-4632-B400-C54C6B93477A}"/>
            </a:ext>
          </a:extLst>
        </xdr:cNvPr>
        <xdr:cNvCxnSpPr/>
      </xdr:nvCxnSpPr>
      <xdr:spPr>
        <a:xfrm flipV="1">
          <a:off x="18656300" y="18665734"/>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127743</xdr:rowOff>
    </xdr:from>
    <xdr:ext cx="469744" cy="259045"/>
    <xdr:sp macro="" textlink="">
      <xdr:nvSpPr>
        <xdr:cNvPr id="753" name="n_1aveValue【公民館】&#10;一人当たり面積">
          <a:extLst>
            <a:ext uri="{FF2B5EF4-FFF2-40B4-BE49-F238E27FC236}">
              <a16:creationId xmlns:a16="http://schemas.microsoft.com/office/drawing/2014/main" id="{426B09C8-C8B9-4CB5-AA4B-AE580AA19253}"/>
            </a:ext>
          </a:extLst>
        </xdr:cNvPr>
        <xdr:cNvSpPr txBox="1"/>
      </xdr:nvSpPr>
      <xdr:spPr>
        <a:xfrm>
          <a:off x="21075727" y="1812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119034</xdr:rowOff>
    </xdr:from>
    <xdr:ext cx="469744" cy="259045"/>
    <xdr:sp macro="" textlink="">
      <xdr:nvSpPr>
        <xdr:cNvPr id="754" name="n_2aveValue【公民館】&#10;一人当たり面積">
          <a:extLst>
            <a:ext uri="{FF2B5EF4-FFF2-40B4-BE49-F238E27FC236}">
              <a16:creationId xmlns:a16="http://schemas.microsoft.com/office/drawing/2014/main" id="{87EED44B-581D-47A2-A609-F17B92024822}"/>
            </a:ext>
          </a:extLst>
        </xdr:cNvPr>
        <xdr:cNvSpPr txBox="1"/>
      </xdr:nvSpPr>
      <xdr:spPr>
        <a:xfrm>
          <a:off x="20199427" y="181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119034</xdr:rowOff>
    </xdr:from>
    <xdr:ext cx="469744" cy="259045"/>
    <xdr:sp macro="" textlink="">
      <xdr:nvSpPr>
        <xdr:cNvPr id="755" name="n_3aveValue【公民館】&#10;一人当たり面積">
          <a:extLst>
            <a:ext uri="{FF2B5EF4-FFF2-40B4-BE49-F238E27FC236}">
              <a16:creationId xmlns:a16="http://schemas.microsoft.com/office/drawing/2014/main" id="{0A1D18A4-46C6-4DFC-BA1E-C14FA1825217}"/>
            </a:ext>
          </a:extLst>
        </xdr:cNvPr>
        <xdr:cNvSpPr txBox="1"/>
      </xdr:nvSpPr>
      <xdr:spPr>
        <a:xfrm>
          <a:off x="19310427" y="181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123389</xdr:rowOff>
    </xdr:from>
    <xdr:ext cx="469744" cy="259045"/>
    <xdr:sp macro="" textlink="">
      <xdr:nvSpPr>
        <xdr:cNvPr id="756" name="n_4aveValue【公民館】&#10;一人当たり面積">
          <a:extLst>
            <a:ext uri="{FF2B5EF4-FFF2-40B4-BE49-F238E27FC236}">
              <a16:creationId xmlns:a16="http://schemas.microsoft.com/office/drawing/2014/main" id="{C7BD9859-4CCF-472D-805E-73F90B6143A6}"/>
            </a:ext>
          </a:extLst>
        </xdr:cNvPr>
        <xdr:cNvSpPr txBox="1"/>
      </xdr:nvSpPr>
      <xdr:spPr>
        <a:xfrm>
          <a:off x="18421427" y="1812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18522</xdr:rowOff>
    </xdr:from>
    <xdr:ext cx="469744" cy="259045"/>
    <xdr:sp macro="" textlink="">
      <xdr:nvSpPr>
        <xdr:cNvPr id="757" name="n_1mainValue【公民館】&#10;一人当たり面積">
          <a:extLst>
            <a:ext uri="{FF2B5EF4-FFF2-40B4-BE49-F238E27FC236}">
              <a16:creationId xmlns:a16="http://schemas.microsoft.com/office/drawing/2014/main" id="{FDF7B911-7DBB-4C7E-A456-F3DDA386DCDB}"/>
            </a:ext>
          </a:extLst>
        </xdr:cNvPr>
        <xdr:cNvSpPr txBox="1"/>
      </xdr:nvSpPr>
      <xdr:spPr>
        <a:xfrm>
          <a:off x="21075727" y="1870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19611</xdr:rowOff>
    </xdr:from>
    <xdr:ext cx="469744" cy="259045"/>
    <xdr:sp macro="" textlink="">
      <xdr:nvSpPr>
        <xdr:cNvPr id="758" name="n_2mainValue【公民館】&#10;一人当たり面積">
          <a:extLst>
            <a:ext uri="{FF2B5EF4-FFF2-40B4-BE49-F238E27FC236}">
              <a16:creationId xmlns:a16="http://schemas.microsoft.com/office/drawing/2014/main" id="{87A3A8D2-F96E-4723-9C89-21C1CF3815EF}"/>
            </a:ext>
          </a:extLst>
        </xdr:cNvPr>
        <xdr:cNvSpPr txBox="1"/>
      </xdr:nvSpPr>
      <xdr:spPr>
        <a:xfrm>
          <a:off x="20199427" y="1870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19611</xdr:rowOff>
    </xdr:from>
    <xdr:ext cx="469744" cy="259045"/>
    <xdr:sp macro="" textlink="">
      <xdr:nvSpPr>
        <xdr:cNvPr id="759" name="n_3mainValue【公民館】&#10;一人当たり面積">
          <a:extLst>
            <a:ext uri="{FF2B5EF4-FFF2-40B4-BE49-F238E27FC236}">
              <a16:creationId xmlns:a16="http://schemas.microsoft.com/office/drawing/2014/main" id="{41EAFE42-3083-4164-969A-08012F824726}"/>
            </a:ext>
          </a:extLst>
        </xdr:cNvPr>
        <xdr:cNvSpPr txBox="1"/>
      </xdr:nvSpPr>
      <xdr:spPr>
        <a:xfrm>
          <a:off x="19310427" y="1870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20700</xdr:rowOff>
    </xdr:from>
    <xdr:ext cx="469744" cy="259045"/>
    <xdr:sp macro="" textlink="">
      <xdr:nvSpPr>
        <xdr:cNvPr id="760" name="n_4mainValue【公民館】&#10;一人当たり面積">
          <a:extLst>
            <a:ext uri="{FF2B5EF4-FFF2-40B4-BE49-F238E27FC236}">
              <a16:creationId xmlns:a16="http://schemas.microsoft.com/office/drawing/2014/main" id="{8D66E6A2-1CCA-4584-B88E-7A922C710871}"/>
            </a:ext>
          </a:extLst>
        </xdr:cNvPr>
        <xdr:cNvSpPr txBox="1"/>
      </xdr:nvSpPr>
      <xdr:spPr>
        <a:xfrm>
          <a:off x="18421427" y="1870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1" name="正方形/長方形 760">
          <a:extLst>
            <a:ext uri="{FF2B5EF4-FFF2-40B4-BE49-F238E27FC236}">
              <a16:creationId xmlns:a16="http://schemas.microsoft.com/office/drawing/2014/main" id="{E782C75E-E761-4077-8AB1-E944EEE2126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2" name="正方形/長方形 761">
          <a:extLst>
            <a:ext uri="{FF2B5EF4-FFF2-40B4-BE49-F238E27FC236}">
              <a16:creationId xmlns:a16="http://schemas.microsoft.com/office/drawing/2014/main" id="{BB4B3D39-2E5A-4EA2-B9AD-E807F5B11B0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3" name="テキスト ボックス 762">
          <a:extLst>
            <a:ext uri="{FF2B5EF4-FFF2-40B4-BE49-F238E27FC236}">
              <a16:creationId xmlns:a16="http://schemas.microsoft.com/office/drawing/2014/main" id="{8589427B-7F15-4DC6-AE07-0A374ABAAAC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学校施設の有形固定資産減価償却率は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76.9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類似団体内平均値を大きく上回っている。少子化に伴い児童数及び生徒数は減少傾向にあること及び学校施設の老朽化が進んでいることから、今後策定予定である公共施設等個別施設計画（学校系施設）で、学校施設の複合化・集約化、除却及び転用等について今後の在り方を定め、適切な施設の維持管理に努め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公営住宅の有形固定資産減価償却率は、前年度より</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％増の</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77.7</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％となり、類似団体内平均を上回ることとなった。これは、平成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年度に建設した</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棟の公営住宅に係る減価償却額が大きいためであり、今後も上昇する見込みである。建物は実際に老朽化が進んでいるが、入居率が高く、今後も利用していく予定であるため、近年は修繕料が増加傾向にある。公営住宅等長寿命化計画に基づき、適切な施設の維持管理に努め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道路の有形固定資産減価償却率も類似団体内平均値を上回っている。社会資本整備総合交付金事業の活用及び国土交通省が示すインフラ長寿命化計画に基づき、効率的な道路の維持補修を行う。</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9DA6590-286B-42C6-8EDE-AFC958FDBE7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F91AAD9-4BE2-48D3-A925-711B43A9499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AE41CB9-4632-4DB0-8360-9A818605410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6D7D642-7F97-4D9D-8E96-D7DB265B838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青森県階上町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C0EB4EA-D1AB-4F15-AFD7-048FCF381BD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CAA9D0F-C9C3-495D-8D73-35C14C90251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49BA7DF-E398-4A7F-AF32-FAAB4CE86C0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F3D52FC-F7C1-4C92-8330-CC08F570D12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E5FD0DD-276A-4B8F-8563-675DD523117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97FF538-45D4-4E05-A198-5B512A645AA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13,232
13,153
94.00
7,960,171
7,718,821
238,307
3,844,791
5,714,773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F4D0024-F053-425E-9FC4-4EC2E8696E6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04EE049-7061-4547-8F78-530B45E25FA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D922FAB-0E78-4EFC-B923-FB2DB0C1055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18876BB-0A40-47AB-A354-347AB5C76BE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40FD508-E9FF-431E-B47D-6E12F3136D0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F300CC9-A94B-454F-A8B0-59D8ED232712}"/>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B382B75-F568-4924-84C4-969BA4A8AFD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F62DB3B-9CE8-4E41-B35D-374A22D9304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BCE6C91-95BF-466A-987D-22B4DE8CFD8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2E4D9FA-11CE-47FA-8353-4931C5D3FD5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AD1AC35-45C4-4A7B-B6AF-B97F22497F8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61F4F9C-948D-4186-93A3-E6787015FC3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C500DA0-06A0-4E32-910E-6AB6A8B33B6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F49A384-B209-41AB-97E0-8981AC61433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6DDD4B7-685F-46F5-90EF-C2E2DD1DEF5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58FCE59-CD5F-48BF-8F65-DA88F851518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2B703A5-402C-49FB-8C09-42268F7EFCA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058F9FC-3062-4403-8CBF-C25BEA358CF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D459757-933A-45F5-BBE5-F790BE2D196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383D9D1-FCE2-4C99-805F-CA77C3F32AC5}"/>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7BF5DFF-157E-48BB-AC17-3BF9E32FEFF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9E920A8-CC69-452B-9538-316774A1F1A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6A10A06-3EF8-4072-9DD8-51499CBD979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69B4F85-55DA-420F-AB1E-0565C4E1D61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8ABC32C-E517-4192-98A7-89DDB82681F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9E028FD-EDD3-418E-84BF-4E982B0A131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913FE2A-E2CA-4112-B81A-555B9E9B181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D702522-3004-42DF-AEAF-9AA2C5FE558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CFB4F79-D022-4A28-AFEE-4207D25F0692}"/>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2BFC98BA-F27A-417C-BE7B-70B41EBDC45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2C76EE9F-6CA2-4A73-AD4F-D689FA82C94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271371E5-CA84-4F08-8284-09C5533A141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E88F4BBA-B741-4573-9452-963625C83C9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2002CFCC-02A3-439E-9672-EDE5AB56C48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A997CAF2-B1BC-4D55-9CA7-3237D0EECFE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243D81-6D09-4C83-BB10-67A9A6FDEE5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22A2D411-135F-432D-8E1E-045BB334D5AE}"/>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84B60E4-B6E4-4F79-9249-F535AABD3A8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126686D8-9183-48A3-AC25-956A5E387F9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16A0C03B-6515-4383-AC02-1448F7736DF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6D1C349F-5F77-432C-A167-09E7687937F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1CB24269-F627-4C55-A3E5-E42BED41590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AF180D26-E2CE-4C74-A52C-CB0F970980C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B00B7BE2-6666-474D-8A4A-A2CADE09D73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6BDC390-4749-4E81-97F3-440221E9D7F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B0A077CB-F558-4CD7-A653-8C627285906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BD3B6A82-512B-4AA4-BEC5-114BE49305A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95D1E7D8-71F6-4CF7-B3D1-7D122228FB0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BC9787C5-F6D8-43C8-A66C-A3403808478B}"/>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F3E591EC-028B-44C3-B949-2BF516C05191}"/>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3C6CC193-039A-4191-938E-EACC12C14026}"/>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328D96D8-781C-450C-9884-A70FA0A76E19}"/>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2C25A7C5-215A-4F1D-95D8-D8D4C50101E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C6E01159-51DB-4210-9557-672DCBF57B2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156B0E7C-7CBE-48BD-9DA8-FB4FCA6B6906}"/>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3F1B9AEC-2223-4170-ACC2-46263A34002F}"/>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46C8A676-E284-4B70-A812-BD134B58B104}"/>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23519E9D-2A6A-4BC7-A604-8D85DBF2616B}"/>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5A6907B0-109E-4E09-9D15-D40288C1186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F99A51D0-49B3-4887-A404-FA7C59EC9ED5}"/>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EA3CE0E9-8A4F-41C3-8A2F-891DF3F4A6C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36195</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38FF93F2-6602-458E-A5D5-58F8BB366553}"/>
            </a:ext>
          </a:extLst>
        </xdr:cNvPr>
        <xdr:cNvCxnSpPr/>
      </xdr:nvCxnSpPr>
      <xdr:spPr>
        <a:xfrm flipV="1">
          <a:off x="4634865" y="9637395"/>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EB2329EC-95AB-400F-96A5-1537028A2F82}"/>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1C4A700F-1DD9-4831-B9F4-070C74728D1C}"/>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154322</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7ACD9C37-BA6A-405B-8A1F-5BA229694827}"/>
            </a:ext>
          </a:extLst>
        </xdr:cNvPr>
        <xdr:cNvSpPr txBox="1"/>
      </xdr:nvSpPr>
      <xdr:spPr>
        <a:xfrm>
          <a:off x="4673600" y="941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36195</xdr:rowOff>
    </xdr:from>
    <xdr:to>
      <xdr:col>24</xdr:col>
      <xdr:colOff>152400</xdr:colOff>
      <xdr:row>56</xdr:row>
      <xdr:rowOff>36195</xdr:rowOff>
    </xdr:to>
    <xdr:cxnSp macro="">
      <xdr:nvCxnSpPr>
        <xdr:cNvPr id="77" name="直線コネクタ 76">
          <a:extLst>
            <a:ext uri="{FF2B5EF4-FFF2-40B4-BE49-F238E27FC236}">
              <a16:creationId xmlns:a16="http://schemas.microsoft.com/office/drawing/2014/main" id="{298B5C2D-4C49-4CE9-8232-E16C91AA27D1}"/>
            </a:ext>
          </a:extLst>
        </xdr:cNvPr>
        <xdr:cNvCxnSpPr/>
      </xdr:nvCxnSpPr>
      <xdr:spPr>
        <a:xfrm>
          <a:off x="4546600" y="963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118762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483F99E8-7045-4D01-9376-04AC60662138}"/>
            </a:ext>
          </a:extLst>
        </xdr:cNvPr>
        <xdr:cNvSpPr txBox="1"/>
      </xdr:nvSpPr>
      <xdr:spPr>
        <a:xfrm>
          <a:off x="4673600" y="10234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95885</xdr:rowOff>
    </xdr:from>
    <xdr:to>
      <xdr:col>24</xdr:col>
      <xdr:colOff>114300</xdr:colOff>
      <xdr:row>61</xdr:row>
      <xdr:rowOff>26035</xdr:rowOff>
    </xdr:to>
    <xdr:sp macro="" textlink="">
      <xdr:nvSpPr>
        <xdr:cNvPr id="79" name="フローチャート: 判断 78">
          <a:extLst>
            <a:ext uri="{FF2B5EF4-FFF2-40B4-BE49-F238E27FC236}">
              <a16:creationId xmlns:a16="http://schemas.microsoft.com/office/drawing/2014/main" id="{1D130996-D6B8-47D5-BF4E-81F4E381B7E8}"/>
            </a:ext>
          </a:extLst>
        </xdr:cNvPr>
        <xdr:cNvSpPr/>
      </xdr:nvSpPr>
      <xdr:spPr>
        <a:xfrm>
          <a:off x="4584700" y="1038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29210</xdr:rowOff>
    </xdr:from>
    <xdr:to>
      <xdr:col>20</xdr:col>
      <xdr:colOff>38100</xdr:colOff>
      <xdr:row>60</xdr:row>
      <xdr:rowOff>130810</xdr:rowOff>
    </xdr:to>
    <xdr:sp macro="" textlink="">
      <xdr:nvSpPr>
        <xdr:cNvPr id="80" name="フローチャート: 判断 79">
          <a:extLst>
            <a:ext uri="{FF2B5EF4-FFF2-40B4-BE49-F238E27FC236}">
              <a16:creationId xmlns:a16="http://schemas.microsoft.com/office/drawing/2014/main" id="{8772DBB7-A478-4009-9EBF-717C363EE571}"/>
            </a:ext>
          </a:extLst>
        </xdr:cNvPr>
        <xdr:cNvSpPr/>
      </xdr:nvSpPr>
      <xdr:spPr>
        <a:xfrm>
          <a:off x="3746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81" name="フローチャート: 判断 80">
          <a:extLst>
            <a:ext uri="{FF2B5EF4-FFF2-40B4-BE49-F238E27FC236}">
              <a16:creationId xmlns:a16="http://schemas.microsoft.com/office/drawing/2014/main" id="{BFF217EE-B68A-4581-B543-DE7D8BEE55C0}"/>
            </a:ext>
          </a:extLst>
        </xdr:cNvPr>
        <xdr:cNvSpPr/>
      </xdr:nvSpPr>
      <xdr:spPr>
        <a:xfrm>
          <a:off x="2857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145415</xdr:rowOff>
    </xdr:from>
    <xdr:to>
      <xdr:col>10</xdr:col>
      <xdr:colOff>165100</xdr:colOff>
      <xdr:row>60</xdr:row>
      <xdr:rowOff>75565</xdr:rowOff>
    </xdr:to>
    <xdr:sp macro="" textlink="">
      <xdr:nvSpPr>
        <xdr:cNvPr id="82" name="フローチャート: 判断 81">
          <a:extLst>
            <a:ext uri="{FF2B5EF4-FFF2-40B4-BE49-F238E27FC236}">
              <a16:creationId xmlns:a16="http://schemas.microsoft.com/office/drawing/2014/main" id="{A35D03D2-723D-4EAD-B2AA-A0F4135F8A1F}"/>
            </a:ext>
          </a:extLst>
        </xdr:cNvPr>
        <xdr:cNvSpPr/>
      </xdr:nvSpPr>
      <xdr:spPr>
        <a:xfrm>
          <a:off x="1968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124460</xdr:rowOff>
    </xdr:from>
    <xdr:to>
      <xdr:col>6</xdr:col>
      <xdr:colOff>38100</xdr:colOff>
      <xdr:row>60</xdr:row>
      <xdr:rowOff>54610</xdr:rowOff>
    </xdr:to>
    <xdr:sp macro="" textlink="">
      <xdr:nvSpPr>
        <xdr:cNvPr id="83" name="フローチャート: 判断 82">
          <a:extLst>
            <a:ext uri="{FF2B5EF4-FFF2-40B4-BE49-F238E27FC236}">
              <a16:creationId xmlns:a16="http://schemas.microsoft.com/office/drawing/2014/main" id="{0EAF8AB0-ED1B-4C4F-99F5-E8A2D3422138}"/>
            </a:ext>
          </a:extLst>
        </xdr:cNvPr>
        <xdr:cNvSpPr/>
      </xdr:nvSpPr>
      <xdr:spPr>
        <a:xfrm>
          <a:off x="1079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D42C488B-63E2-4E64-98F2-32A9392D651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BC943F3E-23C4-497C-8351-13CDC761757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5615103A-660C-42BF-B294-6FF19CB88DD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9CC3BD5A-1487-4836-9DC6-728DBA029FD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59B9C428-D9DC-4CE3-930C-041996E3C4E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12065</xdr:rowOff>
    </xdr:from>
    <xdr:to>
      <xdr:col>24</xdr:col>
      <xdr:colOff>114300</xdr:colOff>
      <xdr:row>62</xdr:row>
      <xdr:rowOff>113665</xdr:rowOff>
    </xdr:to>
    <xdr:sp macro="" textlink="">
      <xdr:nvSpPr>
        <xdr:cNvPr id="89" name="楕円 88">
          <a:extLst>
            <a:ext uri="{FF2B5EF4-FFF2-40B4-BE49-F238E27FC236}">
              <a16:creationId xmlns:a16="http://schemas.microsoft.com/office/drawing/2014/main" id="{45A9E141-B567-4493-8931-29CB1CA0F23A}"/>
            </a:ext>
          </a:extLst>
        </xdr:cNvPr>
        <xdr:cNvSpPr/>
      </xdr:nvSpPr>
      <xdr:spPr>
        <a:xfrm>
          <a:off x="4584700" y="1064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161942</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DA3872B7-7EEF-489F-8555-6975FFA2CB8A}"/>
            </a:ext>
          </a:extLst>
        </xdr:cNvPr>
        <xdr:cNvSpPr txBox="1"/>
      </xdr:nvSpPr>
      <xdr:spPr>
        <a:xfrm>
          <a:off x="4673600" y="1062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130175</xdr:rowOff>
    </xdr:from>
    <xdr:to>
      <xdr:col>20</xdr:col>
      <xdr:colOff>38100</xdr:colOff>
      <xdr:row>62</xdr:row>
      <xdr:rowOff>60325</xdr:rowOff>
    </xdr:to>
    <xdr:sp macro="" textlink="">
      <xdr:nvSpPr>
        <xdr:cNvPr id="91" name="楕円 90">
          <a:extLst>
            <a:ext uri="{FF2B5EF4-FFF2-40B4-BE49-F238E27FC236}">
              <a16:creationId xmlns:a16="http://schemas.microsoft.com/office/drawing/2014/main" id="{452B42B5-AC51-4EFB-B8DB-6B49DA806EE3}"/>
            </a:ext>
          </a:extLst>
        </xdr:cNvPr>
        <xdr:cNvSpPr/>
      </xdr:nvSpPr>
      <xdr:spPr>
        <a:xfrm>
          <a:off x="3746500" y="1058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9525</xdr:rowOff>
    </xdr:from>
    <xdr:to>
      <xdr:col>24</xdr:col>
      <xdr:colOff>63500</xdr:colOff>
      <xdr:row>62</xdr:row>
      <xdr:rowOff>62865</xdr:rowOff>
    </xdr:to>
    <xdr:cxnSp macro="">
      <xdr:nvCxnSpPr>
        <xdr:cNvPr id="92" name="直線コネクタ 91">
          <a:extLst>
            <a:ext uri="{FF2B5EF4-FFF2-40B4-BE49-F238E27FC236}">
              <a16:creationId xmlns:a16="http://schemas.microsoft.com/office/drawing/2014/main" id="{0A68D899-1277-45E3-96BC-13F556570AC9}"/>
            </a:ext>
          </a:extLst>
        </xdr:cNvPr>
        <xdr:cNvCxnSpPr/>
      </xdr:nvCxnSpPr>
      <xdr:spPr>
        <a:xfrm>
          <a:off x="3797300" y="1063942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80645</xdr:rowOff>
    </xdr:from>
    <xdr:to>
      <xdr:col>15</xdr:col>
      <xdr:colOff>101600</xdr:colOff>
      <xdr:row>62</xdr:row>
      <xdr:rowOff>10795</xdr:rowOff>
    </xdr:to>
    <xdr:sp macro="" textlink="">
      <xdr:nvSpPr>
        <xdr:cNvPr id="93" name="楕円 92">
          <a:extLst>
            <a:ext uri="{FF2B5EF4-FFF2-40B4-BE49-F238E27FC236}">
              <a16:creationId xmlns:a16="http://schemas.microsoft.com/office/drawing/2014/main" id="{F4AEAAE0-5C43-4E41-87AF-0C42013E8010}"/>
            </a:ext>
          </a:extLst>
        </xdr:cNvPr>
        <xdr:cNvSpPr/>
      </xdr:nvSpPr>
      <xdr:spPr>
        <a:xfrm>
          <a:off x="28575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131445</xdr:rowOff>
    </xdr:from>
    <xdr:to>
      <xdr:col>19</xdr:col>
      <xdr:colOff>177800</xdr:colOff>
      <xdr:row>62</xdr:row>
      <xdr:rowOff>9525</xdr:rowOff>
    </xdr:to>
    <xdr:cxnSp macro="">
      <xdr:nvCxnSpPr>
        <xdr:cNvPr id="94" name="直線コネクタ 93">
          <a:extLst>
            <a:ext uri="{FF2B5EF4-FFF2-40B4-BE49-F238E27FC236}">
              <a16:creationId xmlns:a16="http://schemas.microsoft.com/office/drawing/2014/main" id="{857D752E-6086-46F1-BF76-E7F6B13F4F8B}"/>
            </a:ext>
          </a:extLst>
        </xdr:cNvPr>
        <xdr:cNvCxnSpPr/>
      </xdr:nvCxnSpPr>
      <xdr:spPr>
        <a:xfrm>
          <a:off x="2908300" y="1058989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113030</xdr:rowOff>
    </xdr:from>
    <xdr:to>
      <xdr:col>10</xdr:col>
      <xdr:colOff>165100</xdr:colOff>
      <xdr:row>62</xdr:row>
      <xdr:rowOff>43180</xdr:rowOff>
    </xdr:to>
    <xdr:sp macro="" textlink="">
      <xdr:nvSpPr>
        <xdr:cNvPr id="95" name="楕円 94">
          <a:extLst>
            <a:ext uri="{FF2B5EF4-FFF2-40B4-BE49-F238E27FC236}">
              <a16:creationId xmlns:a16="http://schemas.microsoft.com/office/drawing/2014/main" id="{AF053C3B-EA9C-4D8E-BBA3-AEB97DF1B6D1}"/>
            </a:ext>
          </a:extLst>
        </xdr:cNvPr>
        <xdr:cNvSpPr/>
      </xdr:nvSpPr>
      <xdr:spPr>
        <a:xfrm>
          <a:off x="196850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131445</xdr:rowOff>
    </xdr:from>
    <xdr:to>
      <xdr:col>15</xdr:col>
      <xdr:colOff>50800</xdr:colOff>
      <xdr:row>61</xdr:row>
      <xdr:rowOff>163830</xdr:rowOff>
    </xdr:to>
    <xdr:cxnSp macro="">
      <xdr:nvCxnSpPr>
        <xdr:cNvPr id="96" name="直線コネクタ 95">
          <a:extLst>
            <a:ext uri="{FF2B5EF4-FFF2-40B4-BE49-F238E27FC236}">
              <a16:creationId xmlns:a16="http://schemas.microsoft.com/office/drawing/2014/main" id="{DEE4B9CA-C8BA-4203-B576-3DD2BD697D83}"/>
            </a:ext>
          </a:extLst>
        </xdr:cNvPr>
        <xdr:cNvCxnSpPr/>
      </xdr:nvCxnSpPr>
      <xdr:spPr>
        <a:xfrm flipV="1">
          <a:off x="2019300" y="105898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42545</xdr:rowOff>
    </xdr:from>
    <xdr:to>
      <xdr:col>6</xdr:col>
      <xdr:colOff>38100</xdr:colOff>
      <xdr:row>61</xdr:row>
      <xdr:rowOff>144145</xdr:rowOff>
    </xdr:to>
    <xdr:sp macro="" textlink="">
      <xdr:nvSpPr>
        <xdr:cNvPr id="97" name="楕円 96">
          <a:extLst>
            <a:ext uri="{FF2B5EF4-FFF2-40B4-BE49-F238E27FC236}">
              <a16:creationId xmlns:a16="http://schemas.microsoft.com/office/drawing/2014/main" id="{347864DA-F1B6-42FF-8491-E09B83DA3A48}"/>
            </a:ext>
          </a:extLst>
        </xdr:cNvPr>
        <xdr:cNvSpPr/>
      </xdr:nvSpPr>
      <xdr:spPr>
        <a:xfrm>
          <a:off x="1079500" y="1050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93345</xdr:rowOff>
    </xdr:from>
    <xdr:to>
      <xdr:col>10</xdr:col>
      <xdr:colOff>114300</xdr:colOff>
      <xdr:row>61</xdr:row>
      <xdr:rowOff>163830</xdr:rowOff>
    </xdr:to>
    <xdr:cxnSp macro="">
      <xdr:nvCxnSpPr>
        <xdr:cNvPr id="98" name="直線コネクタ 97">
          <a:extLst>
            <a:ext uri="{FF2B5EF4-FFF2-40B4-BE49-F238E27FC236}">
              <a16:creationId xmlns:a16="http://schemas.microsoft.com/office/drawing/2014/main" id="{CA283E16-6085-4D7F-AED8-30B130F49DA4}"/>
            </a:ext>
          </a:extLst>
        </xdr:cNvPr>
        <xdr:cNvCxnSpPr/>
      </xdr:nvCxnSpPr>
      <xdr:spPr>
        <a:xfrm>
          <a:off x="1130300" y="10551795"/>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147337</xdr:rowOff>
    </xdr:from>
    <xdr:ext cx="405111" cy="259045"/>
    <xdr:sp macro="" textlink="">
      <xdr:nvSpPr>
        <xdr:cNvPr id="99" name="n_1aveValue【体育館・プール】&#10;有形固定資産減価償却率">
          <a:extLst>
            <a:ext uri="{FF2B5EF4-FFF2-40B4-BE49-F238E27FC236}">
              <a16:creationId xmlns:a16="http://schemas.microsoft.com/office/drawing/2014/main" id="{D0D01D27-50C1-4768-8A81-E01FB0FF2C1A}"/>
            </a:ext>
          </a:extLst>
        </xdr:cNvPr>
        <xdr:cNvSpPr txBox="1"/>
      </xdr:nvSpPr>
      <xdr:spPr>
        <a:xfrm>
          <a:off x="35820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111142</xdr:rowOff>
    </xdr:from>
    <xdr:ext cx="405111" cy="259045"/>
    <xdr:sp macro="" textlink="">
      <xdr:nvSpPr>
        <xdr:cNvPr id="100" name="n_2aveValue【体育館・プール】&#10;有形固定資産減価償却率">
          <a:extLst>
            <a:ext uri="{FF2B5EF4-FFF2-40B4-BE49-F238E27FC236}">
              <a16:creationId xmlns:a16="http://schemas.microsoft.com/office/drawing/2014/main" id="{373C8A82-8359-40B1-B09C-8A60964C5AD2}"/>
            </a:ext>
          </a:extLst>
        </xdr:cNvPr>
        <xdr:cNvSpPr txBox="1"/>
      </xdr:nvSpPr>
      <xdr:spPr>
        <a:xfrm>
          <a:off x="2705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92092</xdr:rowOff>
    </xdr:from>
    <xdr:ext cx="405111" cy="259045"/>
    <xdr:sp macro="" textlink="">
      <xdr:nvSpPr>
        <xdr:cNvPr id="101" name="n_3aveValue【体育館・プール】&#10;有形固定資産減価償却率">
          <a:extLst>
            <a:ext uri="{FF2B5EF4-FFF2-40B4-BE49-F238E27FC236}">
              <a16:creationId xmlns:a16="http://schemas.microsoft.com/office/drawing/2014/main" id="{7CDD2A56-1CB6-49E6-9DB1-B7FA6ACD29E6}"/>
            </a:ext>
          </a:extLst>
        </xdr:cNvPr>
        <xdr:cNvSpPr txBox="1"/>
      </xdr:nvSpPr>
      <xdr:spPr>
        <a:xfrm>
          <a:off x="1816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71137</xdr:rowOff>
    </xdr:from>
    <xdr:ext cx="405111" cy="259045"/>
    <xdr:sp macro="" textlink="">
      <xdr:nvSpPr>
        <xdr:cNvPr id="102" name="n_4aveValue【体育館・プール】&#10;有形固定資産減価償却率">
          <a:extLst>
            <a:ext uri="{FF2B5EF4-FFF2-40B4-BE49-F238E27FC236}">
              <a16:creationId xmlns:a16="http://schemas.microsoft.com/office/drawing/2014/main" id="{E5482275-E3FC-48BB-BF84-46184D4582EE}"/>
            </a:ext>
          </a:extLst>
        </xdr:cNvPr>
        <xdr:cNvSpPr txBox="1"/>
      </xdr:nvSpPr>
      <xdr:spPr>
        <a:xfrm>
          <a:off x="927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51452</xdr:rowOff>
    </xdr:from>
    <xdr:ext cx="405111" cy="259045"/>
    <xdr:sp macro="" textlink="">
      <xdr:nvSpPr>
        <xdr:cNvPr id="103" name="n_1mainValue【体育館・プール】&#10;有形固定資産減価償却率">
          <a:extLst>
            <a:ext uri="{FF2B5EF4-FFF2-40B4-BE49-F238E27FC236}">
              <a16:creationId xmlns:a16="http://schemas.microsoft.com/office/drawing/2014/main" id="{645170F0-C4CF-4F99-B6AF-172B73374C4F}"/>
            </a:ext>
          </a:extLst>
        </xdr:cNvPr>
        <xdr:cNvSpPr txBox="1"/>
      </xdr:nvSpPr>
      <xdr:spPr>
        <a:xfrm>
          <a:off x="3582044" y="1068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1922</xdr:rowOff>
    </xdr:from>
    <xdr:ext cx="405111" cy="259045"/>
    <xdr:sp macro="" textlink="">
      <xdr:nvSpPr>
        <xdr:cNvPr id="104" name="n_2mainValue【体育館・プール】&#10;有形固定資産減価償却率">
          <a:extLst>
            <a:ext uri="{FF2B5EF4-FFF2-40B4-BE49-F238E27FC236}">
              <a16:creationId xmlns:a16="http://schemas.microsoft.com/office/drawing/2014/main" id="{5A218141-F842-45C1-A046-9F38BA8C3885}"/>
            </a:ext>
          </a:extLst>
        </xdr:cNvPr>
        <xdr:cNvSpPr txBox="1"/>
      </xdr:nvSpPr>
      <xdr:spPr>
        <a:xfrm>
          <a:off x="2705744" y="1063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34307</xdr:rowOff>
    </xdr:from>
    <xdr:ext cx="405111" cy="259045"/>
    <xdr:sp macro="" textlink="">
      <xdr:nvSpPr>
        <xdr:cNvPr id="105" name="n_3mainValue【体育館・プール】&#10;有形固定資産減価償却率">
          <a:extLst>
            <a:ext uri="{FF2B5EF4-FFF2-40B4-BE49-F238E27FC236}">
              <a16:creationId xmlns:a16="http://schemas.microsoft.com/office/drawing/2014/main" id="{13DBCCE7-FE8E-46C9-B92B-280A08A46CFF}"/>
            </a:ext>
          </a:extLst>
        </xdr:cNvPr>
        <xdr:cNvSpPr txBox="1"/>
      </xdr:nvSpPr>
      <xdr:spPr>
        <a:xfrm>
          <a:off x="18167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135272</xdr:rowOff>
    </xdr:from>
    <xdr:ext cx="405111" cy="259045"/>
    <xdr:sp macro="" textlink="">
      <xdr:nvSpPr>
        <xdr:cNvPr id="106" name="n_4mainValue【体育館・プール】&#10;有形固定資産減価償却率">
          <a:extLst>
            <a:ext uri="{FF2B5EF4-FFF2-40B4-BE49-F238E27FC236}">
              <a16:creationId xmlns:a16="http://schemas.microsoft.com/office/drawing/2014/main" id="{871690EA-3496-4CC8-887B-206F4C053F16}"/>
            </a:ext>
          </a:extLst>
        </xdr:cNvPr>
        <xdr:cNvSpPr txBox="1"/>
      </xdr:nvSpPr>
      <xdr:spPr>
        <a:xfrm>
          <a:off x="927744" y="1059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E1EAEA7E-64CC-48F6-B07B-38FF0058D4E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DBE28271-F3EF-4072-BDA3-6B917411404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AF2B572A-D5EE-4DF9-846D-C1AAABF68E2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A9294CF7-7E6A-4EBA-B96A-916FC7622C1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7BF95AD1-AA2F-4736-A77D-145DE1F5CA7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968341CA-8E75-4957-ABC9-AB68DA9E63C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7B4D7A98-72D6-469E-A67F-31FB9AEED53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7D312732-4E3E-4C19-8B6A-B901A8002D5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CA8194E2-B190-4208-8244-04DCB3CDBD9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B92DC70A-006F-4F74-810D-AA3EEEDFD4F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7" name="直線コネクタ 116">
          <a:extLst>
            <a:ext uri="{FF2B5EF4-FFF2-40B4-BE49-F238E27FC236}">
              <a16:creationId xmlns:a16="http://schemas.microsoft.com/office/drawing/2014/main" id="{BA9127EA-2D33-42DC-B1E9-27295DDED7B2}"/>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8" name="テキスト ボックス 117">
          <a:extLst>
            <a:ext uri="{FF2B5EF4-FFF2-40B4-BE49-F238E27FC236}">
              <a16:creationId xmlns:a16="http://schemas.microsoft.com/office/drawing/2014/main" id="{8903B35C-DB2C-4398-87EA-8D127CABAF16}"/>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9" name="直線コネクタ 118">
          <a:extLst>
            <a:ext uri="{FF2B5EF4-FFF2-40B4-BE49-F238E27FC236}">
              <a16:creationId xmlns:a16="http://schemas.microsoft.com/office/drawing/2014/main" id="{AC18CF7C-AC1D-4934-A20A-32084DB7046C}"/>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0" name="テキスト ボックス 119">
          <a:extLst>
            <a:ext uri="{FF2B5EF4-FFF2-40B4-BE49-F238E27FC236}">
              <a16:creationId xmlns:a16="http://schemas.microsoft.com/office/drawing/2014/main" id="{7E4A9D92-ED31-4947-BEB9-A5957A0BDECF}"/>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1" name="直線コネクタ 120">
          <a:extLst>
            <a:ext uri="{FF2B5EF4-FFF2-40B4-BE49-F238E27FC236}">
              <a16:creationId xmlns:a16="http://schemas.microsoft.com/office/drawing/2014/main" id="{BE9F0257-7CBE-45AA-B7D2-FC7094ACC4D1}"/>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22" name="テキスト ボックス 121">
          <a:extLst>
            <a:ext uri="{FF2B5EF4-FFF2-40B4-BE49-F238E27FC236}">
              <a16:creationId xmlns:a16="http://schemas.microsoft.com/office/drawing/2014/main" id="{388C4364-FE48-4556-9EC6-7498E323A502}"/>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3" name="直線コネクタ 122">
          <a:extLst>
            <a:ext uri="{FF2B5EF4-FFF2-40B4-BE49-F238E27FC236}">
              <a16:creationId xmlns:a16="http://schemas.microsoft.com/office/drawing/2014/main" id="{74052FCA-A3CE-4FD0-BB6E-1F6BA2312C22}"/>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24" name="テキスト ボックス 123">
          <a:extLst>
            <a:ext uri="{FF2B5EF4-FFF2-40B4-BE49-F238E27FC236}">
              <a16:creationId xmlns:a16="http://schemas.microsoft.com/office/drawing/2014/main" id="{316EDF84-5B77-4F27-B432-D880CC8F7039}"/>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a:extLst>
            <a:ext uri="{FF2B5EF4-FFF2-40B4-BE49-F238E27FC236}">
              <a16:creationId xmlns:a16="http://schemas.microsoft.com/office/drawing/2014/main" id="{7E4DEFE5-6E00-4F42-B12E-618D2E7B409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a:extLst>
            <a:ext uri="{FF2B5EF4-FFF2-40B4-BE49-F238E27FC236}">
              <a16:creationId xmlns:a16="http://schemas.microsoft.com/office/drawing/2014/main" id="{50390707-C78D-4761-B2A1-A994C8353219}"/>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a:extLst>
            <a:ext uri="{FF2B5EF4-FFF2-40B4-BE49-F238E27FC236}">
              <a16:creationId xmlns:a16="http://schemas.microsoft.com/office/drawing/2014/main" id="{9F3A38FD-99B5-46FB-BDEE-F00D12C8E05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104699</xdr:rowOff>
    </xdr:from>
    <xdr:to>
      <xdr:col>54</xdr:col>
      <xdr:colOff>189865</xdr:colOff>
      <xdr:row>63</xdr:row>
      <xdr:rowOff>105613</xdr:rowOff>
    </xdr:to>
    <xdr:cxnSp macro="">
      <xdr:nvCxnSpPr>
        <xdr:cNvPr id="128" name="直線コネクタ 127">
          <a:extLst>
            <a:ext uri="{FF2B5EF4-FFF2-40B4-BE49-F238E27FC236}">
              <a16:creationId xmlns:a16="http://schemas.microsoft.com/office/drawing/2014/main" id="{46D3F06D-C15C-4254-9C47-116515ADE8B3}"/>
            </a:ext>
          </a:extLst>
        </xdr:cNvPr>
        <xdr:cNvCxnSpPr/>
      </xdr:nvCxnSpPr>
      <xdr:spPr>
        <a:xfrm flipV="1">
          <a:off x="10476865" y="9534449"/>
          <a:ext cx="0" cy="1372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109440</xdr:rowOff>
    </xdr:from>
    <xdr:ext cx="469744" cy="259045"/>
    <xdr:sp macro="" textlink="">
      <xdr:nvSpPr>
        <xdr:cNvPr id="129" name="【体育館・プール】&#10;一人当たり面積最小値テキスト">
          <a:extLst>
            <a:ext uri="{FF2B5EF4-FFF2-40B4-BE49-F238E27FC236}">
              <a16:creationId xmlns:a16="http://schemas.microsoft.com/office/drawing/2014/main" id="{87E11F69-534F-4E22-A0A9-77BCBCF5D03C}"/>
            </a:ext>
          </a:extLst>
        </xdr:cNvPr>
        <xdr:cNvSpPr txBox="1"/>
      </xdr:nvSpPr>
      <xdr:spPr>
        <a:xfrm>
          <a:off x="10515600" y="1091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105613</xdr:rowOff>
    </xdr:from>
    <xdr:to>
      <xdr:col>55</xdr:col>
      <xdr:colOff>88900</xdr:colOff>
      <xdr:row>63</xdr:row>
      <xdr:rowOff>105613</xdr:rowOff>
    </xdr:to>
    <xdr:cxnSp macro="">
      <xdr:nvCxnSpPr>
        <xdr:cNvPr id="130" name="直線コネクタ 129">
          <a:extLst>
            <a:ext uri="{FF2B5EF4-FFF2-40B4-BE49-F238E27FC236}">
              <a16:creationId xmlns:a16="http://schemas.microsoft.com/office/drawing/2014/main" id="{9AE6D060-16FB-481B-9CF8-725C2397DB22}"/>
            </a:ext>
          </a:extLst>
        </xdr:cNvPr>
        <xdr:cNvCxnSpPr/>
      </xdr:nvCxnSpPr>
      <xdr:spPr>
        <a:xfrm>
          <a:off x="10388600" y="10906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51376</xdr:rowOff>
    </xdr:from>
    <xdr:ext cx="469744" cy="259045"/>
    <xdr:sp macro="" textlink="">
      <xdr:nvSpPr>
        <xdr:cNvPr id="131" name="【体育館・プール】&#10;一人当たり面積最大値テキスト">
          <a:extLst>
            <a:ext uri="{FF2B5EF4-FFF2-40B4-BE49-F238E27FC236}">
              <a16:creationId xmlns:a16="http://schemas.microsoft.com/office/drawing/2014/main" id="{A4388D8C-B84F-4C91-989D-6FB9D4963B3C}"/>
            </a:ext>
          </a:extLst>
        </xdr:cNvPr>
        <xdr:cNvSpPr txBox="1"/>
      </xdr:nvSpPr>
      <xdr:spPr>
        <a:xfrm>
          <a:off x="10515600" y="930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104699</xdr:rowOff>
    </xdr:from>
    <xdr:to>
      <xdr:col>55</xdr:col>
      <xdr:colOff>88900</xdr:colOff>
      <xdr:row>55</xdr:row>
      <xdr:rowOff>104699</xdr:rowOff>
    </xdr:to>
    <xdr:cxnSp macro="">
      <xdr:nvCxnSpPr>
        <xdr:cNvPr id="132" name="直線コネクタ 131">
          <a:extLst>
            <a:ext uri="{FF2B5EF4-FFF2-40B4-BE49-F238E27FC236}">
              <a16:creationId xmlns:a16="http://schemas.microsoft.com/office/drawing/2014/main" id="{8C41D301-6B24-4BB8-A3E9-F866E36E6829}"/>
            </a:ext>
          </a:extLst>
        </xdr:cNvPr>
        <xdr:cNvCxnSpPr/>
      </xdr:nvCxnSpPr>
      <xdr:spPr>
        <a:xfrm>
          <a:off x="10388600" y="953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112437</xdr:rowOff>
    </xdr:from>
    <xdr:ext cx="469744" cy="259045"/>
    <xdr:sp macro="" textlink="">
      <xdr:nvSpPr>
        <xdr:cNvPr id="133" name="【体育館・プール】&#10;一人当たり面積平均値テキスト">
          <a:extLst>
            <a:ext uri="{FF2B5EF4-FFF2-40B4-BE49-F238E27FC236}">
              <a16:creationId xmlns:a16="http://schemas.microsoft.com/office/drawing/2014/main" id="{C4301D49-6E9F-440F-8375-F47CD6DEDAEB}"/>
            </a:ext>
          </a:extLst>
        </xdr:cNvPr>
        <xdr:cNvSpPr txBox="1"/>
      </xdr:nvSpPr>
      <xdr:spPr>
        <a:xfrm>
          <a:off x="10515600" y="10399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89560</xdr:rowOff>
    </xdr:from>
    <xdr:to>
      <xdr:col>55</xdr:col>
      <xdr:colOff>50800</xdr:colOff>
      <xdr:row>62</xdr:row>
      <xdr:rowOff>19710</xdr:rowOff>
    </xdr:to>
    <xdr:sp macro="" textlink="">
      <xdr:nvSpPr>
        <xdr:cNvPr id="134" name="フローチャート: 判断 133">
          <a:extLst>
            <a:ext uri="{FF2B5EF4-FFF2-40B4-BE49-F238E27FC236}">
              <a16:creationId xmlns:a16="http://schemas.microsoft.com/office/drawing/2014/main" id="{290947CF-AE6C-41C4-80AF-D205E5197946}"/>
            </a:ext>
          </a:extLst>
        </xdr:cNvPr>
        <xdr:cNvSpPr/>
      </xdr:nvSpPr>
      <xdr:spPr>
        <a:xfrm>
          <a:off x="10426700" y="1054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67614</xdr:rowOff>
    </xdr:from>
    <xdr:to>
      <xdr:col>50</xdr:col>
      <xdr:colOff>165100</xdr:colOff>
      <xdr:row>61</xdr:row>
      <xdr:rowOff>169214</xdr:rowOff>
    </xdr:to>
    <xdr:sp macro="" textlink="">
      <xdr:nvSpPr>
        <xdr:cNvPr id="135" name="フローチャート: 判断 134">
          <a:extLst>
            <a:ext uri="{FF2B5EF4-FFF2-40B4-BE49-F238E27FC236}">
              <a16:creationId xmlns:a16="http://schemas.microsoft.com/office/drawing/2014/main" id="{7F66BB6E-CC63-41BF-929D-5DC92013EFF4}"/>
            </a:ext>
          </a:extLst>
        </xdr:cNvPr>
        <xdr:cNvSpPr/>
      </xdr:nvSpPr>
      <xdr:spPr>
        <a:xfrm>
          <a:off x="9588500" y="1052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102362</xdr:rowOff>
    </xdr:from>
    <xdr:to>
      <xdr:col>46</xdr:col>
      <xdr:colOff>38100</xdr:colOff>
      <xdr:row>62</xdr:row>
      <xdr:rowOff>32512</xdr:rowOff>
    </xdr:to>
    <xdr:sp macro="" textlink="">
      <xdr:nvSpPr>
        <xdr:cNvPr id="136" name="フローチャート: 判断 135">
          <a:extLst>
            <a:ext uri="{FF2B5EF4-FFF2-40B4-BE49-F238E27FC236}">
              <a16:creationId xmlns:a16="http://schemas.microsoft.com/office/drawing/2014/main" id="{7055A410-9A93-46FE-A259-8AFA46F3CD1E}"/>
            </a:ext>
          </a:extLst>
        </xdr:cNvPr>
        <xdr:cNvSpPr/>
      </xdr:nvSpPr>
      <xdr:spPr>
        <a:xfrm>
          <a:off x="86995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98704</xdr:rowOff>
    </xdr:from>
    <xdr:to>
      <xdr:col>41</xdr:col>
      <xdr:colOff>101600</xdr:colOff>
      <xdr:row>62</xdr:row>
      <xdr:rowOff>28854</xdr:rowOff>
    </xdr:to>
    <xdr:sp macro="" textlink="">
      <xdr:nvSpPr>
        <xdr:cNvPr id="137" name="フローチャート: 判断 136">
          <a:extLst>
            <a:ext uri="{FF2B5EF4-FFF2-40B4-BE49-F238E27FC236}">
              <a16:creationId xmlns:a16="http://schemas.microsoft.com/office/drawing/2014/main" id="{BA2AD4DB-342A-4FB9-9DDE-52DD93FC0BEC}"/>
            </a:ext>
          </a:extLst>
        </xdr:cNvPr>
        <xdr:cNvSpPr/>
      </xdr:nvSpPr>
      <xdr:spPr>
        <a:xfrm>
          <a:off x="7810500" y="1055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98704</xdr:rowOff>
    </xdr:from>
    <xdr:to>
      <xdr:col>36</xdr:col>
      <xdr:colOff>165100</xdr:colOff>
      <xdr:row>62</xdr:row>
      <xdr:rowOff>28854</xdr:rowOff>
    </xdr:to>
    <xdr:sp macro="" textlink="">
      <xdr:nvSpPr>
        <xdr:cNvPr id="138" name="フローチャート: 判断 137">
          <a:extLst>
            <a:ext uri="{FF2B5EF4-FFF2-40B4-BE49-F238E27FC236}">
              <a16:creationId xmlns:a16="http://schemas.microsoft.com/office/drawing/2014/main" id="{8BD15045-30F1-40FF-93E4-4ACA762371C0}"/>
            </a:ext>
          </a:extLst>
        </xdr:cNvPr>
        <xdr:cNvSpPr/>
      </xdr:nvSpPr>
      <xdr:spPr>
        <a:xfrm>
          <a:off x="6921500" y="1055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1FB9F7DD-EB19-4BC5-855F-D54901D49C4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9B6E32B8-7A8F-4012-80BB-A1B6C6507B2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901300B3-3883-46FD-80BA-1BA3EBC972C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AB8A71E8-36F8-4A88-9E9C-A18A48AB677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3973A3FF-6BEA-4F1A-A14C-17134B58A70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79045</xdr:rowOff>
    </xdr:from>
    <xdr:to>
      <xdr:col>55</xdr:col>
      <xdr:colOff>50800</xdr:colOff>
      <xdr:row>63</xdr:row>
      <xdr:rowOff>9195</xdr:rowOff>
    </xdr:to>
    <xdr:sp macro="" textlink="">
      <xdr:nvSpPr>
        <xdr:cNvPr id="144" name="楕円 143">
          <a:extLst>
            <a:ext uri="{FF2B5EF4-FFF2-40B4-BE49-F238E27FC236}">
              <a16:creationId xmlns:a16="http://schemas.microsoft.com/office/drawing/2014/main" id="{12ECCB6C-3204-4B8B-96A8-8F1F87D4825F}"/>
            </a:ext>
          </a:extLst>
        </xdr:cNvPr>
        <xdr:cNvSpPr/>
      </xdr:nvSpPr>
      <xdr:spPr>
        <a:xfrm>
          <a:off x="10426700" y="1070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57472</xdr:rowOff>
    </xdr:from>
    <xdr:ext cx="469744" cy="259045"/>
    <xdr:sp macro="" textlink="">
      <xdr:nvSpPr>
        <xdr:cNvPr id="145" name="【体育館・プール】&#10;一人当たり面積該当値テキスト">
          <a:extLst>
            <a:ext uri="{FF2B5EF4-FFF2-40B4-BE49-F238E27FC236}">
              <a16:creationId xmlns:a16="http://schemas.microsoft.com/office/drawing/2014/main" id="{61B79C7E-FD3C-4F11-915C-BBFF09FB14C6}"/>
            </a:ext>
          </a:extLst>
        </xdr:cNvPr>
        <xdr:cNvSpPr txBox="1"/>
      </xdr:nvSpPr>
      <xdr:spPr>
        <a:xfrm>
          <a:off x="10515600" y="10687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81788</xdr:rowOff>
    </xdr:from>
    <xdr:to>
      <xdr:col>50</xdr:col>
      <xdr:colOff>165100</xdr:colOff>
      <xdr:row>63</xdr:row>
      <xdr:rowOff>11938</xdr:rowOff>
    </xdr:to>
    <xdr:sp macro="" textlink="">
      <xdr:nvSpPr>
        <xdr:cNvPr id="146" name="楕円 145">
          <a:extLst>
            <a:ext uri="{FF2B5EF4-FFF2-40B4-BE49-F238E27FC236}">
              <a16:creationId xmlns:a16="http://schemas.microsoft.com/office/drawing/2014/main" id="{40C2B7DE-F755-4BF5-AD3F-122131D22AE6}"/>
            </a:ext>
          </a:extLst>
        </xdr:cNvPr>
        <xdr:cNvSpPr/>
      </xdr:nvSpPr>
      <xdr:spPr>
        <a:xfrm>
          <a:off x="9588500" y="107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129845</xdr:rowOff>
    </xdr:from>
    <xdr:to>
      <xdr:col>55</xdr:col>
      <xdr:colOff>0</xdr:colOff>
      <xdr:row>62</xdr:row>
      <xdr:rowOff>132588</xdr:rowOff>
    </xdr:to>
    <xdr:cxnSp macro="">
      <xdr:nvCxnSpPr>
        <xdr:cNvPr id="147" name="直線コネクタ 146">
          <a:extLst>
            <a:ext uri="{FF2B5EF4-FFF2-40B4-BE49-F238E27FC236}">
              <a16:creationId xmlns:a16="http://schemas.microsoft.com/office/drawing/2014/main" id="{0B313F6F-04DD-412B-84A8-DDF96ECB9126}"/>
            </a:ext>
          </a:extLst>
        </xdr:cNvPr>
        <xdr:cNvCxnSpPr/>
      </xdr:nvCxnSpPr>
      <xdr:spPr>
        <a:xfrm flipV="1">
          <a:off x="9639300" y="10759745"/>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84531</xdr:rowOff>
    </xdr:from>
    <xdr:to>
      <xdr:col>46</xdr:col>
      <xdr:colOff>38100</xdr:colOff>
      <xdr:row>63</xdr:row>
      <xdr:rowOff>14681</xdr:rowOff>
    </xdr:to>
    <xdr:sp macro="" textlink="">
      <xdr:nvSpPr>
        <xdr:cNvPr id="148" name="楕円 147">
          <a:extLst>
            <a:ext uri="{FF2B5EF4-FFF2-40B4-BE49-F238E27FC236}">
              <a16:creationId xmlns:a16="http://schemas.microsoft.com/office/drawing/2014/main" id="{47729282-208D-4AB2-9883-C50274DF4484}"/>
            </a:ext>
          </a:extLst>
        </xdr:cNvPr>
        <xdr:cNvSpPr/>
      </xdr:nvSpPr>
      <xdr:spPr>
        <a:xfrm>
          <a:off x="8699500" y="1071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132588</xdr:rowOff>
    </xdr:from>
    <xdr:to>
      <xdr:col>50</xdr:col>
      <xdr:colOff>114300</xdr:colOff>
      <xdr:row>62</xdr:row>
      <xdr:rowOff>135331</xdr:rowOff>
    </xdr:to>
    <xdr:cxnSp macro="">
      <xdr:nvCxnSpPr>
        <xdr:cNvPr id="149" name="直線コネクタ 148">
          <a:extLst>
            <a:ext uri="{FF2B5EF4-FFF2-40B4-BE49-F238E27FC236}">
              <a16:creationId xmlns:a16="http://schemas.microsoft.com/office/drawing/2014/main" id="{C942EB13-E90E-4E78-B78F-A5C465656847}"/>
            </a:ext>
          </a:extLst>
        </xdr:cNvPr>
        <xdr:cNvCxnSpPr/>
      </xdr:nvCxnSpPr>
      <xdr:spPr>
        <a:xfrm flipV="1">
          <a:off x="8750300" y="10762488"/>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86360</xdr:rowOff>
    </xdr:from>
    <xdr:to>
      <xdr:col>41</xdr:col>
      <xdr:colOff>101600</xdr:colOff>
      <xdr:row>63</xdr:row>
      <xdr:rowOff>16510</xdr:rowOff>
    </xdr:to>
    <xdr:sp macro="" textlink="">
      <xdr:nvSpPr>
        <xdr:cNvPr id="150" name="楕円 149">
          <a:extLst>
            <a:ext uri="{FF2B5EF4-FFF2-40B4-BE49-F238E27FC236}">
              <a16:creationId xmlns:a16="http://schemas.microsoft.com/office/drawing/2014/main" id="{0E67B0DD-EE9A-4BEE-B71F-CB2CBC0BF2E4}"/>
            </a:ext>
          </a:extLst>
        </xdr:cNvPr>
        <xdr:cNvSpPr/>
      </xdr:nvSpPr>
      <xdr:spPr>
        <a:xfrm>
          <a:off x="7810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135331</xdr:rowOff>
    </xdr:from>
    <xdr:to>
      <xdr:col>45</xdr:col>
      <xdr:colOff>177800</xdr:colOff>
      <xdr:row>62</xdr:row>
      <xdr:rowOff>137160</xdr:rowOff>
    </xdr:to>
    <xdr:cxnSp macro="">
      <xdr:nvCxnSpPr>
        <xdr:cNvPr id="151" name="直線コネクタ 150">
          <a:extLst>
            <a:ext uri="{FF2B5EF4-FFF2-40B4-BE49-F238E27FC236}">
              <a16:creationId xmlns:a16="http://schemas.microsoft.com/office/drawing/2014/main" id="{4E95A575-BE39-491B-A30F-252CB58BCC5A}"/>
            </a:ext>
          </a:extLst>
        </xdr:cNvPr>
        <xdr:cNvCxnSpPr/>
      </xdr:nvCxnSpPr>
      <xdr:spPr>
        <a:xfrm flipV="1">
          <a:off x="7861300" y="10765231"/>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25095</xdr:rowOff>
    </xdr:from>
    <xdr:to>
      <xdr:col>36</xdr:col>
      <xdr:colOff>165100</xdr:colOff>
      <xdr:row>62</xdr:row>
      <xdr:rowOff>126695</xdr:rowOff>
    </xdr:to>
    <xdr:sp macro="" textlink="">
      <xdr:nvSpPr>
        <xdr:cNvPr id="152" name="楕円 151">
          <a:extLst>
            <a:ext uri="{FF2B5EF4-FFF2-40B4-BE49-F238E27FC236}">
              <a16:creationId xmlns:a16="http://schemas.microsoft.com/office/drawing/2014/main" id="{6AF530AB-B70E-4456-B0B5-B83DF801D2E6}"/>
            </a:ext>
          </a:extLst>
        </xdr:cNvPr>
        <xdr:cNvSpPr/>
      </xdr:nvSpPr>
      <xdr:spPr>
        <a:xfrm>
          <a:off x="6921500" y="1065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75895</xdr:rowOff>
    </xdr:from>
    <xdr:to>
      <xdr:col>41</xdr:col>
      <xdr:colOff>50800</xdr:colOff>
      <xdr:row>62</xdr:row>
      <xdr:rowOff>137160</xdr:rowOff>
    </xdr:to>
    <xdr:cxnSp macro="">
      <xdr:nvCxnSpPr>
        <xdr:cNvPr id="153" name="直線コネクタ 152">
          <a:extLst>
            <a:ext uri="{FF2B5EF4-FFF2-40B4-BE49-F238E27FC236}">
              <a16:creationId xmlns:a16="http://schemas.microsoft.com/office/drawing/2014/main" id="{9A0AB39D-F7B6-40F6-BC9F-5D73314323E7}"/>
            </a:ext>
          </a:extLst>
        </xdr:cNvPr>
        <xdr:cNvCxnSpPr/>
      </xdr:nvCxnSpPr>
      <xdr:spPr>
        <a:xfrm>
          <a:off x="6972300" y="10705795"/>
          <a:ext cx="889000" cy="6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14291</xdr:rowOff>
    </xdr:from>
    <xdr:ext cx="469744" cy="259045"/>
    <xdr:sp macro="" textlink="">
      <xdr:nvSpPr>
        <xdr:cNvPr id="154" name="n_1aveValue【体育館・プール】&#10;一人当たり面積">
          <a:extLst>
            <a:ext uri="{FF2B5EF4-FFF2-40B4-BE49-F238E27FC236}">
              <a16:creationId xmlns:a16="http://schemas.microsoft.com/office/drawing/2014/main" id="{DF52D3C1-6DFD-4173-BAF8-0F5E0FA5015D}"/>
            </a:ext>
          </a:extLst>
        </xdr:cNvPr>
        <xdr:cNvSpPr txBox="1"/>
      </xdr:nvSpPr>
      <xdr:spPr>
        <a:xfrm>
          <a:off x="9391727" y="1030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49039</xdr:rowOff>
    </xdr:from>
    <xdr:ext cx="469744" cy="259045"/>
    <xdr:sp macro="" textlink="">
      <xdr:nvSpPr>
        <xdr:cNvPr id="155" name="n_2aveValue【体育館・プール】&#10;一人当たり面積">
          <a:extLst>
            <a:ext uri="{FF2B5EF4-FFF2-40B4-BE49-F238E27FC236}">
              <a16:creationId xmlns:a16="http://schemas.microsoft.com/office/drawing/2014/main" id="{670E99A3-90F8-4453-BDA0-700507992124}"/>
            </a:ext>
          </a:extLst>
        </xdr:cNvPr>
        <xdr:cNvSpPr txBox="1"/>
      </xdr:nvSpPr>
      <xdr:spPr>
        <a:xfrm>
          <a:off x="8515427" y="1033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45381</xdr:rowOff>
    </xdr:from>
    <xdr:ext cx="469744" cy="259045"/>
    <xdr:sp macro="" textlink="">
      <xdr:nvSpPr>
        <xdr:cNvPr id="156" name="n_3aveValue【体育館・プール】&#10;一人当たり面積">
          <a:extLst>
            <a:ext uri="{FF2B5EF4-FFF2-40B4-BE49-F238E27FC236}">
              <a16:creationId xmlns:a16="http://schemas.microsoft.com/office/drawing/2014/main" id="{C46EFCB4-535D-4B07-8960-978066EB2C35}"/>
            </a:ext>
          </a:extLst>
        </xdr:cNvPr>
        <xdr:cNvSpPr txBox="1"/>
      </xdr:nvSpPr>
      <xdr:spPr>
        <a:xfrm>
          <a:off x="7626427" y="103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45381</xdr:rowOff>
    </xdr:from>
    <xdr:ext cx="469744" cy="259045"/>
    <xdr:sp macro="" textlink="">
      <xdr:nvSpPr>
        <xdr:cNvPr id="157" name="n_4aveValue【体育館・プール】&#10;一人当たり面積">
          <a:extLst>
            <a:ext uri="{FF2B5EF4-FFF2-40B4-BE49-F238E27FC236}">
              <a16:creationId xmlns:a16="http://schemas.microsoft.com/office/drawing/2014/main" id="{8378474F-1B08-4016-A37F-60CB9F062F92}"/>
            </a:ext>
          </a:extLst>
        </xdr:cNvPr>
        <xdr:cNvSpPr txBox="1"/>
      </xdr:nvSpPr>
      <xdr:spPr>
        <a:xfrm>
          <a:off x="6737427" y="103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3065</xdr:rowOff>
    </xdr:from>
    <xdr:ext cx="469744" cy="259045"/>
    <xdr:sp macro="" textlink="">
      <xdr:nvSpPr>
        <xdr:cNvPr id="158" name="n_1mainValue【体育館・プール】&#10;一人当たり面積">
          <a:extLst>
            <a:ext uri="{FF2B5EF4-FFF2-40B4-BE49-F238E27FC236}">
              <a16:creationId xmlns:a16="http://schemas.microsoft.com/office/drawing/2014/main" id="{6AD33078-0DD0-4945-AB10-96366D06B033}"/>
            </a:ext>
          </a:extLst>
        </xdr:cNvPr>
        <xdr:cNvSpPr txBox="1"/>
      </xdr:nvSpPr>
      <xdr:spPr>
        <a:xfrm>
          <a:off x="93917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5808</xdr:rowOff>
    </xdr:from>
    <xdr:ext cx="469744" cy="259045"/>
    <xdr:sp macro="" textlink="">
      <xdr:nvSpPr>
        <xdr:cNvPr id="159" name="n_2mainValue【体育館・プール】&#10;一人当たり面積">
          <a:extLst>
            <a:ext uri="{FF2B5EF4-FFF2-40B4-BE49-F238E27FC236}">
              <a16:creationId xmlns:a16="http://schemas.microsoft.com/office/drawing/2014/main" id="{74B88CFB-08A7-43D8-9D04-8150EA16CB29}"/>
            </a:ext>
          </a:extLst>
        </xdr:cNvPr>
        <xdr:cNvSpPr txBox="1"/>
      </xdr:nvSpPr>
      <xdr:spPr>
        <a:xfrm>
          <a:off x="8515427" y="1080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7637</xdr:rowOff>
    </xdr:from>
    <xdr:ext cx="469744" cy="259045"/>
    <xdr:sp macro="" textlink="">
      <xdr:nvSpPr>
        <xdr:cNvPr id="160" name="n_3mainValue【体育館・プール】&#10;一人当たり面積">
          <a:extLst>
            <a:ext uri="{FF2B5EF4-FFF2-40B4-BE49-F238E27FC236}">
              <a16:creationId xmlns:a16="http://schemas.microsoft.com/office/drawing/2014/main" id="{5FB4E5D3-40B4-4FD1-9541-56FB4FC3AF26}"/>
            </a:ext>
          </a:extLst>
        </xdr:cNvPr>
        <xdr:cNvSpPr txBox="1"/>
      </xdr:nvSpPr>
      <xdr:spPr>
        <a:xfrm>
          <a:off x="76264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117822</xdr:rowOff>
    </xdr:from>
    <xdr:ext cx="469744" cy="259045"/>
    <xdr:sp macro="" textlink="">
      <xdr:nvSpPr>
        <xdr:cNvPr id="161" name="n_4mainValue【体育館・プール】&#10;一人当たり面積">
          <a:extLst>
            <a:ext uri="{FF2B5EF4-FFF2-40B4-BE49-F238E27FC236}">
              <a16:creationId xmlns:a16="http://schemas.microsoft.com/office/drawing/2014/main" id="{CDB0E9E1-0669-4F49-B4AA-3CAB8FD17E8B}"/>
            </a:ext>
          </a:extLst>
        </xdr:cNvPr>
        <xdr:cNvSpPr txBox="1"/>
      </xdr:nvSpPr>
      <xdr:spPr>
        <a:xfrm>
          <a:off x="6737427" y="10747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a:extLst>
            <a:ext uri="{FF2B5EF4-FFF2-40B4-BE49-F238E27FC236}">
              <a16:creationId xmlns:a16="http://schemas.microsoft.com/office/drawing/2014/main" id="{446D49FE-B49E-494C-9043-F64653D0DCA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a:extLst>
            <a:ext uri="{FF2B5EF4-FFF2-40B4-BE49-F238E27FC236}">
              <a16:creationId xmlns:a16="http://schemas.microsoft.com/office/drawing/2014/main" id="{AAAB5623-2006-40A1-80C0-BAC30B11ACD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a:extLst>
            <a:ext uri="{FF2B5EF4-FFF2-40B4-BE49-F238E27FC236}">
              <a16:creationId xmlns:a16="http://schemas.microsoft.com/office/drawing/2014/main" id="{2EF68491-FCC8-4268-9C93-21861130A2C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a:extLst>
            <a:ext uri="{FF2B5EF4-FFF2-40B4-BE49-F238E27FC236}">
              <a16:creationId xmlns:a16="http://schemas.microsoft.com/office/drawing/2014/main" id="{34BC698E-B6E5-4603-B0BD-02F85A2A856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a:extLst>
            <a:ext uri="{FF2B5EF4-FFF2-40B4-BE49-F238E27FC236}">
              <a16:creationId xmlns:a16="http://schemas.microsoft.com/office/drawing/2014/main" id="{C6A973BE-AEDB-4691-A9F9-36323809F61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a:extLst>
            <a:ext uri="{FF2B5EF4-FFF2-40B4-BE49-F238E27FC236}">
              <a16:creationId xmlns:a16="http://schemas.microsoft.com/office/drawing/2014/main" id="{3F7A8D78-6701-4DEC-B3B4-EEBB9666BA2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a:extLst>
            <a:ext uri="{FF2B5EF4-FFF2-40B4-BE49-F238E27FC236}">
              <a16:creationId xmlns:a16="http://schemas.microsoft.com/office/drawing/2014/main" id="{8D3306E5-5B56-4C95-AA02-2F5C6386F31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a:extLst>
            <a:ext uri="{FF2B5EF4-FFF2-40B4-BE49-F238E27FC236}">
              <a16:creationId xmlns:a16="http://schemas.microsoft.com/office/drawing/2014/main" id="{AFA7526C-8EC0-4FE5-B1B1-D9551CFEDA2C}"/>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0" name="正方形/長方形 169">
          <a:extLst>
            <a:ext uri="{FF2B5EF4-FFF2-40B4-BE49-F238E27FC236}">
              <a16:creationId xmlns:a16="http://schemas.microsoft.com/office/drawing/2014/main" id="{0C0A98D3-3DA8-46FA-A8B6-3AAE1CB1671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1" name="正方形/長方形 170">
          <a:extLst>
            <a:ext uri="{FF2B5EF4-FFF2-40B4-BE49-F238E27FC236}">
              <a16:creationId xmlns:a16="http://schemas.microsoft.com/office/drawing/2014/main" id="{422F95C7-7194-4D2C-BABA-6E9DDC4344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2" name="正方形/長方形 171">
          <a:extLst>
            <a:ext uri="{FF2B5EF4-FFF2-40B4-BE49-F238E27FC236}">
              <a16:creationId xmlns:a16="http://schemas.microsoft.com/office/drawing/2014/main" id="{B5C1578D-CE1A-4855-AED4-63664CFFA9B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3" name="正方形/長方形 172">
          <a:extLst>
            <a:ext uri="{FF2B5EF4-FFF2-40B4-BE49-F238E27FC236}">
              <a16:creationId xmlns:a16="http://schemas.microsoft.com/office/drawing/2014/main" id="{EFA69176-6BB8-4C76-A9AF-2D31EFD742B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4" name="正方形/長方形 173">
          <a:extLst>
            <a:ext uri="{FF2B5EF4-FFF2-40B4-BE49-F238E27FC236}">
              <a16:creationId xmlns:a16="http://schemas.microsoft.com/office/drawing/2014/main" id="{8955E692-CFBD-4C6F-9B5D-41ACC9F0F76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5" name="正方形/長方形 174">
          <a:extLst>
            <a:ext uri="{FF2B5EF4-FFF2-40B4-BE49-F238E27FC236}">
              <a16:creationId xmlns:a16="http://schemas.microsoft.com/office/drawing/2014/main" id="{81783A4C-8029-4217-A3D4-C3CDE59F09F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6" name="正方形/長方形 175">
          <a:extLst>
            <a:ext uri="{FF2B5EF4-FFF2-40B4-BE49-F238E27FC236}">
              <a16:creationId xmlns:a16="http://schemas.microsoft.com/office/drawing/2014/main" id="{F18AE34E-62C9-448A-9849-F43F5798251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7" name="正方形/長方形 176">
          <a:extLst>
            <a:ext uri="{FF2B5EF4-FFF2-40B4-BE49-F238E27FC236}">
              <a16:creationId xmlns:a16="http://schemas.microsoft.com/office/drawing/2014/main" id="{F409BF59-C31A-4803-834C-DECEBD3E26E4}"/>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8" name="正方形/長方形 177">
          <a:extLst>
            <a:ext uri="{FF2B5EF4-FFF2-40B4-BE49-F238E27FC236}">
              <a16:creationId xmlns:a16="http://schemas.microsoft.com/office/drawing/2014/main" id="{D76DBC52-1F5B-43EF-9BFF-FFA68D024DE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9" name="正方形/長方形 178">
          <a:extLst>
            <a:ext uri="{FF2B5EF4-FFF2-40B4-BE49-F238E27FC236}">
              <a16:creationId xmlns:a16="http://schemas.microsoft.com/office/drawing/2014/main" id="{4437EBA1-71A8-4D84-B728-C453A24A4A4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0" name="正方形/長方形 179">
          <a:extLst>
            <a:ext uri="{FF2B5EF4-FFF2-40B4-BE49-F238E27FC236}">
              <a16:creationId xmlns:a16="http://schemas.microsoft.com/office/drawing/2014/main" id="{7679F318-FE10-4F11-AA8B-6451604CBE7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1" name="正方形/長方形 180">
          <a:extLst>
            <a:ext uri="{FF2B5EF4-FFF2-40B4-BE49-F238E27FC236}">
              <a16:creationId xmlns:a16="http://schemas.microsoft.com/office/drawing/2014/main" id="{E2F9CB56-F4C1-4DAF-9A30-2958FF27CD5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2" name="正方形/長方形 181">
          <a:extLst>
            <a:ext uri="{FF2B5EF4-FFF2-40B4-BE49-F238E27FC236}">
              <a16:creationId xmlns:a16="http://schemas.microsoft.com/office/drawing/2014/main" id="{841C0A22-531E-47B5-B4A5-8B2FCE515DF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3" name="正方形/長方形 182">
          <a:extLst>
            <a:ext uri="{FF2B5EF4-FFF2-40B4-BE49-F238E27FC236}">
              <a16:creationId xmlns:a16="http://schemas.microsoft.com/office/drawing/2014/main" id="{18B77BE2-3E46-4F4E-AC62-8F0B1EE3463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4" name="正方形/長方形 183">
          <a:extLst>
            <a:ext uri="{FF2B5EF4-FFF2-40B4-BE49-F238E27FC236}">
              <a16:creationId xmlns:a16="http://schemas.microsoft.com/office/drawing/2014/main" id="{5CA74F93-C6B2-4005-A401-80082214D02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5" name="正方形/長方形 184">
          <a:extLst>
            <a:ext uri="{FF2B5EF4-FFF2-40B4-BE49-F238E27FC236}">
              <a16:creationId xmlns:a16="http://schemas.microsoft.com/office/drawing/2014/main" id="{A794A834-DF69-4199-A5EA-466FB46647A6}"/>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86" name="正方形/長方形 185">
          <a:extLst>
            <a:ext uri="{FF2B5EF4-FFF2-40B4-BE49-F238E27FC236}">
              <a16:creationId xmlns:a16="http://schemas.microsoft.com/office/drawing/2014/main" id="{39BA6AAC-6B28-4711-9680-1F0A25EB967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87" name="正方形/長方形 186">
          <a:extLst>
            <a:ext uri="{FF2B5EF4-FFF2-40B4-BE49-F238E27FC236}">
              <a16:creationId xmlns:a16="http://schemas.microsoft.com/office/drawing/2014/main" id="{AA790FE8-618A-47DF-A719-C6A966FE9B3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88" name="正方形/長方形 187">
          <a:extLst>
            <a:ext uri="{FF2B5EF4-FFF2-40B4-BE49-F238E27FC236}">
              <a16:creationId xmlns:a16="http://schemas.microsoft.com/office/drawing/2014/main" id="{BB267980-E186-4D26-A123-247F4E2178A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89" name="正方形/長方形 188">
          <a:extLst>
            <a:ext uri="{FF2B5EF4-FFF2-40B4-BE49-F238E27FC236}">
              <a16:creationId xmlns:a16="http://schemas.microsoft.com/office/drawing/2014/main" id="{C0302D10-DA22-44CB-9100-B917FD94392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0" name="正方形/長方形 189">
          <a:extLst>
            <a:ext uri="{FF2B5EF4-FFF2-40B4-BE49-F238E27FC236}">
              <a16:creationId xmlns:a16="http://schemas.microsoft.com/office/drawing/2014/main" id="{B38DCBC7-9AE7-4087-9FC8-1251BFBB199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1" name="正方形/長方形 190">
          <a:extLst>
            <a:ext uri="{FF2B5EF4-FFF2-40B4-BE49-F238E27FC236}">
              <a16:creationId xmlns:a16="http://schemas.microsoft.com/office/drawing/2014/main" id="{D34DFB5F-AA42-45EA-8765-EAA98298507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2" name="正方形/長方形 191">
          <a:extLst>
            <a:ext uri="{FF2B5EF4-FFF2-40B4-BE49-F238E27FC236}">
              <a16:creationId xmlns:a16="http://schemas.microsoft.com/office/drawing/2014/main" id="{18783E7C-2B2C-4F9B-ABA5-3C35E36CB0B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3" name="正方形/長方形 192">
          <a:extLst>
            <a:ext uri="{FF2B5EF4-FFF2-40B4-BE49-F238E27FC236}">
              <a16:creationId xmlns:a16="http://schemas.microsoft.com/office/drawing/2014/main" id="{6D092B3B-1D6B-4C51-A888-B0AFE7D4D61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4" name="正方形/長方形 193">
          <a:extLst>
            <a:ext uri="{FF2B5EF4-FFF2-40B4-BE49-F238E27FC236}">
              <a16:creationId xmlns:a16="http://schemas.microsoft.com/office/drawing/2014/main" id="{69356DF5-5B94-4EE2-9172-613982FEF51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5" name="正方形/長方形 194">
          <a:extLst>
            <a:ext uri="{FF2B5EF4-FFF2-40B4-BE49-F238E27FC236}">
              <a16:creationId xmlns:a16="http://schemas.microsoft.com/office/drawing/2014/main" id="{A2935DBF-3516-40A0-AEB4-C68F64A29A9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6" name="正方形/長方形 195">
          <a:extLst>
            <a:ext uri="{FF2B5EF4-FFF2-40B4-BE49-F238E27FC236}">
              <a16:creationId xmlns:a16="http://schemas.microsoft.com/office/drawing/2014/main" id="{F8317942-EDA3-4E3B-9E20-3484136311F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97" name="正方形/長方形 196">
          <a:extLst>
            <a:ext uri="{FF2B5EF4-FFF2-40B4-BE49-F238E27FC236}">
              <a16:creationId xmlns:a16="http://schemas.microsoft.com/office/drawing/2014/main" id="{341C9BAF-CE9C-4171-AFB8-20F2FF16ADE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98" name="正方形/長方形 197">
          <a:extLst>
            <a:ext uri="{FF2B5EF4-FFF2-40B4-BE49-F238E27FC236}">
              <a16:creationId xmlns:a16="http://schemas.microsoft.com/office/drawing/2014/main" id="{93DD8393-A3F7-47B9-81AE-897941B7A17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99" name="正方形/長方形 198">
          <a:extLst>
            <a:ext uri="{FF2B5EF4-FFF2-40B4-BE49-F238E27FC236}">
              <a16:creationId xmlns:a16="http://schemas.microsoft.com/office/drawing/2014/main" id="{42A34AED-6474-4F65-9F09-EA4B2590E5E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0" name="正方形/長方形 199">
          <a:extLst>
            <a:ext uri="{FF2B5EF4-FFF2-40B4-BE49-F238E27FC236}">
              <a16:creationId xmlns:a16="http://schemas.microsoft.com/office/drawing/2014/main" id="{626EC944-0517-48FC-99D7-E1FDEB7C512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1" name="正方形/長方形 200">
          <a:extLst>
            <a:ext uri="{FF2B5EF4-FFF2-40B4-BE49-F238E27FC236}">
              <a16:creationId xmlns:a16="http://schemas.microsoft.com/office/drawing/2014/main" id="{8A77F8EA-CE34-45DC-8CC8-B69C4BAF0766}"/>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02" name="正方形/長方形 201">
          <a:extLst>
            <a:ext uri="{FF2B5EF4-FFF2-40B4-BE49-F238E27FC236}">
              <a16:creationId xmlns:a16="http://schemas.microsoft.com/office/drawing/2014/main" id="{D33C2412-DCB2-4EBA-9438-8732B1E9209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03" name="正方形/長方形 202">
          <a:extLst>
            <a:ext uri="{FF2B5EF4-FFF2-40B4-BE49-F238E27FC236}">
              <a16:creationId xmlns:a16="http://schemas.microsoft.com/office/drawing/2014/main" id="{6AE7EE10-2CB1-406E-ADE5-BCE38FE9FA5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04" name="正方形/長方形 203">
          <a:extLst>
            <a:ext uri="{FF2B5EF4-FFF2-40B4-BE49-F238E27FC236}">
              <a16:creationId xmlns:a16="http://schemas.microsoft.com/office/drawing/2014/main" id="{5A5CFA3B-9AD8-405D-A6AD-9F0A2A85D8A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05" name="正方形/長方形 204">
          <a:extLst>
            <a:ext uri="{FF2B5EF4-FFF2-40B4-BE49-F238E27FC236}">
              <a16:creationId xmlns:a16="http://schemas.microsoft.com/office/drawing/2014/main" id="{83FF22DE-A6C4-407D-A9AE-61647780617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06" name="正方形/長方形 205">
          <a:extLst>
            <a:ext uri="{FF2B5EF4-FFF2-40B4-BE49-F238E27FC236}">
              <a16:creationId xmlns:a16="http://schemas.microsoft.com/office/drawing/2014/main" id="{AA99C5D5-1599-4685-93A3-215B425D244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07" name="正方形/長方形 206">
          <a:extLst>
            <a:ext uri="{FF2B5EF4-FFF2-40B4-BE49-F238E27FC236}">
              <a16:creationId xmlns:a16="http://schemas.microsoft.com/office/drawing/2014/main" id="{DD0C7F76-5F42-43F7-AE03-DE6A9C5B144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08" name="正方形/長方形 207">
          <a:extLst>
            <a:ext uri="{FF2B5EF4-FFF2-40B4-BE49-F238E27FC236}">
              <a16:creationId xmlns:a16="http://schemas.microsoft.com/office/drawing/2014/main" id="{42AAB8D3-30CB-40B3-A4EE-948CA4E7716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09" name="正方形/長方形 208">
          <a:extLst>
            <a:ext uri="{FF2B5EF4-FFF2-40B4-BE49-F238E27FC236}">
              <a16:creationId xmlns:a16="http://schemas.microsoft.com/office/drawing/2014/main" id="{1BF9D70C-604D-42B0-9B70-06F8F3F86D94}"/>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10" name="正方形/長方形 209">
          <a:extLst>
            <a:ext uri="{FF2B5EF4-FFF2-40B4-BE49-F238E27FC236}">
              <a16:creationId xmlns:a16="http://schemas.microsoft.com/office/drawing/2014/main" id="{42155911-D651-47BA-AA9F-0327E312E88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11" name="正方形/長方形 210">
          <a:extLst>
            <a:ext uri="{FF2B5EF4-FFF2-40B4-BE49-F238E27FC236}">
              <a16:creationId xmlns:a16="http://schemas.microsoft.com/office/drawing/2014/main" id="{2B8CF619-3858-491C-AB0D-050188F8358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12" name="正方形/長方形 211">
          <a:extLst>
            <a:ext uri="{FF2B5EF4-FFF2-40B4-BE49-F238E27FC236}">
              <a16:creationId xmlns:a16="http://schemas.microsoft.com/office/drawing/2014/main" id="{4DA8FB18-6A2B-4124-BCA7-00BC460C6E2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13" name="正方形/長方形 212">
          <a:extLst>
            <a:ext uri="{FF2B5EF4-FFF2-40B4-BE49-F238E27FC236}">
              <a16:creationId xmlns:a16="http://schemas.microsoft.com/office/drawing/2014/main" id="{FBFBA2CC-B953-4928-B63F-9833D2AB471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14" name="正方形/長方形 213">
          <a:extLst>
            <a:ext uri="{FF2B5EF4-FFF2-40B4-BE49-F238E27FC236}">
              <a16:creationId xmlns:a16="http://schemas.microsoft.com/office/drawing/2014/main" id="{3A8565ED-1497-458D-BE1F-B68196F5B7B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15" name="正方形/長方形 214">
          <a:extLst>
            <a:ext uri="{FF2B5EF4-FFF2-40B4-BE49-F238E27FC236}">
              <a16:creationId xmlns:a16="http://schemas.microsoft.com/office/drawing/2014/main" id="{0BFEC572-A11F-4A56-8505-FF153946232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16" name="正方形/長方形 215">
          <a:extLst>
            <a:ext uri="{FF2B5EF4-FFF2-40B4-BE49-F238E27FC236}">
              <a16:creationId xmlns:a16="http://schemas.microsoft.com/office/drawing/2014/main" id="{25A1E262-CC81-40DE-A66A-5C5F6720BB5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17" name="正方形/長方形 216">
          <a:extLst>
            <a:ext uri="{FF2B5EF4-FFF2-40B4-BE49-F238E27FC236}">
              <a16:creationId xmlns:a16="http://schemas.microsoft.com/office/drawing/2014/main" id="{FBE7FD35-0B2E-4B3C-87D2-BE0A9CF61D19}"/>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18" name="正方形/長方形 217">
          <a:extLst>
            <a:ext uri="{FF2B5EF4-FFF2-40B4-BE49-F238E27FC236}">
              <a16:creationId xmlns:a16="http://schemas.microsoft.com/office/drawing/2014/main" id="{30F88D8A-1E36-42BE-AC3A-76D5AEDE51D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19" name="正方形/長方形 218">
          <a:extLst>
            <a:ext uri="{FF2B5EF4-FFF2-40B4-BE49-F238E27FC236}">
              <a16:creationId xmlns:a16="http://schemas.microsoft.com/office/drawing/2014/main" id="{783D6B5A-7548-49B2-BAEC-53F105FD3CB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20" name="正方形/長方形 219">
          <a:extLst>
            <a:ext uri="{FF2B5EF4-FFF2-40B4-BE49-F238E27FC236}">
              <a16:creationId xmlns:a16="http://schemas.microsoft.com/office/drawing/2014/main" id="{B1472D00-796F-4D17-9D77-662FC363EF1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21" name="正方形/長方形 220">
          <a:extLst>
            <a:ext uri="{FF2B5EF4-FFF2-40B4-BE49-F238E27FC236}">
              <a16:creationId xmlns:a16="http://schemas.microsoft.com/office/drawing/2014/main" id="{9B075159-98EA-45B4-A755-93241673B23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22" name="正方形/長方形 221">
          <a:extLst>
            <a:ext uri="{FF2B5EF4-FFF2-40B4-BE49-F238E27FC236}">
              <a16:creationId xmlns:a16="http://schemas.microsoft.com/office/drawing/2014/main" id="{36B08697-A688-4FD9-83CA-B9A82BE288E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23" name="正方形/長方形 222">
          <a:extLst>
            <a:ext uri="{FF2B5EF4-FFF2-40B4-BE49-F238E27FC236}">
              <a16:creationId xmlns:a16="http://schemas.microsoft.com/office/drawing/2014/main" id="{FE267B90-2459-4035-AA0D-9800B814104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24" name="正方形/長方形 223">
          <a:extLst>
            <a:ext uri="{FF2B5EF4-FFF2-40B4-BE49-F238E27FC236}">
              <a16:creationId xmlns:a16="http://schemas.microsoft.com/office/drawing/2014/main" id="{6D230BEC-34B5-4419-BE60-7270DA78A2A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25" name="正方形/長方形 224">
          <a:extLst>
            <a:ext uri="{FF2B5EF4-FFF2-40B4-BE49-F238E27FC236}">
              <a16:creationId xmlns:a16="http://schemas.microsoft.com/office/drawing/2014/main" id="{70D0BB8A-CB30-438F-8CE9-1F129DB14482}"/>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26" name="正方形/長方形 225">
          <a:extLst>
            <a:ext uri="{FF2B5EF4-FFF2-40B4-BE49-F238E27FC236}">
              <a16:creationId xmlns:a16="http://schemas.microsoft.com/office/drawing/2014/main" id="{FB0E45EA-AC00-4113-81D0-0838BACECA0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27" name="正方形/長方形 226">
          <a:extLst>
            <a:ext uri="{FF2B5EF4-FFF2-40B4-BE49-F238E27FC236}">
              <a16:creationId xmlns:a16="http://schemas.microsoft.com/office/drawing/2014/main" id="{0774D8DA-419F-497F-A345-DD69A7BEB3C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28" name="正方形/長方形 227">
          <a:extLst>
            <a:ext uri="{FF2B5EF4-FFF2-40B4-BE49-F238E27FC236}">
              <a16:creationId xmlns:a16="http://schemas.microsoft.com/office/drawing/2014/main" id="{9D96D328-4941-44DF-AFA1-D3EDC20EA1E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29" name="正方形/長方形 228">
          <a:extLst>
            <a:ext uri="{FF2B5EF4-FFF2-40B4-BE49-F238E27FC236}">
              <a16:creationId xmlns:a16="http://schemas.microsoft.com/office/drawing/2014/main" id="{F87C8440-8C34-4887-9123-C0DF6EF73A6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30" name="正方形/長方形 229">
          <a:extLst>
            <a:ext uri="{FF2B5EF4-FFF2-40B4-BE49-F238E27FC236}">
              <a16:creationId xmlns:a16="http://schemas.microsoft.com/office/drawing/2014/main" id="{75B72B28-9D2F-40D2-922E-4621328B7BE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31" name="正方形/長方形 230">
          <a:extLst>
            <a:ext uri="{FF2B5EF4-FFF2-40B4-BE49-F238E27FC236}">
              <a16:creationId xmlns:a16="http://schemas.microsoft.com/office/drawing/2014/main" id="{7E696F4D-4F0E-40B6-8102-B7253D60908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32" name="正方形/長方形 231">
          <a:extLst>
            <a:ext uri="{FF2B5EF4-FFF2-40B4-BE49-F238E27FC236}">
              <a16:creationId xmlns:a16="http://schemas.microsoft.com/office/drawing/2014/main" id="{4AA2A526-8443-407D-86CE-C8C4E625628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33" name="正方形/長方形 232">
          <a:extLst>
            <a:ext uri="{FF2B5EF4-FFF2-40B4-BE49-F238E27FC236}">
              <a16:creationId xmlns:a16="http://schemas.microsoft.com/office/drawing/2014/main" id="{C32E3C84-A56E-40E2-B3C3-4860206D5524}"/>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234" name="正方形/長方形 233">
          <a:extLst>
            <a:ext uri="{FF2B5EF4-FFF2-40B4-BE49-F238E27FC236}">
              <a16:creationId xmlns:a16="http://schemas.microsoft.com/office/drawing/2014/main" id="{E91A2AA1-8611-4D04-BD6C-EE382B216AD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235" name="正方形/長方形 234">
          <a:extLst>
            <a:ext uri="{FF2B5EF4-FFF2-40B4-BE49-F238E27FC236}">
              <a16:creationId xmlns:a16="http://schemas.microsoft.com/office/drawing/2014/main" id="{08C9C8FB-FF0B-4ED9-BA48-AE5A554D10B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236" name="正方形/長方形 235">
          <a:extLst>
            <a:ext uri="{FF2B5EF4-FFF2-40B4-BE49-F238E27FC236}">
              <a16:creationId xmlns:a16="http://schemas.microsoft.com/office/drawing/2014/main" id="{FAA250F8-3F05-421A-B9A8-D3A009CD6C4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237" name="正方形/長方形 236">
          <a:extLst>
            <a:ext uri="{FF2B5EF4-FFF2-40B4-BE49-F238E27FC236}">
              <a16:creationId xmlns:a16="http://schemas.microsoft.com/office/drawing/2014/main" id="{A7B918C2-F534-42EE-8EAF-E01D044A69C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238" name="正方形/長方形 237">
          <a:extLst>
            <a:ext uri="{FF2B5EF4-FFF2-40B4-BE49-F238E27FC236}">
              <a16:creationId xmlns:a16="http://schemas.microsoft.com/office/drawing/2014/main" id="{AA0467F6-B329-4B0C-9B2C-7CA4C1D65C2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239" name="正方形/長方形 238">
          <a:extLst>
            <a:ext uri="{FF2B5EF4-FFF2-40B4-BE49-F238E27FC236}">
              <a16:creationId xmlns:a16="http://schemas.microsoft.com/office/drawing/2014/main" id="{FC55C9E6-510D-4DE5-9584-AAFD9082972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240" name="正方形/長方形 239">
          <a:extLst>
            <a:ext uri="{FF2B5EF4-FFF2-40B4-BE49-F238E27FC236}">
              <a16:creationId xmlns:a16="http://schemas.microsoft.com/office/drawing/2014/main" id="{ECEC7FB6-EF53-4A67-8971-892408C85B5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241" name="正方形/長方形 240">
          <a:extLst>
            <a:ext uri="{FF2B5EF4-FFF2-40B4-BE49-F238E27FC236}">
              <a16:creationId xmlns:a16="http://schemas.microsoft.com/office/drawing/2014/main" id="{12527444-DF98-49BE-AF57-113EFACFF61D}"/>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242" name="正方形/長方形 241">
          <a:extLst>
            <a:ext uri="{FF2B5EF4-FFF2-40B4-BE49-F238E27FC236}">
              <a16:creationId xmlns:a16="http://schemas.microsoft.com/office/drawing/2014/main" id="{EF66A36A-38A6-4D36-9383-11ED2CEE098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243" name="正方形/長方形 242">
          <a:extLst>
            <a:ext uri="{FF2B5EF4-FFF2-40B4-BE49-F238E27FC236}">
              <a16:creationId xmlns:a16="http://schemas.microsoft.com/office/drawing/2014/main" id="{E7DCFACB-C7E9-42B3-9A1B-85CCF4812FB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244" name="正方形/長方形 243">
          <a:extLst>
            <a:ext uri="{FF2B5EF4-FFF2-40B4-BE49-F238E27FC236}">
              <a16:creationId xmlns:a16="http://schemas.microsoft.com/office/drawing/2014/main" id="{73EA2EBC-07B6-44D3-9CFB-F7F4C03CE65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245" name="正方形/長方形 244">
          <a:extLst>
            <a:ext uri="{FF2B5EF4-FFF2-40B4-BE49-F238E27FC236}">
              <a16:creationId xmlns:a16="http://schemas.microsoft.com/office/drawing/2014/main" id="{BD4BFDB4-9A3D-45F4-BD72-907B0B085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246" name="正方形/長方形 245">
          <a:extLst>
            <a:ext uri="{FF2B5EF4-FFF2-40B4-BE49-F238E27FC236}">
              <a16:creationId xmlns:a16="http://schemas.microsoft.com/office/drawing/2014/main" id="{CC96C3AA-12D8-41EB-8508-F0D5A6BCA3F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247" name="正方形/長方形 246">
          <a:extLst>
            <a:ext uri="{FF2B5EF4-FFF2-40B4-BE49-F238E27FC236}">
              <a16:creationId xmlns:a16="http://schemas.microsoft.com/office/drawing/2014/main" id="{DECD75C8-1A66-493E-A649-8E0B9653130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248" name="正方形/長方形 247">
          <a:extLst>
            <a:ext uri="{FF2B5EF4-FFF2-40B4-BE49-F238E27FC236}">
              <a16:creationId xmlns:a16="http://schemas.microsoft.com/office/drawing/2014/main" id="{77297F9E-6CA2-4E99-8BE0-41A06932C1C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249" name="正方形/長方形 248">
          <a:extLst>
            <a:ext uri="{FF2B5EF4-FFF2-40B4-BE49-F238E27FC236}">
              <a16:creationId xmlns:a16="http://schemas.microsoft.com/office/drawing/2014/main" id="{ED260CD3-CA99-4576-AA74-64C2BEB1AE3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250" name="テキスト ボックス 249">
          <a:extLst>
            <a:ext uri="{FF2B5EF4-FFF2-40B4-BE49-F238E27FC236}">
              <a16:creationId xmlns:a16="http://schemas.microsoft.com/office/drawing/2014/main" id="{F92C53BE-9F1C-4BDF-8819-06ACC148979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251" name="直線コネクタ 250">
          <a:extLst>
            <a:ext uri="{FF2B5EF4-FFF2-40B4-BE49-F238E27FC236}">
              <a16:creationId xmlns:a16="http://schemas.microsoft.com/office/drawing/2014/main" id="{60E5508F-D7E5-49F9-8B60-31511A462B8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252" name="テキスト ボックス 251">
          <a:extLst>
            <a:ext uri="{FF2B5EF4-FFF2-40B4-BE49-F238E27FC236}">
              <a16:creationId xmlns:a16="http://schemas.microsoft.com/office/drawing/2014/main" id="{87EF1297-3F16-4746-9C2C-E4A753A0EFB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253" name="直線コネクタ 252">
          <a:extLst>
            <a:ext uri="{FF2B5EF4-FFF2-40B4-BE49-F238E27FC236}">
              <a16:creationId xmlns:a16="http://schemas.microsoft.com/office/drawing/2014/main" id="{C6114DCD-BD31-47FD-9938-2CD604557F43}"/>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254" name="テキスト ボックス 253">
          <a:extLst>
            <a:ext uri="{FF2B5EF4-FFF2-40B4-BE49-F238E27FC236}">
              <a16:creationId xmlns:a16="http://schemas.microsoft.com/office/drawing/2014/main" id="{A04CC435-C481-47BB-8E9E-D5194F26BDD1}"/>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255" name="直線コネクタ 254">
          <a:extLst>
            <a:ext uri="{FF2B5EF4-FFF2-40B4-BE49-F238E27FC236}">
              <a16:creationId xmlns:a16="http://schemas.microsoft.com/office/drawing/2014/main" id="{E9FF1F68-7AAD-46E4-8DC1-74C2DA2C306B}"/>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256" name="テキスト ボックス 255">
          <a:extLst>
            <a:ext uri="{FF2B5EF4-FFF2-40B4-BE49-F238E27FC236}">
              <a16:creationId xmlns:a16="http://schemas.microsoft.com/office/drawing/2014/main" id="{B660FD97-30FC-4527-8354-8EA7EEC81F05}"/>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257" name="直線コネクタ 256">
          <a:extLst>
            <a:ext uri="{FF2B5EF4-FFF2-40B4-BE49-F238E27FC236}">
              <a16:creationId xmlns:a16="http://schemas.microsoft.com/office/drawing/2014/main" id="{8D783514-1165-4300-8730-5935997FEDA9}"/>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258" name="テキスト ボックス 257">
          <a:extLst>
            <a:ext uri="{FF2B5EF4-FFF2-40B4-BE49-F238E27FC236}">
              <a16:creationId xmlns:a16="http://schemas.microsoft.com/office/drawing/2014/main" id="{03A3562C-0416-48D9-9E60-6B9A50D79ACF}"/>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259" name="直線コネクタ 258">
          <a:extLst>
            <a:ext uri="{FF2B5EF4-FFF2-40B4-BE49-F238E27FC236}">
              <a16:creationId xmlns:a16="http://schemas.microsoft.com/office/drawing/2014/main" id="{4BE86975-972D-42CA-8EB3-8BD598278E31}"/>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260" name="テキスト ボックス 259">
          <a:extLst>
            <a:ext uri="{FF2B5EF4-FFF2-40B4-BE49-F238E27FC236}">
              <a16:creationId xmlns:a16="http://schemas.microsoft.com/office/drawing/2014/main" id="{68ABFC64-9CAF-4478-83C0-F934B87CA76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261" name="直線コネクタ 260">
          <a:extLst>
            <a:ext uri="{FF2B5EF4-FFF2-40B4-BE49-F238E27FC236}">
              <a16:creationId xmlns:a16="http://schemas.microsoft.com/office/drawing/2014/main" id="{803887D7-DCB9-44DA-9CD8-66E2D6F76F9F}"/>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262" name="テキスト ボックス 261">
          <a:extLst>
            <a:ext uri="{FF2B5EF4-FFF2-40B4-BE49-F238E27FC236}">
              <a16:creationId xmlns:a16="http://schemas.microsoft.com/office/drawing/2014/main" id="{E6B2B116-5AF6-48EC-82B2-F1B29E9B792D}"/>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263" name="直線コネクタ 262">
          <a:extLst>
            <a:ext uri="{FF2B5EF4-FFF2-40B4-BE49-F238E27FC236}">
              <a16:creationId xmlns:a16="http://schemas.microsoft.com/office/drawing/2014/main" id="{C310D99E-DDDB-492C-8CCF-E397432299B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264" name="テキスト ボックス 263">
          <a:extLst>
            <a:ext uri="{FF2B5EF4-FFF2-40B4-BE49-F238E27FC236}">
              <a16:creationId xmlns:a16="http://schemas.microsoft.com/office/drawing/2014/main" id="{EB71C9B8-9057-4D42-97BE-2791BDB870A2}"/>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265" name="直線コネクタ 264">
          <a:extLst>
            <a:ext uri="{FF2B5EF4-FFF2-40B4-BE49-F238E27FC236}">
              <a16:creationId xmlns:a16="http://schemas.microsoft.com/office/drawing/2014/main" id="{3324462C-17B0-4194-99EA-A7B0122E870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266" name="【庁舎】&#10;有形固定資産減価償却率グラフ枠">
          <a:extLst>
            <a:ext uri="{FF2B5EF4-FFF2-40B4-BE49-F238E27FC236}">
              <a16:creationId xmlns:a16="http://schemas.microsoft.com/office/drawing/2014/main" id="{7F68869B-105C-4A08-975A-07656EEE217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xdr:rowOff>
    </xdr:from>
    <xdr:to>
      <xdr:col>85</xdr:col>
      <xdr:colOff>126364</xdr:colOff>
      <xdr:row>109</xdr:row>
      <xdr:rowOff>35379</xdr:rowOff>
    </xdr:to>
    <xdr:cxnSp macro="">
      <xdr:nvCxnSpPr>
        <xdr:cNvPr id="267" name="直線コネクタ 266">
          <a:extLst>
            <a:ext uri="{FF2B5EF4-FFF2-40B4-BE49-F238E27FC236}">
              <a16:creationId xmlns:a16="http://schemas.microsoft.com/office/drawing/2014/main" id="{D602C23D-FD15-4B44-8842-156B5B0AA830}"/>
            </a:ext>
          </a:extLst>
        </xdr:cNvPr>
        <xdr:cNvCxnSpPr/>
      </xdr:nvCxnSpPr>
      <xdr:spPr>
        <a:xfrm flipV="1">
          <a:off x="16318864" y="1715915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268" name="【庁舎】&#10;有形固定資産減価償却率最小値テキスト">
          <a:extLst>
            <a:ext uri="{FF2B5EF4-FFF2-40B4-BE49-F238E27FC236}">
              <a16:creationId xmlns:a16="http://schemas.microsoft.com/office/drawing/2014/main" id="{83141317-43E1-4B92-AAE9-4D5DF4D3BAA6}"/>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269" name="直線コネクタ 268">
          <a:extLst>
            <a:ext uri="{FF2B5EF4-FFF2-40B4-BE49-F238E27FC236}">
              <a16:creationId xmlns:a16="http://schemas.microsoft.com/office/drawing/2014/main" id="{77694DE9-87A4-4484-A66A-5EC75E4A06FA}"/>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132278</xdr:rowOff>
    </xdr:from>
    <xdr:ext cx="340478" cy="259045"/>
    <xdr:sp macro="" textlink="">
      <xdr:nvSpPr>
        <xdr:cNvPr id="270" name="【庁舎】&#10;有形固定資産減価償却率最大値テキスト">
          <a:extLst>
            <a:ext uri="{FF2B5EF4-FFF2-40B4-BE49-F238E27FC236}">
              <a16:creationId xmlns:a16="http://schemas.microsoft.com/office/drawing/2014/main" id="{6BEBBDD7-AE8C-4BD9-B351-BF23947E2E00}"/>
            </a:ext>
          </a:extLst>
        </xdr:cNvPr>
        <xdr:cNvSpPr txBox="1"/>
      </xdr:nvSpPr>
      <xdr:spPr>
        <a:xfrm>
          <a:off x="16357600" y="1693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xdr:rowOff>
    </xdr:from>
    <xdr:to>
      <xdr:col>86</xdr:col>
      <xdr:colOff>25400</xdr:colOff>
      <xdr:row>100</xdr:row>
      <xdr:rowOff>14151</xdr:rowOff>
    </xdr:to>
    <xdr:cxnSp macro="">
      <xdr:nvCxnSpPr>
        <xdr:cNvPr id="271" name="直線コネクタ 270">
          <a:extLst>
            <a:ext uri="{FF2B5EF4-FFF2-40B4-BE49-F238E27FC236}">
              <a16:creationId xmlns:a16="http://schemas.microsoft.com/office/drawing/2014/main" id="{4BCE63CF-C38F-4C39-94D2-34E17571ADB8}"/>
            </a:ext>
          </a:extLst>
        </xdr:cNvPr>
        <xdr:cNvCxnSpPr/>
      </xdr:nvCxnSpPr>
      <xdr:spPr>
        <a:xfrm>
          <a:off x="16230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115225</xdr:rowOff>
    </xdr:from>
    <xdr:ext cx="405111" cy="259045"/>
    <xdr:sp macro="" textlink="">
      <xdr:nvSpPr>
        <xdr:cNvPr id="272" name="【庁舎】&#10;有形固定資産減価償却率平均値テキスト">
          <a:extLst>
            <a:ext uri="{FF2B5EF4-FFF2-40B4-BE49-F238E27FC236}">
              <a16:creationId xmlns:a16="http://schemas.microsoft.com/office/drawing/2014/main" id="{585D20E7-F270-419B-9B6A-53A05DD0F3FA}"/>
            </a:ext>
          </a:extLst>
        </xdr:cNvPr>
        <xdr:cNvSpPr txBox="1"/>
      </xdr:nvSpPr>
      <xdr:spPr>
        <a:xfrm>
          <a:off x="16357600" y="17774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92348</xdr:rowOff>
    </xdr:from>
    <xdr:to>
      <xdr:col>85</xdr:col>
      <xdr:colOff>177800</xdr:colOff>
      <xdr:row>105</xdr:row>
      <xdr:rowOff>22498</xdr:rowOff>
    </xdr:to>
    <xdr:sp macro="" textlink="">
      <xdr:nvSpPr>
        <xdr:cNvPr id="273" name="フローチャート: 判断 272">
          <a:extLst>
            <a:ext uri="{FF2B5EF4-FFF2-40B4-BE49-F238E27FC236}">
              <a16:creationId xmlns:a16="http://schemas.microsoft.com/office/drawing/2014/main" id="{05032C1A-601B-4CF3-A993-3CADEAC5ECB8}"/>
            </a:ext>
          </a:extLst>
        </xdr:cNvPr>
        <xdr:cNvSpPr/>
      </xdr:nvSpPr>
      <xdr:spPr>
        <a:xfrm>
          <a:off x="162687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10705</xdr:rowOff>
    </xdr:from>
    <xdr:to>
      <xdr:col>81</xdr:col>
      <xdr:colOff>101600</xdr:colOff>
      <xdr:row>105</xdr:row>
      <xdr:rowOff>112305</xdr:rowOff>
    </xdr:to>
    <xdr:sp macro="" textlink="">
      <xdr:nvSpPr>
        <xdr:cNvPr id="274" name="フローチャート: 判断 273">
          <a:extLst>
            <a:ext uri="{FF2B5EF4-FFF2-40B4-BE49-F238E27FC236}">
              <a16:creationId xmlns:a16="http://schemas.microsoft.com/office/drawing/2014/main" id="{E2541E08-EC67-4DBA-8B22-615FBC43370D}"/>
            </a:ext>
          </a:extLst>
        </xdr:cNvPr>
        <xdr:cNvSpPr/>
      </xdr:nvSpPr>
      <xdr:spPr>
        <a:xfrm>
          <a:off x="15430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7438</xdr:rowOff>
    </xdr:from>
    <xdr:to>
      <xdr:col>76</xdr:col>
      <xdr:colOff>165100</xdr:colOff>
      <xdr:row>105</xdr:row>
      <xdr:rowOff>109038</xdr:rowOff>
    </xdr:to>
    <xdr:sp macro="" textlink="">
      <xdr:nvSpPr>
        <xdr:cNvPr id="275" name="フローチャート: 判断 274">
          <a:extLst>
            <a:ext uri="{FF2B5EF4-FFF2-40B4-BE49-F238E27FC236}">
              <a16:creationId xmlns:a16="http://schemas.microsoft.com/office/drawing/2014/main" id="{CE7FF29D-A43B-4920-8FA8-2B74E2B3EEC6}"/>
            </a:ext>
          </a:extLst>
        </xdr:cNvPr>
        <xdr:cNvSpPr/>
      </xdr:nvSpPr>
      <xdr:spPr>
        <a:xfrm>
          <a:off x="14541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41729</xdr:rowOff>
    </xdr:from>
    <xdr:to>
      <xdr:col>72</xdr:col>
      <xdr:colOff>38100</xdr:colOff>
      <xdr:row>105</xdr:row>
      <xdr:rowOff>143329</xdr:rowOff>
    </xdr:to>
    <xdr:sp macro="" textlink="">
      <xdr:nvSpPr>
        <xdr:cNvPr id="276" name="フローチャート: 判断 275">
          <a:extLst>
            <a:ext uri="{FF2B5EF4-FFF2-40B4-BE49-F238E27FC236}">
              <a16:creationId xmlns:a16="http://schemas.microsoft.com/office/drawing/2014/main" id="{74F852C0-336A-41D5-B659-B7BD1602FF14}"/>
            </a:ext>
          </a:extLst>
        </xdr:cNvPr>
        <xdr:cNvSpPr/>
      </xdr:nvSpPr>
      <xdr:spPr>
        <a:xfrm>
          <a:off x="13652500" y="1804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170724</xdr:rowOff>
    </xdr:from>
    <xdr:to>
      <xdr:col>67</xdr:col>
      <xdr:colOff>101600</xdr:colOff>
      <xdr:row>105</xdr:row>
      <xdr:rowOff>100874</xdr:rowOff>
    </xdr:to>
    <xdr:sp macro="" textlink="">
      <xdr:nvSpPr>
        <xdr:cNvPr id="277" name="フローチャート: 判断 276">
          <a:extLst>
            <a:ext uri="{FF2B5EF4-FFF2-40B4-BE49-F238E27FC236}">
              <a16:creationId xmlns:a16="http://schemas.microsoft.com/office/drawing/2014/main" id="{670B8CC8-7278-438A-991F-30116BB42812}"/>
            </a:ext>
          </a:extLst>
        </xdr:cNvPr>
        <xdr:cNvSpPr/>
      </xdr:nvSpPr>
      <xdr:spPr>
        <a:xfrm>
          <a:off x="12763500" y="1800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278" name="テキスト ボックス 277">
          <a:extLst>
            <a:ext uri="{FF2B5EF4-FFF2-40B4-BE49-F238E27FC236}">
              <a16:creationId xmlns:a16="http://schemas.microsoft.com/office/drawing/2014/main" id="{644A497A-15DE-4FE3-AFA1-36DD5EBC2DC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279" name="テキスト ボックス 278">
          <a:extLst>
            <a:ext uri="{FF2B5EF4-FFF2-40B4-BE49-F238E27FC236}">
              <a16:creationId xmlns:a16="http://schemas.microsoft.com/office/drawing/2014/main" id="{851FB348-64AC-43ED-8586-794BFFB9A48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280" name="テキスト ボックス 279">
          <a:extLst>
            <a:ext uri="{FF2B5EF4-FFF2-40B4-BE49-F238E27FC236}">
              <a16:creationId xmlns:a16="http://schemas.microsoft.com/office/drawing/2014/main" id="{98ED63FF-5A71-4490-ABB3-6D361938300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281" name="テキスト ボックス 280">
          <a:extLst>
            <a:ext uri="{FF2B5EF4-FFF2-40B4-BE49-F238E27FC236}">
              <a16:creationId xmlns:a16="http://schemas.microsoft.com/office/drawing/2014/main" id="{D25BE198-B426-4DE5-B125-E654A5665B2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282" name="テキスト ボックス 281">
          <a:extLst>
            <a:ext uri="{FF2B5EF4-FFF2-40B4-BE49-F238E27FC236}">
              <a16:creationId xmlns:a16="http://schemas.microsoft.com/office/drawing/2014/main" id="{B3AAC9C7-7BE5-4FF3-AC77-2547750CBED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12337</xdr:rowOff>
    </xdr:from>
    <xdr:to>
      <xdr:col>85</xdr:col>
      <xdr:colOff>177800</xdr:colOff>
      <xdr:row>105</xdr:row>
      <xdr:rowOff>113937</xdr:rowOff>
    </xdr:to>
    <xdr:sp macro="" textlink="">
      <xdr:nvSpPr>
        <xdr:cNvPr id="283" name="楕円 282">
          <a:extLst>
            <a:ext uri="{FF2B5EF4-FFF2-40B4-BE49-F238E27FC236}">
              <a16:creationId xmlns:a16="http://schemas.microsoft.com/office/drawing/2014/main" id="{24C65CC3-C472-4A7C-8D67-50BD03532F0A}"/>
            </a:ext>
          </a:extLst>
        </xdr:cNvPr>
        <xdr:cNvSpPr/>
      </xdr:nvSpPr>
      <xdr:spPr>
        <a:xfrm>
          <a:off x="16268700" y="1801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162214</xdr:rowOff>
    </xdr:from>
    <xdr:ext cx="405111" cy="259045"/>
    <xdr:sp macro="" textlink="">
      <xdr:nvSpPr>
        <xdr:cNvPr id="284" name="【庁舎】&#10;有形固定資産減価償却率該当値テキスト">
          <a:extLst>
            <a:ext uri="{FF2B5EF4-FFF2-40B4-BE49-F238E27FC236}">
              <a16:creationId xmlns:a16="http://schemas.microsoft.com/office/drawing/2014/main" id="{97CD8C25-2CE4-4037-BAA8-E730602A3C0D}"/>
            </a:ext>
          </a:extLst>
        </xdr:cNvPr>
        <xdr:cNvSpPr txBox="1"/>
      </xdr:nvSpPr>
      <xdr:spPr>
        <a:xfrm>
          <a:off x="16357600"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113574</xdr:rowOff>
    </xdr:from>
    <xdr:to>
      <xdr:col>81</xdr:col>
      <xdr:colOff>101600</xdr:colOff>
      <xdr:row>106</xdr:row>
      <xdr:rowOff>43724</xdr:rowOff>
    </xdr:to>
    <xdr:sp macro="" textlink="">
      <xdr:nvSpPr>
        <xdr:cNvPr id="285" name="楕円 284">
          <a:extLst>
            <a:ext uri="{FF2B5EF4-FFF2-40B4-BE49-F238E27FC236}">
              <a16:creationId xmlns:a16="http://schemas.microsoft.com/office/drawing/2014/main" id="{732A5ADC-4E2A-488B-99C1-0FFBC298E198}"/>
            </a:ext>
          </a:extLst>
        </xdr:cNvPr>
        <xdr:cNvSpPr/>
      </xdr:nvSpPr>
      <xdr:spPr>
        <a:xfrm>
          <a:off x="15430500" y="1811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63137</xdr:rowOff>
    </xdr:from>
    <xdr:to>
      <xdr:col>85</xdr:col>
      <xdr:colOff>127000</xdr:colOff>
      <xdr:row>105</xdr:row>
      <xdr:rowOff>164374</xdr:rowOff>
    </xdr:to>
    <xdr:cxnSp macro="">
      <xdr:nvCxnSpPr>
        <xdr:cNvPr id="286" name="直線コネクタ 285">
          <a:extLst>
            <a:ext uri="{FF2B5EF4-FFF2-40B4-BE49-F238E27FC236}">
              <a16:creationId xmlns:a16="http://schemas.microsoft.com/office/drawing/2014/main" id="{191FEAFF-DA44-4816-893B-D8C496F9AF0A}"/>
            </a:ext>
          </a:extLst>
        </xdr:cNvPr>
        <xdr:cNvCxnSpPr/>
      </xdr:nvCxnSpPr>
      <xdr:spPr>
        <a:xfrm flipV="1">
          <a:off x="15481300" y="18065387"/>
          <a:ext cx="8382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79284</xdr:rowOff>
    </xdr:from>
    <xdr:to>
      <xdr:col>76</xdr:col>
      <xdr:colOff>165100</xdr:colOff>
      <xdr:row>106</xdr:row>
      <xdr:rowOff>9434</xdr:rowOff>
    </xdr:to>
    <xdr:sp macro="" textlink="">
      <xdr:nvSpPr>
        <xdr:cNvPr id="287" name="楕円 286">
          <a:extLst>
            <a:ext uri="{FF2B5EF4-FFF2-40B4-BE49-F238E27FC236}">
              <a16:creationId xmlns:a16="http://schemas.microsoft.com/office/drawing/2014/main" id="{38D63A9F-0AF6-4698-B3D2-C5F75253F2FA}"/>
            </a:ext>
          </a:extLst>
        </xdr:cNvPr>
        <xdr:cNvSpPr/>
      </xdr:nvSpPr>
      <xdr:spPr>
        <a:xfrm>
          <a:off x="14541500" y="180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130084</xdr:rowOff>
    </xdr:from>
    <xdr:to>
      <xdr:col>81</xdr:col>
      <xdr:colOff>50800</xdr:colOff>
      <xdr:row>105</xdr:row>
      <xdr:rowOff>164374</xdr:rowOff>
    </xdr:to>
    <xdr:cxnSp macro="">
      <xdr:nvCxnSpPr>
        <xdr:cNvPr id="288" name="直線コネクタ 287">
          <a:extLst>
            <a:ext uri="{FF2B5EF4-FFF2-40B4-BE49-F238E27FC236}">
              <a16:creationId xmlns:a16="http://schemas.microsoft.com/office/drawing/2014/main" id="{31F74F50-4B09-4D9D-BE12-8DC20D61A595}"/>
            </a:ext>
          </a:extLst>
        </xdr:cNvPr>
        <xdr:cNvCxnSpPr/>
      </xdr:nvCxnSpPr>
      <xdr:spPr>
        <a:xfrm>
          <a:off x="14592300" y="1813233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44994</xdr:rowOff>
    </xdr:from>
    <xdr:to>
      <xdr:col>72</xdr:col>
      <xdr:colOff>38100</xdr:colOff>
      <xdr:row>105</xdr:row>
      <xdr:rowOff>146594</xdr:rowOff>
    </xdr:to>
    <xdr:sp macro="" textlink="">
      <xdr:nvSpPr>
        <xdr:cNvPr id="289" name="楕円 288">
          <a:extLst>
            <a:ext uri="{FF2B5EF4-FFF2-40B4-BE49-F238E27FC236}">
              <a16:creationId xmlns:a16="http://schemas.microsoft.com/office/drawing/2014/main" id="{CEFA75F0-832D-44D3-BE71-5C860DF8723A}"/>
            </a:ext>
          </a:extLst>
        </xdr:cNvPr>
        <xdr:cNvSpPr/>
      </xdr:nvSpPr>
      <xdr:spPr>
        <a:xfrm>
          <a:off x="13652500" y="1804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95794</xdr:rowOff>
    </xdr:from>
    <xdr:to>
      <xdr:col>76</xdr:col>
      <xdr:colOff>114300</xdr:colOff>
      <xdr:row>105</xdr:row>
      <xdr:rowOff>130084</xdr:rowOff>
    </xdr:to>
    <xdr:cxnSp macro="">
      <xdr:nvCxnSpPr>
        <xdr:cNvPr id="290" name="直線コネクタ 289">
          <a:extLst>
            <a:ext uri="{FF2B5EF4-FFF2-40B4-BE49-F238E27FC236}">
              <a16:creationId xmlns:a16="http://schemas.microsoft.com/office/drawing/2014/main" id="{7A24675A-B324-46A9-9207-C33F30B807B4}"/>
            </a:ext>
          </a:extLst>
        </xdr:cNvPr>
        <xdr:cNvCxnSpPr/>
      </xdr:nvCxnSpPr>
      <xdr:spPr>
        <a:xfrm>
          <a:off x="13703300" y="1809804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907</xdr:rowOff>
    </xdr:from>
    <xdr:to>
      <xdr:col>67</xdr:col>
      <xdr:colOff>101600</xdr:colOff>
      <xdr:row>105</xdr:row>
      <xdr:rowOff>102507</xdr:rowOff>
    </xdr:to>
    <xdr:sp macro="" textlink="">
      <xdr:nvSpPr>
        <xdr:cNvPr id="291" name="楕円 290">
          <a:extLst>
            <a:ext uri="{FF2B5EF4-FFF2-40B4-BE49-F238E27FC236}">
              <a16:creationId xmlns:a16="http://schemas.microsoft.com/office/drawing/2014/main" id="{F8995D78-DE6E-4A36-B9BF-95704E27E819}"/>
            </a:ext>
          </a:extLst>
        </xdr:cNvPr>
        <xdr:cNvSpPr/>
      </xdr:nvSpPr>
      <xdr:spPr>
        <a:xfrm>
          <a:off x="127635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51707</xdr:rowOff>
    </xdr:from>
    <xdr:to>
      <xdr:col>71</xdr:col>
      <xdr:colOff>177800</xdr:colOff>
      <xdr:row>105</xdr:row>
      <xdr:rowOff>95794</xdr:rowOff>
    </xdr:to>
    <xdr:cxnSp macro="">
      <xdr:nvCxnSpPr>
        <xdr:cNvPr id="292" name="直線コネクタ 291">
          <a:extLst>
            <a:ext uri="{FF2B5EF4-FFF2-40B4-BE49-F238E27FC236}">
              <a16:creationId xmlns:a16="http://schemas.microsoft.com/office/drawing/2014/main" id="{5F67E064-5EA6-42FF-A3A9-85388605EABA}"/>
            </a:ext>
          </a:extLst>
        </xdr:cNvPr>
        <xdr:cNvCxnSpPr/>
      </xdr:nvCxnSpPr>
      <xdr:spPr>
        <a:xfrm>
          <a:off x="12814300" y="1805395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128832</xdr:rowOff>
    </xdr:from>
    <xdr:ext cx="405111" cy="259045"/>
    <xdr:sp macro="" textlink="">
      <xdr:nvSpPr>
        <xdr:cNvPr id="293" name="n_1aveValue【庁舎】&#10;有形固定資産減価償却率">
          <a:extLst>
            <a:ext uri="{FF2B5EF4-FFF2-40B4-BE49-F238E27FC236}">
              <a16:creationId xmlns:a16="http://schemas.microsoft.com/office/drawing/2014/main" id="{10E5CA25-1BE2-4537-98FF-FA3F691D5F4E}"/>
            </a:ext>
          </a:extLst>
        </xdr:cNvPr>
        <xdr:cNvSpPr txBox="1"/>
      </xdr:nvSpPr>
      <xdr:spPr>
        <a:xfrm>
          <a:off x="152660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125565</xdr:rowOff>
    </xdr:from>
    <xdr:ext cx="405111" cy="259045"/>
    <xdr:sp macro="" textlink="">
      <xdr:nvSpPr>
        <xdr:cNvPr id="294" name="n_2aveValue【庁舎】&#10;有形固定資産減価償却率">
          <a:extLst>
            <a:ext uri="{FF2B5EF4-FFF2-40B4-BE49-F238E27FC236}">
              <a16:creationId xmlns:a16="http://schemas.microsoft.com/office/drawing/2014/main" id="{C99B3AC0-10A6-4DD2-9CCE-81F09120919B}"/>
            </a:ext>
          </a:extLst>
        </xdr:cNvPr>
        <xdr:cNvSpPr txBox="1"/>
      </xdr:nvSpPr>
      <xdr:spPr>
        <a:xfrm>
          <a:off x="14389744" y="1778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159856</xdr:rowOff>
    </xdr:from>
    <xdr:ext cx="405111" cy="259045"/>
    <xdr:sp macro="" textlink="">
      <xdr:nvSpPr>
        <xdr:cNvPr id="295" name="n_3aveValue【庁舎】&#10;有形固定資産減価償却率">
          <a:extLst>
            <a:ext uri="{FF2B5EF4-FFF2-40B4-BE49-F238E27FC236}">
              <a16:creationId xmlns:a16="http://schemas.microsoft.com/office/drawing/2014/main" id="{7A5D8992-7C84-4B20-A089-A77D9C935981}"/>
            </a:ext>
          </a:extLst>
        </xdr:cNvPr>
        <xdr:cNvSpPr txBox="1"/>
      </xdr:nvSpPr>
      <xdr:spPr>
        <a:xfrm>
          <a:off x="13500744" y="1781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117401</xdr:rowOff>
    </xdr:from>
    <xdr:ext cx="405111" cy="259045"/>
    <xdr:sp macro="" textlink="">
      <xdr:nvSpPr>
        <xdr:cNvPr id="296" name="n_4aveValue【庁舎】&#10;有形固定資産減価償却率">
          <a:extLst>
            <a:ext uri="{FF2B5EF4-FFF2-40B4-BE49-F238E27FC236}">
              <a16:creationId xmlns:a16="http://schemas.microsoft.com/office/drawing/2014/main" id="{A6461928-2B1A-4F55-AFE7-2F5A15ECD5CC}"/>
            </a:ext>
          </a:extLst>
        </xdr:cNvPr>
        <xdr:cNvSpPr txBox="1"/>
      </xdr:nvSpPr>
      <xdr:spPr>
        <a:xfrm>
          <a:off x="12611744" y="1777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34851</xdr:rowOff>
    </xdr:from>
    <xdr:ext cx="405111" cy="259045"/>
    <xdr:sp macro="" textlink="">
      <xdr:nvSpPr>
        <xdr:cNvPr id="297" name="n_1mainValue【庁舎】&#10;有形固定資産減価償却率">
          <a:extLst>
            <a:ext uri="{FF2B5EF4-FFF2-40B4-BE49-F238E27FC236}">
              <a16:creationId xmlns:a16="http://schemas.microsoft.com/office/drawing/2014/main" id="{8DD57286-EC7E-4F10-93F8-72188725EF9A}"/>
            </a:ext>
          </a:extLst>
        </xdr:cNvPr>
        <xdr:cNvSpPr txBox="1"/>
      </xdr:nvSpPr>
      <xdr:spPr>
        <a:xfrm>
          <a:off x="15266044" y="1820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561</xdr:rowOff>
    </xdr:from>
    <xdr:ext cx="405111" cy="259045"/>
    <xdr:sp macro="" textlink="">
      <xdr:nvSpPr>
        <xdr:cNvPr id="298" name="n_2mainValue【庁舎】&#10;有形固定資産減価償却率">
          <a:extLst>
            <a:ext uri="{FF2B5EF4-FFF2-40B4-BE49-F238E27FC236}">
              <a16:creationId xmlns:a16="http://schemas.microsoft.com/office/drawing/2014/main" id="{6C401F82-7CBD-4997-A947-58D257436028}"/>
            </a:ext>
          </a:extLst>
        </xdr:cNvPr>
        <xdr:cNvSpPr txBox="1"/>
      </xdr:nvSpPr>
      <xdr:spPr>
        <a:xfrm>
          <a:off x="14389744" y="1817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137721</xdr:rowOff>
    </xdr:from>
    <xdr:ext cx="405111" cy="259045"/>
    <xdr:sp macro="" textlink="">
      <xdr:nvSpPr>
        <xdr:cNvPr id="299" name="n_3mainValue【庁舎】&#10;有形固定資産減価償却率">
          <a:extLst>
            <a:ext uri="{FF2B5EF4-FFF2-40B4-BE49-F238E27FC236}">
              <a16:creationId xmlns:a16="http://schemas.microsoft.com/office/drawing/2014/main" id="{2B32424A-1D7B-4CE7-9DD6-51F3BEFEF2ED}"/>
            </a:ext>
          </a:extLst>
        </xdr:cNvPr>
        <xdr:cNvSpPr txBox="1"/>
      </xdr:nvSpPr>
      <xdr:spPr>
        <a:xfrm>
          <a:off x="13500744" y="1813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93634</xdr:rowOff>
    </xdr:from>
    <xdr:ext cx="405111" cy="259045"/>
    <xdr:sp macro="" textlink="">
      <xdr:nvSpPr>
        <xdr:cNvPr id="300" name="n_4mainValue【庁舎】&#10;有形固定資産減価償却率">
          <a:extLst>
            <a:ext uri="{FF2B5EF4-FFF2-40B4-BE49-F238E27FC236}">
              <a16:creationId xmlns:a16="http://schemas.microsoft.com/office/drawing/2014/main" id="{6FC17502-03B4-48AC-A937-25B9FA245DE0}"/>
            </a:ext>
          </a:extLst>
        </xdr:cNvPr>
        <xdr:cNvSpPr txBox="1"/>
      </xdr:nvSpPr>
      <xdr:spPr>
        <a:xfrm>
          <a:off x="12611744" y="1809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301" name="正方形/長方形 300">
          <a:extLst>
            <a:ext uri="{FF2B5EF4-FFF2-40B4-BE49-F238E27FC236}">
              <a16:creationId xmlns:a16="http://schemas.microsoft.com/office/drawing/2014/main" id="{722314E1-2F2F-4B75-861B-CD900B108CB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02" name="正方形/長方形 301">
          <a:extLst>
            <a:ext uri="{FF2B5EF4-FFF2-40B4-BE49-F238E27FC236}">
              <a16:creationId xmlns:a16="http://schemas.microsoft.com/office/drawing/2014/main" id="{25A4CDF7-C8D8-475A-AB41-D574C32AE67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303" name="正方形/長方形 302">
          <a:extLst>
            <a:ext uri="{FF2B5EF4-FFF2-40B4-BE49-F238E27FC236}">
              <a16:creationId xmlns:a16="http://schemas.microsoft.com/office/drawing/2014/main" id="{41DE3E8F-17FA-470A-8DA1-BE7A9B590E2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304" name="正方形/長方形 303">
          <a:extLst>
            <a:ext uri="{FF2B5EF4-FFF2-40B4-BE49-F238E27FC236}">
              <a16:creationId xmlns:a16="http://schemas.microsoft.com/office/drawing/2014/main" id="{F83CBC0F-E85A-4DB3-B4A0-6D6C2D6A3B4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305" name="正方形/長方形 304">
          <a:extLst>
            <a:ext uri="{FF2B5EF4-FFF2-40B4-BE49-F238E27FC236}">
              <a16:creationId xmlns:a16="http://schemas.microsoft.com/office/drawing/2014/main" id="{7C15A3A0-241C-4C4B-BA81-10DC2A661F9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306" name="正方形/長方形 305">
          <a:extLst>
            <a:ext uri="{FF2B5EF4-FFF2-40B4-BE49-F238E27FC236}">
              <a16:creationId xmlns:a16="http://schemas.microsoft.com/office/drawing/2014/main" id="{E10A3059-E73A-4284-9395-C6375279EBB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307" name="正方形/長方形 306">
          <a:extLst>
            <a:ext uri="{FF2B5EF4-FFF2-40B4-BE49-F238E27FC236}">
              <a16:creationId xmlns:a16="http://schemas.microsoft.com/office/drawing/2014/main" id="{141E8373-C850-4154-AAF5-6BB9F59943F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308" name="正方形/長方形 307">
          <a:extLst>
            <a:ext uri="{FF2B5EF4-FFF2-40B4-BE49-F238E27FC236}">
              <a16:creationId xmlns:a16="http://schemas.microsoft.com/office/drawing/2014/main" id="{012E92DC-F4CC-44EA-8278-9BB37C57C65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309" name="テキスト ボックス 308">
          <a:extLst>
            <a:ext uri="{FF2B5EF4-FFF2-40B4-BE49-F238E27FC236}">
              <a16:creationId xmlns:a16="http://schemas.microsoft.com/office/drawing/2014/main" id="{AA9A6892-F355-410A-983E-54A33778315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310" name="直線コネクタ 309">
          <a:extLst>
            <a:ext uri="{FF2B5EF4-FFF2-40B4-BE49-F238E27FC236}">
              <a16:creationId xmlns:a16="http://schemas.microsoft.com/office/drawing/2014/main" id="{850B4069-4279-43D3-AE83-C5355E7A303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311" name="直線コネクタ 310">
          <a:extLst>
            <a:ext uri="{FF2B5EF4-FFF2-40B4-BE49-F238E27FC236}">
              <a16:creationId xmlns:a16="http://schemas.microsoft.com/office/drawing/2014/main" id="{4B9801F2-E18D-4710-8455-2E6D60B9EDB8}"/>
            </a:ext>
          </a:extLst>
        </xdr:cNvPr>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312" name="テキスト ボックス 311">
          <a:extLst>
            <a:ext uri="{FF2B5EF4-FFF2-40B4-BE49-F238E27FC236}">
              <a16:creationId xmlns:a16="http://schemas.microsoft.com/office/drawing/2014/main" id="{75F6E6AD-8DE1-476D-B1A4-0429127173A7}"/>
            </a:ext>
          </a:extLst>
        </xdr:cNvPr>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313" name="直線コネクタ 312">
          <a:extLst>
            <a:ext uri="{FF2B5EF4-FFF2-40B4-BE49-F238E27FC236}">
              <a16:creationId xmlns:a16="http://schemas.microsoft.com/office/drawing/2014/main" id="{C29CADC9-4591-42F0-9F9C-83AB62DB0904}"/>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314" name="テキスト ボックス 313">
          <a:extLst>
            <a:ext uri="{FF2B5EF4-FFF2-40B4-BE49-F238E27FC236}">
              <a16:creationId xmlns:a16="http://schemas.microsoft.com/office/drawing/2014/main" id="{AA5E9845-86DB-4FF3-AF15-4B250E139C36}"/>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315" name="直線コネクタ 314">
          <a:extLst>
            <a:ext uri="{FF2B5EF4-FFF2-40B4-BE49-F238E27FC236}">
              <a16:creationId xmlns:a16="http://schemas.microsoft.com/office/drawing/2014/main" id="{C405AC0B-D4E1-470E-9FE1-29117538F619}"/>
            </a:ext>
          </a:extLst>
        </xdr:cNvPr>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316" name="テキスト ボックス 315">
          <a:extLst>
            <a:ext uri="{FF2B5EF4-FFF2-40B4-BE49-F238E27FC236}">
              <a16:creationId xmlns:a16="http://schemas.microsoft.com/office/drawing/2014/main" id="{3CF9E08A-FA80-4815-B25A-093DBC744916}"/>
            </a:ext>
          </a:extLst>
        </xdr:cNvPr>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317" name="直線コネクタ 316">
          <a:extLst>
            <a:ext uri="{FF2B5EF4-FFF2-40B4-BE49-F238E27FC236}">
              <a16:creationId xmlns:a16="http://schemas.microsoft.com/office/drawing/2014/main" id="{F01D0693-6C33-4EA6-A768-2939A6FC348A}"/>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318" name="テキスト ボックス 317">
          <a:extLst>
            <a:ext uri="{FF2B5EF4-FFF2-40B4-BE49-F238E27FC236}">
              <a16:creationId xmlns:a16="http://schemas.microsoft.com/office/drawing/2014/main" id="{8966E03A-FC97-4D55-9369-3B1DF622C80C}"/>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319" name="直線コネクタ 318">
          <a:extLst>
            <a:ext uri="{FF2B5EF4-FFF2-40B4-BE49-F238E27FC236}">
              <a16:creationId xmlns:a16="http://schemas.microsoft.com/office/drawing/2014/main" id="{2F3B1C40-D316-4A0E-BB13-ACEBE9948CE3}"/>
            </a:ext>
          </a:extLst>
        </xdr:cNvPr>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320" name="テキスト ボックス 319">
          <a:extLst>
            <a:ext uri="{FF2B5EF4-FFF2-40B4-BE49-F238E27FC236}">
              <a16:creationId xmlns:a16="http://schemas.microsoft.com/office/drawing/2014/main" id="{E94FFE72-AC79-4149-9AC3-4D5F2198F327}"/>
            </a:ext>
          </a:extLst>
        </xdr:cNvPr>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321" name="直線コネクタ 320">
          <a:extLst>
            <a:ext uri="{FF2B5EF4-FFF2-40B4-BE49-F238E27FC236}">
              <a16:creationId xmlns:a16="http://schemas.microsoft.com/office/drawing/2014/main" id="{A22E28A2-A96E-4AD9-905D-75542A7B37AA}"/>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322" name="テキスト ボックス 321">
          <a:extLst>
            <a:ext uri="{FF2B5EF4-FFF2-40B4-BE49-F238E27FC236}">
              <a16:creationId xmlns:a16="http://schemas.microsoft.com/office/drawing/2014/main" id="{6558C574-5233-4428-A780-4BCE4D886FB8}"/>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323" name="直線コネクタ 322">
          <a:extLst>
            <a:ext uri="{FF2B5EF4-FFF2-40B4-BE49-F238E27FC236}">
              <a16:creationId xmlns:a16="http://schemas.microsoft.com/office/drawing/2014/main" id="{33E74643-8028-46FD-BBA5-BDC8CA560AF5}"/>
            </a:ext>
          </a:extLst>
        </xdr:cNvPr>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324" name="テキスト ボックス 323">
          <a:extLst>
            <a:ext uri="{FF2B5EF4-FFF2-40B4-BE49-F238E27FC236}">
              <a16:creationId xmlns:a16="http://schemas.microsoft.com/office/drawing/2014/main" id="{28D89A09-F377-4B0E-B6C5-019F1FB114EB}"/>
            </a:ext>
          </a:extLst>
        </xdr:cNvPr>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325" name="直線コネクタ 324">
          <a:extLst>
            <a:ext uri="{FF2B5EF4-FFF2-40B4-BE49-F238E27FC236}">
              <a16:creationId xmlns:a16="http://schemas.microsoft.com/office/drawing/2014/main" id="{5BDB84F1-C5B4-4092-A703-F96F9361D15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326" name="テキスト ボックス 325">
          <a:extLst>
            <a:ext uri="{FF2B5EF4-FFF2-40B4-BE49-F238E27FC236}">
              <a16:creationId xmlns:a16="http://schemas.microsoft.com/office/drawing/2014/main" id="{BB62A13D-ECB9-48B7-8D63-6B3602B0699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327" name="【庁舎】&#10;一人当たり面積グラフ枠">
          <a:extLst>
            <a:ext uri="{FF2B5EF4-FFF2-40B4-BE49-F238E27FC236}">
              <a16:creationId xmlns:a16="http://schemas.microsoft.com/office/drawing/2014/main" id="{DADEFCA5-846F-41C1-BE1A-61651377201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77152</xdr:rowOff>
    </xdr:from>
    <xdr:to>
      <xdr:col>116</xdr:col>
      <xdr:colOff>62864</xdr:colOff>
      <xdr:row>108</xdr:row>
      <xdr:rowOff>115252</xdr:rowOff>
    </xdr:to>
    <xdr:cxnSp macro="">
      <xdr:nvCxnSpPr>
        <xdr:cNvPr id="328" name="直線コネクタ 327">
          <a:extLst>
            <a:ext uri="{FF2B5EF4-FFF2-40B4-BE49-F238E27FC236}">
              <a16:creationId xmlns:a16="http://schemas.microsoft.com/office/drawing/2014/main" id="{58EE437D-6E7F-4C2C-A38F-4634E4D95AEB}"/>
            </a:ext>
          </a:extLst>
        </xdr:cNvPr>
        <xdr:cNvCxnSpPr/>
      </xdr:nvCxnSpPr>
      <xdr:spPr>
        <a:xfrm flipV="1">
          <a:off x="22160864" y="17222152"/>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119079</xdr:rowOff>
    </xdr:from>
    <xdr:ext cx="469744" cy="259045"/>
    <xdr:sp macro="" textlink="">
      <xdr:nvSpPr>
        <xdr:cNvPr id="329" name="【庁舎】&#10;一人当たり面積最小値テキスト">
          <a:extLst>
            <a:ext uri="{FF2B5EF4-FFF2-40B4-BE49-F238E27FC236}">
              <a16:creationId xmlns:a16="http://schemas.microsoft.com/office/drawing/2014/main" id="{63CBA853-F7F8-4022-BA90-A80B9CD9F378}"/>
            </a:ext>
          </a:extLst>
        </xdr:cNvPr>
        <xdr:cNvSpPr txBox="1"/>
      </xdr:nvSpPr>
      <xdr:spPr>
        <a:xfrm>
          <a:off x="22199600" y="18635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115252</xdr:rowOff>
    </xdr:from>
    <xdr:to>
      <xdr:col>116</xdr:col>
      <xdr:colOff>152400</xdr:colOff>
      <xdr:row>108</xdr:row>
      <xdr:rowOff>115252</xdr:rowOff>
    </xdr:to>
    <xdr:cxnSp macro="">
      <xdr:nvCxnSpPr>
        <xdr:cNvPr id="330" name="直線コネクタ 329">
          <a:extLst>
            <a:ext uri="{FF2B5EF4-FFF2-40B4-BE49-F238E27FC236}">
              <a16:creationId xmlns:a16="http://schemas.microsoft.com/office/drawing/2014/main" id="{89A47CD0-05FF-49E9-B66F-3F83775523A5}"/>
            </a:ext>
          </a:extLst>
        </xdr:cNvPr>
        <xdr:cNvCxnSpPr/>
      </xdr:nvCxnSpPr>
      <xdr:spPr>
        <a:xfrm>
          <a:off x="22072600" y="1863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23829</xdr:rowOff>
    </xdr:from>
    <xdr:ext cx="469744" cy="259045"/>
    <xdr:sp macro="" textlink="">
      <xdr:nvSpPr>
        <xdr:cNvPr id="331" name="【庁舎】&#10;一人当たり面積最大値テキスト">
          <a:extLst>
            <a:ext uri="{FF2B5EF4-FFF2-40B4-BE49-F238E27FC236}">
              <a16:creationId xmlns:a16="http://schemas.microsoft.com/office/drawing/2014/main" id="{1D8DD11C-CBF0-42AD-BFFD-0F896F369D20}"/>
            </a:ext>
          </a:extLst>
        </xdr:cNvPr>
        <xdr:cNvSpPr txBox="1"/>
      </xdr:nvSpPr>
      <xdr:spPr>
        <a:xfrm>
          <a:off x="22199600" y="1699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77152</xdr:rowOff>
    </xdr:from>
    <xdr:to>
      <xdr:col>116</xdr:col>
      <xdr:colOff>152400</xdr:colOff>
      <xdr:row>100</xdr:row>
      <xdr:rowOff>77152</xdr:rowOff>
    </xdr:to>
    <xdr:cxnSp macro="">
      <xdr:nvCxnSpPr>
        <xdr:cNvPr id="332" name="直線コネクタ 331">
          <a:extLst>
            <a:ext uri="{FF2B5EF4-FFF2-40B4-BE49-F238E27FC236}">
              <a16:creationId xmlns:a16="http://schemas.microsoft.com/office/drawing/2014/main" id="{424D01D1-4ED0-4E68-A35D-D5F35BAA5196}"/>
            </a:ext>
          </a:extLst>
        </xdr:cNvPr>
        <xdr:cNvCxnSpPr/>
      </xdr:nvCxnSpPr>
      <xdr:spPr>
        <a:xfrm>
          <a:off x="22072600" y="1722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150195</xdr:rowOff>
    </xdr:from>
    <xdr:ext cx="469744" cy="259045"/>
    <xdr:sp macro="" textlink="">
      <xdr:nvSpPr>
        <xdr:cNvPr id="333" name="【庁舎】&#10;一人当たり面積平均値テキスト">
          <a:extLst>
            <a:ext uri="{FF2B5EF4-FFF2-40B4-BE49-F238E27FC236}">
              <a16:creationId xmlns:a16="http://schemas.microsoft.com/office/drawing/2014/main" id="{F28E7951-5A91-44D3-985B-994130141888}"/>
            </a:ext>
          </a:extLst>
        </xdr:cNvPr>
        <xdr:cNvSpPr txBox="1"/>
      </xdr:nvSpPr>
      <xdr:spPr>
        <a:xfrm>
          <a:off x="22199600" y="18152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127318</xdr:rowOff>
    </xdr:from>
    <xdr:to>
      <xdr:col>116</xdr:col>
      <xdr:colOff>114300</xdr:colOff>
      <xdr:row>107</xdr:row>
      <xdr:rowOff>57468</xdr:rowOff>
    </xdr:to>
    <xdr:sp macro="" textlink="">
      <xdr:nvSpPr>
        <xdr:cNvPr id="334" name="フローチャート: 判断 333">
          <a:extLst>
            <a:ext uri="{FF2B5EF4-FFF2-40B4-BE49-F238E27FC236}">
              <a16:creationId xmlns:a16="http://schemas.microsoft.com/office/drawing/2014/main" id="{2ED45955-6A4C-4CF4-8634-C1212B5CA8D5}"/>
            </a:ext>
          </a:extLst>
        </xdr:cNvPr>
        <xdr:cNvSpPr/>
      </xdr:nvSpPr>
      <xdr:spPr>
        <a:xfrm>
          <a:off x="22110700" y="1830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155893</xdr:rowOff>
    </xdr:from>
    <xdr:to>
      <xdr:col>112</xdr:col>
      <xdr:colOff>38100</xdr:colOff>
      <xdr:row>107</xdr:row>
      <xdr:rowOff>86043</xdr:rowOff>
    </xdr:to>
    <xdr:sp macro="" textlink="">
      <xdr:nvSpPr>
        <xdr:cNvPr id="335" name="フローチャート: 判断 334">
          <a:extLst>
            <a:ext uri="{FF2B5EF4-FFF2-40B4-BE49-F238E27FC236}">
              <a16:creationId xmlns:a16="http://schemas.microsoft.com/office/drawing/2014/main" id="{3468A905-67B0-4C13-BD59-66DC39E6D170}"/>
            </a:ext>
          </a:extLst>
        </xdr:cNvPr>
        <xdr:cNvSpPr/>
      </xdr:nvSpPr>
      <xdr:spPr>
        <a:xfrm>
          <a:off x="21272500" y="1832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156845</xdr:rowOff>
    </xdr:from>
    <xdr:to>
      <xdr:col>107</xdr:col>
      <xdr:colOff>101600</xdr:colOff>
      <xdr:row>107</xdr:row>
      <xdr:rowOff>86995</xdr:rowOff>
    </xdr:to>
    <xdr:sp macro="" textlink="">
      <xdr:nvSpPr>
        <xdr:cNvPr id="336" name="フローチャート: 判断 335">
          <a:extLst>
            <a:ext uri="{FF2B5EF4-FFF2-40B4-BE49-F238E27FC236}">
              <a16:creationId xmlns:a16="http://schemas.microsoft.com/office/drawing/2014/main" id="{C31415F4-246B-463A-8535-E12C99C013A8}"/>
            </a:ext>
          </a:extLst>
        </xdr:cNvPr>
        <xdr:cNvSpPr/>
      </xdr:nvSpPr>
      <xdr:spPr>
        <a:xfrm>
          <a:off x="20383500" y="1833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12064</xdr:rowOff>
    </xdr:from>
    <xdr:to>
      <xdr:col>102</xdr:col>
      <xdr:colOff>165100</xdr:colOff>
      <xdr:row>107</xdr:row>
      <xdr:rowOff>113664</xdr:rowOff>
    </xdr:to>
    <xdr:sp macro="" textlink="">
      <xdr:nvSpPr>
        <xdr:cNvPr id="337" name="フローチャート: 判断 336">
          <a:extLst>
            <a:ext uri="{FF2B5EF4-FFF2-40B4-BE49-F238E27FC236}">
              <a16:creationId xmlns:a16="http://schemas.microsoft.com/office/drawing/2014/main" id="{670814DC-C316-43FD-ACD1-7309823EE6E6}"/>
            </a:ext>
          </a:extLst>
        </xdr:cNvPr>
        <xdr:cNvSpPr/>
      </xdr:nvSpPr>
      <xdr:spPr>
        <a:xfrm>
          <a:off x="19494500" y="183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163513</xdr:rowOff>
    </xdr:from>
    <xdr:to>
      <xdr:col>98</xdr:col>
      <xdr:colOff>38100</xdr:colOff>
      <xdr:row>107</xdr:row>
      <xdr:rowOff>93663</xdr:rowOff>
    </xdr:to>
    <xdr:sp macro="" textlink="">
      <xdr:nvSpPr>
        <xdr:cNvPr id="338" name="フローチャート: 判断 337">
          <a:extLst>
            <a:ext uri="{FF2B5EF4-FFF2-40B4-BE49-F238E27FC236}">
              <a16:creationId xmlns:a16="http://schemas.microsoft.com/office/drawing/2014/main" id="{ECCA063B-4270-44DF-9501-FC34F0B7C334}"/>
            </a:ext>
          </a:extLst>
        </xdr:cNvPr>
        <xdr:cNvSpPr/>
      </xdr:nvSpPr>
      <xdr:spPr>
        <a:xfrm>
          <a:off x="18605500" y="1833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339" name="テキスト ボックス 338">
          <a:extLst>
            <a:ext uri="{FF2B5EF4-FFF2-40B4-BE49-F238E27FC236}">
              <a16:creationId xmlns:a16="http://schemas.microsoft.com/office/drawing/2014/main" id="{CCB40442-D59D-4645-8B82-8E03AE07380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340" name="テキスト ボックス 339">
          <a:extLst>
            <a:ext uri="{FF2B5EF4-FFF2-40B4-BE49-F238E27FC236}">
              <a16:creationId xmlns:a16="http://schemas.microsoft.com/office/drawing/2014/main" id="{796AB51A-980F-4EC6-818B-B5B6B89589E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341" name="テキスト ボックス 340">
          <a:extLst>
            <a:ext uri="{FF2B5EF4-FFF2-40B4-BE49-F238E27FC236}">
              <a16:creationId xmlns:a16="http://schemas.microsoft.com/office/drawing/2014/main" id="{A7BA7A86-5230-4CD9-8E37-F15A246E858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342" name="テキスト ボックス 341">
          <a:extLst>
            <a:ext uri="{FF2B5EF4-FFF2-40B4-BE49-F238E27FC236}">
              <a16:creationId xmlns:a16="http://schemas.microsoft.com/office/drawing/2014/main" id="{620FA344-D48C-400A-82B3-1E4B8699EB3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343" name="テキスト ボックス 342">
          <a:extLst>
            <a:ext uri="{FF2B5EF4-FFF2-40B4-BE49-F238E27FC236}">
              <a16:creationId xmlns:a16="http://schemas.microsoft.com/office/drawing/2014/main" id="{F350FE36-1A29-468B-AD9E-AACD782CD53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25400</xdr:rowOff>
    </xdr:from>
    <xdr:to>
      <xdr:col>116</xdr:col>
      <xdr:colOff>114300</xdr:colOff>
      <xdr:row>108</xdr:row>
      <xdr:rowOff>127000</xdr:rowOff>
    </xdr:to>
    <xdr:sp macro="" textlink="">
      <xdr:nvSpPr>
        <xdr:cNvPr id="344" name="楕円 343">
          <a:extLst>
            <a:ext uri="{FF2B5EF4-FFF2-40B4-BE49-F238E27FC236}">
              <a16:creationId xmlns:a16="http://schemas.microsoft.com/office/drawing/2014/main" id="{9E075607-8CDE-4DD9-B3F8-4F83EEF01145}"/>
            </a:ext>
          </a:extLst>
        </xdr:cNvPr>
        <xdr:cNvSpPr/>
      </xdr:nvSpPr>
      <xdr:spPr>
        <a:xfrm>
          <a:off x="221107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111777</xdr:rowOff>
    </xdr:from>
    <xdr:ext cx="469744" cy="259045"/>
    <xdr:sp macro="" textlink="">
      <xdr:nvSpPr>
        <xdr:cNvPr id="345" name="【庁舎】&#10;一人当たり面積該当値テキスト">
          <a:extLst>
            <a:ext uri="{FF2B5EF4-FFF2-40B4-BE49-F238E27FC236}">
              <a16:creationId xmlns:a16="http://schemas.microsoft.com/office/drawing/2014/main" id="{1742A2B0-F285-4AC8-BB7A-EA00360B77B1}"/>
            </a:ext>
          </a:extLst>
        </xdr:cNvPr>
        <xdr:cNvSpPr txBox="1"/>
      </xdr:nvSpPr>
      <xdr:spPr>
        <a:xfrm>
          <a:off x="22199600"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27305</xdr:rowOff>
    </xdr:from>
    <xdr:to>
      <xdr:col>112</xdr:col>
      <xdr:colOff>38100</xdr:colOff>
      <xdr:row>108</xdr:row>
      <xdr:rowOff>128905</xdr:rowOff>
    </xdr:to>
    <xdr:sp macro="" textlink="">
      <xdr:nvSpPr>
        <xdr:cNvPr id="346" name="楕円 345">
          <a:extLst>
            <a:ext uri="{FF2B5EF4-FFF2-40B4-BE49-F238E27FC236}">
              <a16:creationId xmlns:a16="http://schemas.microsoft.com/office/drawing/2014/main" id="{784F71E3-1819-4145-AC05-2393EB6BEE62}"/>
            </a:ext>
          </a:extLst>
        </xdr:cNvPr>
        <xdr:cNvSpPr/>
      </xdr:nvSpPr>
      <xdr:spPr>
        <a:xfrm>
          <a:off x="21272500" y="1854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76200</xdr:rowOff>
    </xdr:from>
    <xdr:to>
      <xdr:col>116</xdr:col>
      <xdr:colOff>63500</xdr:colOff>
      <xdr:row>108</xdr:row>
      <xdr:rowOff>78105</xdr:rowOff>
    </xdr:to>
    <xdr:cxnSp macro="">
      <xdr:nvCxnSpPr>
        <xdr:cNvPr id="347" name="直線コネクタ 346">
          <a:extLst>
            <a:ext uri="{FF2B5EF4-FFF2-40B4-BE49-F238E27FC236}">
              <a16:creationId xmlns:a16="http://schemas.microsoft.com/office/drawing/2014/main" id="{19160390-74D6-4460-AF9A-4D0954BCCF6C}"/>
            </a:ext>
          </a:extLst>
        </xdr:cNvPr>
        <xdr:cNvCxnSpPr/>
      </xdr:nvCxnSpPr>
      <xdr:spPr>
        <a:xfrm flipV="1">
          <a:off x="21323300" y="1859280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30163</xdr:rowOff>
    </xdr:from>
    <xdr:to>
      <xdr:col>107</xdr:col>
      <xdr:colOff>101600</xdr:colOff>
      <xdr:row>108</xdr:row>
      <xdr:rowOff>131763</xdr:rowOff>
    </xdr:to>
    <xdr:sp macro="" textlink="">
      <xdr:nvSpPr>
        <xdr:cNvPr id="348" name="楕円 347">
          <a:extLst>
            <a:ext uri="{FF2B5EF4-FFF2-40B4-BE49-F238E27FC236}">
              <a16:creationId xmlns:a16="http://schemas.microsoft.com/office/drawing/2014/main" id="{4C6DA1B1-D831-4158-AF7A-2AF34DD3D4B5}"/>
            </a:ext>
          </a:extLst>
        </xdr:cNvPr>
        <xdr:cNvSpPr/>
      </xdr:nvSpPr>
      <xdr:spPr>
        <a:xfrm>
          <a:off x="20383500" y="1854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78105</xdr:rowOff>
    </xdr:from>
    <xdr:to>
      <xdr:col>111</xdr:col>
      <xdr:colOff>177800</xdr:colOff>
      <xdr:row>108</xdr:row>
      <xdr:rowOff>80963</xdr:rowOff>
    </xdr:to>
    <xdr:cxnSp macro="">
      <xdr:nvCxnSpPr>
        <xdr:cNvPr id="349" name="直線コネクタ 348">
          <a:extLst>
            <a:ext uri="{FF2B5EF4-FFF2-40B4-BE49-F238E27FC236}">
              <a16:creationId xmlns:a16="http://schemas.microsoft.com/office/drawing/2014/main" id="{B7E9FC1A-527D-4B3C-87E0-499733E3558A}"/>
            </a:ext>
          </a:extLst>
        </xdr:cNvPr>
        <xdr:cNvCxnSpPr/>
      </xdr:nvCxnSpPr>
      <xdr:spPr>
        <a:xfrm flipV="1">
          <a:off x="20434300" y="18594705"/>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31114</xdr:rowOff>
    </xdr:from>
    <xdr:to>
      <xdr:col>102</xdr:col>
      <xdr:colOff>165100</xdr:colOff>
      <xdr:row>108</xdr:row>
      <xdr:rowOff>132714</xdr:rowOff>
    </xdr:to>
    <xdr:sp macro="" textlink="">
      <xdr:nvSpPr>
        <xdr:cNvPr id="350" name="楕円 349">
          <a:extLst>
            <a:ext uri="{FF2B5EF4-FFF2-40B4-BE49-F238E27FC236}">
              <a16:creationId xmlns:a16="http://schemas.microsoft.com/office/drawing/2014/main" id="{4F0CC083-0E0A-4D1E-ABF1-A9D6AB8F6384}"/>
            </a:ext>
          </a:extLst>
        </xdr:cNvPr>
        <xdr:cNvSpPr/>
      </xdr:nvSpPr>
      <xdr:spPr>
        <a:xfrm>
          <a:off x="19494500" y="1854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80963</xdr:rowOff>
    </xdr:from>
    <xdr:to>
      <xdr:col>107</xdr:col>
      <xdr:colOff>50800</xdr:colOff>
      <xdr:row>108</xdr:row>
      <xdr:rowOff>81914</xdr:rowOff>
    </xdr:to>
    <xdr:cxnSp macro="">
      <xdr:nvCxnSpPr>
        <xdr:cNvPr id="351" name="直線コネクタ 350">
          <a:extLst>
            <a:ext uri="{FF2B5EF4-FFF2-40B4-BE49-F238E27FC236}">
              <a16:creationId xmlns:a16="http://schemas.microsoft.com/office/drawing/2014/main" id="{B889048F-0CE4-46A6-9A08-25CC6B220554}"/>
            </a:ext>
          </a:extLst>
        </xdr:cNvPr>
        <xdr:cNvCxnSpPr/>
      </xdr:nvCxnSpPr>
      <xdr:spPr>
        <a:xfrm flipV="1">
          <a:off x="19545300" y="18597563"/>
          <a:ext cx="889000" cy="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167323</xdr:rowOff>
    </xdr:from>
    <xdr:to>
      <xdr:col>98</xdr:col>
      <xdr:colOff>38100</xdr:colOff>
      <xdr:row>108</xdr:row>
      <xdr:rowOff>97473</xdr:rowOff>
    </xdr:to>
    <xdr:sp macro="" textlink="">
      <xdr:nvSpPr>
        <xdr:cNvPr id="352" name="楕円 351">
          <a:extLst>
            <a:ext uri="{FF2B5EF4-FFF2-40B4-BE49-F238E27FC236}">
              <a16:creationId xmlns:a16="http://schemas.microsoft.com/office/drawing/2014/main" id="{6409D6DA-896C-4F8E-9B86-35F9AB5F35F8}"/>
            </a:ext>
          </a:extLst>
        </xdr:cNvPr>
        <xdr:cNvSpPr/>
      </xdr:nvSpPr>
      <xdr:spPr>
        <a:xfrm>
          <a:off x="18605500" y="1851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46673</xdr:rowOff>
    </xdr:from>
    <xdr:to>
      <xdr:col>102</xdr:col>
      <xdr:colOff>114300</xdr:colOff>
      <xdr:row>108</xdr:row>
      <xdr:rowOff>81914</xdr:rowOff>
    </xdr:to>
    <xdr:cxnSp macro="">
      <xdr:nvCxnSpPr>
        <xdr:cNvPr id="353" name="直線コネクタ 352">
          <a:extLst>
            <a:ext uri="{FF2B5EF4-FFF2-40B4-BE49-F238E27FC236}">
              <a16:creationId xmlns:a16="http://schemas.microsoft.com/office/drawing/2014/main" id="{27756FA8-2111-43C6-8886-53648E229A70}"/>
            </a:ext>
          </a:extLst>
        </xdr:cNvPr>
        <xdr:cNvCxnSpPr/>
      </xdr:nvCxnSpPr>
      <xdr:spPr>
        <a:xfrm>
          <a:off x="18656300" y="18563273"/>
          <a:ext cx="889000" cy="3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102570</xdr:rowOff>
    </xdr:from>
    <xdr:ext cx="469744" cy="259045"/>
    <xdr:sp macro="" textlink="">
      <xdr:nvSpPr>
        <xdr:cNvPr id="354" name="n_1aveValue【庁舎】&#10;一人当たり面積">
          <a:extLst>
            <a:ext uri="{FF2B5EF4-FFF2-40B4-BE49-F238E27FC236}">
              <a16:creationId xmlns:a16="http://schemas.microsoft.com/office/drawing/2014/main" id="{DCB8121C-9F12-491B-88B8-0C40A12FC866}"/>
            </a:ext>
          </a:extLst>
        </xdr:cNvPr>
        <xdr:cNvSpPr txBox="1"/>
      </xdr:nvSpPr>
      <xdr:spPr>
        <a:xfrm>
          <a:off x="21075727" y="1810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103522</xdr:rowOff>
    </xdr:from>
    <xdr:ext cx="469744" cy="259045"/>
    <xdr:sp macro="" textlink="">
      <xdr:nvSpPr>
        <xdr:cNvPr id="355" name="n_2aveValue【庁舎】&#10;一人当たり面積">
          <a:extLst>
            <a:ext uri="{FF2B5EF4-FFF2-40B4-BE49-F238E27FC236}">
              <a16:creationId xmlns:a16="http://schemas.microsoft.com/office/drawing/2014/main" id="{FC1DB34F-CC77-48CB-9C5A-2CD981645A28}"/>
            </a:ext>
          </a:extLst>
        </xdr:cNvPr>
        <xdr:cNvSpPr txBox="1"/>
      </xdr:nvSpPr>
      <xdr:spPr>
        <a:xfrm>
          <a:off x="20199427" y="1810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130191</xdr:rowOff>
    </xdr:from>
    <xdr:ext cx="469744" cy="259045"/>
    <xdr:sp macro="" textlink="">
      <xdr:nvSpPr>
        <xdr:cNvPr id="356" name="n_3aveValue【庁舎】&#10;一人当たり面積">
          <a:extLst>
            <a:ext uri="{FF2B5EF4-FFF2-40B4-BE49-F238E27FC236}">
              <a16:creationId xmlns:a16="http://schemas.microsoft.com/office/drawing/2014/main" id="{1839E4A2-5444-406B-B8E3-CBB5C173C6C5}"/>
            </a:ext>
          </a:extLst>
        </xdr:cNvPr>
        <xdr:cNvSpPr txBox="1"/>
      </xdr:nvSpPr>
      <xdr:spPr>
        <a:xfrm>
          <a:off x="19310427" y="1813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110190</xdr:rowOff>
    </xdr:from>
    <xdr:ext cx="469744" cy="259045"/>
    <xdr:sp macro="" textlink="">
      <xdr:nvSpPr>
        <xdr:cNvPr id="357" name="n_4aveValue【庁舎】&#10;一人当たり面積">
          <a:extLst>
            <a:ext uri="{FF2B5EF4-FFF2-40B4-BE49-F238E27FC236}">
              <a16:creationId xmlns:a16="http://schemas.microsoft.com/office/drawing/2014/main" id="{48D2ED31-1BB9-4A40-9D08-2F7876A2A973}"/>
            </a:ext>
          </a:extLst>
        </xdr:cNvPr>
        <xdr:cNvSpPr txBox="1"/>
      </xdr:nvSpPr>
      <xdr:spPr>
        <a:xfrm>
          <a:off x="18421427" y="1811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120032</xdr:rowOff>
    </xdr:from>
    <xdr:ext cx="469744" cy="259045"/>
    <xdr:sp macro="" textlink="">
      <xdr:nvSpPr>
        <xdr:cNvPr id="358" name="n_1mainValue【庁舎】&#10;一人当たり面積">
          <a:extLst>
            <a:ext uri="{FF2B5EF4-FFF2-40B4-BE49-F238E27FC236}">
              <a16:creationId xmlns:a16="http://schemas.microsoft.com/office/drawing/2014/main" id="{2E6BFADE-6FA2-4E28-91FD-31837FF3D217}"/>
            </a:ext>
          </a:extLst>
        </xdr:cNvPr>
        <xdr:cNvSpPr txBox="1"/>
      </xdr:nvSpPr>
      <xdr:spPr>
        <a:xfrm>
          <a:off x="21075727" y="186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122890</xdr:rowOff>
    </xdr:from>
    <xdr:ext cx="469744" cy="259045"/>
    <xdr:sp macro="" textlink="">
      <xdr:nvSpPr>
        <xdr:cNvPr id="359" name="n_2mainValue【庁舎】&#10;一人当たり面積">
          <a:extLst>
            <a:ext uri="{FF2B5EF4-FFF2-40B4-BE49-F238E27FC236}">
              <a16:creationId xmlns:a16="http://schemas.microsoft.com/office/drawing/2014/main" id="{572C0050-2696-45FD-B3C9-EC6EDF345C56}"/>
            </a:ext>
          </a:extLst>
        </xdr:cNvPr>
        <xdr:cNvSpPr txBox="1"/>
      </xdr:nvSpPr>
      <xdr:spPr>
        <a:xfrm>
          <a:off x="20199427" y="1863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123841</xdr:rowOff>
    </xdr:from>
    <xdr:ext cx="469744" cy="259045"/>
    <xdr:sp macro="" textlink="">
      <xdr:nvSpPr>
        <xdr:cNvPr id="360" name="n_3mainValue【庁舎】&#10;一人当たり面積">
          <a:extLst>
            <a:ext uri="{FF2B5EF4-FFF2-40B4-BE49-F238E27FC236}">
              <a16:creationId xmlns:a16="http://schemas.microsoft.com/office/drawing/2014/main" id="{1462C8C3-3A25-4E7C-A8B1-D4DCA176B1D8}"/>
            </a:ext>
          </a:extLst>
        </xdr:cNvPr>
        <xdr:cNvSpPr txBox="1"/>
      </xdr:nvSpPr>
      <xdr:spPr>
        <a:xfrm>
          <a:off x="19310427" y="1864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88600</xdr:rowOff>
    </xdr:from>
    <xdr:ext cx="469744" cy="259045"/>
    <xdr:sp macro="" textlink="">
      <xdr:nvSpPr>
        <xdr:cNvPr id="361" name="n_4mainValue【庁舎】&#10;一人当たり面積">
          <a:extLst>
            <a:ext uri="{FF2B5EF4-FFF2-40B4-BE49-F238E27FC236}">
              <a16:creationId xmlns:a16="http://schemas.microsoft.com/office/drawing/2014/main" id="{4342B029-00AD-4247-9D21-B3D505FC5500}"/>
            </a:ext>
          </a:extLst>
        </xdr:cNvPr>
        <xdr:cNvSpPr txBox="1"/>
      </xdr:nvSpPr>
      <xdr:spPr>
        <a:xfrm>
          <a:off x="18421427" y="18605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362" name="正方形/長方形 361">
          <a:extLst>
            <a:ext uri="{FF2B5EF4-FFF2-40B4-BE49-F238E27FC236}">
              <a16:creationId xmlns:a16="http://schemas.microsoft.com/office/drawing/2014/main" id="{8BF102A6-93E7-4464-BEFA-6F6150F8E24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363" name="正方形/長方形 362">
          <a:extLst>
            <a:ext uri="{FF2B5EF4-FFF2-40B4-BE49-F238E27FC236}">
              <a16:creationId xmlns:a16="http://schemas.microsoft.com/office/drawing/2014/main" id="{FFB5A9A0-F08D-41AA-8AB3-49B8AD103F8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364" name="テキスト ボックス 363">
          <a:extLst>
            <a:ext uri="{FF2B5EF4-FFF2-40B4-BE49-F238E27FC236}">
              <a16:creationId xmlns:a16="http://schemas.microsoft.com/office/drawing/2014/main" id="{3A826AED-7AB0-4388-9CCB-65C8136D720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体育館・プールの有形固定資産減価償却率は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81.3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％と類似団体内平均値を上回っている。平成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年度は屋内プールの大規模修繕工事を行ったため前年度と比較して減少したものの、令和元年度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以降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は建替え及び大規模修繕等を行っていないため増加しており、類似団体内平均値と大きく乖離している。建築から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経過した体育館があるほか、屋内プールの維持管理費が大きくなっており、これらの施設の維持管理方法が課題となっている。人口減少に伴う需要の変化に対応するため、複合化・集約化、除却及び転用等を検討する必要があるが、公共施設等個別施設計画（建物系施設）に基づき、自主点検を毎年行うなど適切な施設の維持管理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青森県階上町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13,232
13,153
94.00
7,960,171
7,718,821
238,307
3,844,791
5,714,773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自主財源の多寡を示す財政力指数は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0.37</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僅かながらも上昇傾向で推移している。青森県平均を上回っているものの、全国平均及び類似団体内平均値との比較では平均を下回っている。これは、主要な自主財源である町税の収入全体における割合が他団体と比較して低いためであると考えられ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人口減に伴い、今後税収入は減少傾向となる見込みである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。さらに、新型コロナウイルス感染症による経済活動の低迷による影響も懸念される。今後は、</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町の魅力発信によるふるさと納税収入額の増、移住・定住事業による労働力人口の確保及びコンビニエンスストアでの町税納付等、収納率向上対策による税収入額の増に努め、財政基盤の強化を図る。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5927</xdr:rowOff>
    </xdr:from>
    <xdr:to>
      <xdr:col>23</xdr:col>
      <xdr:colOff>133350</xdr:colOff>
      <xdr:row>44</xdr:row>
      <xdr:rowOff>60537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349577"/>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32614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60537</xdr:rowOff>
    </xdr:from>
    <xdr:to>
      <xdr:col>24</xdr:col>
      <xdr:colOff>12700</xdr:colOff>
      <xdr:row>44</xdr:row>
      <xdr:rowOff>60537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92304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09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5927</xdr:rowOff>
    </xdr:from>
    <xdr:to>
      <xdr:col>24</xdr:col>
      <xdr:colOff>12700</xdr:colOff>
      <xdr:row>37</xdr:row>
      <xdr:rowOff>5927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34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119380</xdr:rowOff>
    </xdr:from>
    <xdr:to>
      <xdr:col>23</xdr:col>
      <xdr:colOff>133350</xdr:colOff>
      <xdr:row>43</xdr:row>
      <xdr:rowOff>127423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49173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127423</xdr:rowOff>
    </xdr:from>
    <xdr:to>
      <xdr:col>19</xdr:col>
      <xdr:colOff>133350</xdr:colOff>
      <xdr:row>43</xdr:row>
      <xdr:rowOff>127423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4997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151554</xdr:rowOff>
    </xdr:from>
    <xdr:to>
      <xdr:col>19</xdr:col>
      <xdr:colOff>184150</xdr:colOff>
      <xdr:row>43</xdr:row>
      <xdr:rowOff>81704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91881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21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127423</xdr:rowOff>
    </xdr:from>
    <xdr:to>
      <xdr:col>15</xdr:col>
      <xdr:colOff>82550</xdr:colOff>
      <xdr:row>43</xdr:row>
      <xdr:rowOff>135467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49977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159596</xdr:rowOff>
    </xdr:from>
    <xdr:to>
      <xdr:col>15</xdr:col>
      <xdr:colOff>133350</xdr:colOff>
      <xdr:row>43</xdr:row>
      <xdr:rowOff>89746</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99923</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135467</xdr:rowOff>
    </xdr:from>
    <xdr:to>
      <xdr:col>11</xdr:col>
      <xdr:colOff>31750</xdr:colOff>
      <xdr:row>43</xdr:row>
      <xdr:rowOff>143510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50781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159596</xdr:rowOff>
    </xdr:from>
    <xdr:to>
      <xdr:col>11</xdr:col>
      <xdr:colOff>82550</xdr:colOff>
      <xdr:row>43</xdr:row>
      <xdr:rowOff>89746</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99923</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107967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68580</xdr:rowOff>
    </xdr:from>
    <xdr:to>
      <xdr:col>23</xdr:col>
      <xdr:colOff>184150</xdr:colOff>
      <xdr:row>43</xdr:row>
      <xdr:rowOff>170180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135907</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3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76623</xdr:rowOff>
    </xdr:from>
    <xdr:to>
      <xdr:col>19</xdr:col>
      <xdr:colOff>184150</xdr:colOff>
      <xdr:row>44</xdr:row>
      <xdr:rowOff>6773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163000</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35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76623</xdr:rowOff>
    </xdr:from>
    <xdr:to>
      <xdr:col>15</xdr:col>
      <xdr:colOff>133350</xdr:colOff>
      <xdr:row>44</xdr:row>
      <xdr:rowOff>6773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163000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3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84667</xdr:rowOff>
    </xdr:from>
    <xdr:to>
      <xdr:col>11</xdr:col>
      <xdr:colOff>82550</xdr:colOff>
      <xdr:row>44</xdr:row>
      <xdr:rowOff>14817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171044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92710</xdr:rowOff>
    </xdr:from>
    <xdr:to>
      <xdr:col>7</xdr:col>
      <xdr:colOff>31750</xdr:colOff>
      <xdr:row>44</xdr:row>
      <xdr:rowOff>22860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7637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交付税措置される過疎債及び合併特例債が</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適用されない</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こと等により、慢性的に普通交付税が類似団体と比較して少ないこと、町税の収入が少ないこと等に伴い、経常的な一般財源の歳入が慢性的に不足しているため、経常経費削減に努めているにも関わらず、経常収支比率は類似団体内平均値を上回る傾向となっており、財政構造の硬直化の要因となっている。</a:t>
          </a:r>
          <a:endParaRPr lang="ja-JP" altLang="ja-JP" sz="10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年度から主に物件費が増加し、</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年連続で経常収支比率が増加しているが、令和</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年度においては、経常的な歳入である</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地方消費税交付金及び地方交付税</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の大幅な</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等の影響もあり、経常収支比率が</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大幅に減少</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また、新型コロナウイルス感染症拡大に伴い、事業縮小により一時的に経常経費が減少したことも影響している。</a:t>
          </a:r>
          <a:endParaRPr lang="ja-JP" altLang="ja-JP" sz="10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普通交付税</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の増額は一時的であり</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、町税等の大きな収入増は見込めないことから、今後も地方債残高の減少に努め、事業の見直し及び整理等により、経常収支比率の改善を目指す。</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67</xdr:row>
      <xdr:rowOff>71967</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38927"/>
          <a:ext cx="0" cy="1520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98213</xdr:rowOff>
    </xdr:from>
    <xdr:to>
      <xdr:col>23</xdr:col>
      <xdr:colOff>133350</xdr:colOff>
      <xdr:row>65</xdr:row>
      <xdr:rowOff>36830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899563"/>
          <a:ext cx="8382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125323</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4123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108796</xdr:rowOff>
    </xdr:from>
    <xdr:to>
      <xdr:col>23</xdr:col>
      <xdr:colOff>184150</xdr:colOff>
      <xdr:row>62</xdr:row>
      <xdr:rowOff>38946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23283</xdr:rowOff>
    </xdr:from>
    <xdr:to>
      <xdr:col>19</xdr:col>
      <xdr:colOff>133350</xdr:colOff>
      <xdr:row>65</xdr:row>
      <xdr:rowOff>36830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996083"/>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113471</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40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146473</xdr:rowOff>
    </xdr:from>
    <xdr:to>
      <xdr:col>15</xdr:col>
      <xdr:colOff>82550</xdr:colOff>
      <xdr:row>64</xdr:row>
      <xdr:rowOff>23283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94782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113471</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114300</xdr:rowOff>
    </xdr:from>
    <xdr:to>
      <xdr:col>11</xdr:col>
      <xdr:colOff>31750</xdr:colOff>
      <xdr:row>63</xdr:row>
      <xdr:rowOff>146473</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91565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108796</xdr:rowOff>
    </xdr:from>
    <xdr:to>
      <xdr:col>11</xdr:col>
      <xdr:colOff>82550</xdr:colOff>
      <xdr:row>62</xdr:row>
      <xdr:rowOff>38946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49123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33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132097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47413</xdr:rowOff>
    </xdr:from>
    <xdr:to>
      <xdr:col>23</xdr:col>
      <xdr:colOff>184150</xdr:colOff>
      <xdr:row>63</xdr:row>
      <xdr:rowOff>149013</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19490</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82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157480</xdr:rowOff>
    </xdr:from>
    <xdr:to>
      <xdr:col>19</xdr:col>
      <xdr:colOff>184150</xdr:colOff>
      <xdr:row>65</xdr:row>
      <xdr:rowOff>87630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72407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21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143933</xdr:rowOff>
    </xdr:from>
    <xdr:to>
      <xdr:col>15</xdr:col>
      <xdr:colOff>133350</xdr:colOff>
      <xdr:row>64</xdr:row>
      <xdr:rowOff>74083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58860</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95673</xdr:rowOff>
    </xdr:from>
    <xdr:to>
      <xdr:col>11</xdr:col>
      <xdr:colOff>82550</xdr:colOff>
      <xdr:row>64</xdr:row>
      <xdr:rowOff>25823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10600</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98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63500</xdr:rowOff>
    </xdr:from>
    <xdr:to>
      <xdr:col>7</xdr:col>
      <xdr:colOff>31750</xdr:colOff>
      <xdr:row>63</xdr:row>
      <xdr:rowOff>165100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149877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[136,694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人口</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人当たりのコストは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万円前後で推移しており、類似団体内平均値を下回っているが、人件費が低いことが主な要因である。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基本的に、財政力指数が低ければ人件費は低い傾向にあるが、物件費は増加傾向であることから、限られた行政資源最適化・有効活用に努めることによりコスト削減に努めていく。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30480</xdr:rowOff>
    </xdr:from>
    <xdr:to>
      <xdr:col>23</xdr:col>
      <xdr:colOff>133350</xdr:colOff>
      <xdr:row>90</xdr:row>
      <xdr:rowOff>4773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17930"/>
          <a:ext cx="0" cy="15173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148300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40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4773</xdr:rowOff>
    </xdr:from>
    <xdr:to>
      <xdr:col>24</xdr:col>
      <xdr:colOff>12700</xdr:colOff>
      <xdr:row>90</xdr:row>
      <xdr:rowOff>4773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43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116857</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6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30480</xdr:rowOff>
    </xdr:from>
    <xdr:to>
      <xdr:col>24</xdr:col>
      <xdr:colOff>12700</xdr:colOff>
      <xdr:row>81</xdr:row>
      <xdr:rowOff>30480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17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39943</xdr:rowOff>
    </xdr:from>
    <xdr:to>
      <xdr:col>23</xdr:col>
      <xdr:colOff>133350</xdr:colOff>
      <xdr:row>81</xdr:row>
      <xdr:rowOff>60787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3927393"/>
          <a:ext cx="838200" cy="20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41671</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1005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69594</xdr:rowOff>
    </xdr:from>
    <xdr:to>
      <xdr:col>23</xdr:col>
      <xdr:colOff>184150</xdr:colOff>
      <xdr:row>82</xdr:row>
      <xdr:rowOff>171194</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12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14957</xdr:rowOff>
    </xdr:from>
    <xdr:to>
      <xdr:col>19</xdr:col>
      <xdr:colOff>133350</xdr:colOff>
      <xdr:row>81</xdr:row>
      <xdr:rowOff>39943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3902407"/>
          <a:ext cx="889000" cy="2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43072</xdr:rowOff>
    </xdr:from>
    <xdr:to>
      <xdr:col>19</xdr:col>
      <xdr:colOff>184150</xdr:colOff>
      <xdr:row>82</xdr:row>
      <xdr:rowOff>144672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10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129449</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188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14957</xdr:rowOff>
    </xdr:from>
    <xdr:to>
      <xdr:col>15</xdr:col>
      <xdr:colOff>82550</xdr:colOff>
      <xdr:row>81</xdr:row>
      <xdr:rowOff>18061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2336800" y="13902407"/>
          <a:ext cx="889000" cy="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160623</xdr:rowOff>
    </xdr:from>
    <xdr:to>
      <xdr:col>15</xdr:col>
      <xdr:colOff>133350</xdr:colOff>
      <xdr:row>82</xdr:row>
      <xdr:rowOff>90773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75550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134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16075</xdr:rowOff>
    </xdr:from>
    <xdr:to>
      <xdr:col>11</xdr:col>
      <xdr:colOff>31750</xdr:colOff>
      <xdr:row>81</xdr:row>
      <xdr:rowOff>18061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3903525"/>
          <a:ext cx="889000" cy="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161745</xdr:rowOff>
    </xdr:from>
    <xdr:to>
      <xdr:col>11</xdr:col>
      <xdr:colOff>82550</xdr:colOff>
      <xdr:row>82</xdr:row>
      <xdr:rowOff>91895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76672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13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157514</xdr:rowOff>
    </xdr:from>
    <xdr:to>
      <xdr:col>7</xdr:col>
      <xdr:colOff>31750</xdr:colOff>
      <xdr:row>82</xdr:row>
      <xdr:rowOff>87664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72441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13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9987</xdr:rowOff>
    </xdr:from>
    <xdr:to>
      <xdr:col>23</xdr:col>
      <xdr:colOff>184150</xdr:colOff>
      <xdr:row>81</xdr:row>
      <xdr:rowOff>111587</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89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102714</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818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160593</xdr:rowOff>
    </xdr:from>
    <xdr:to>
      <xdr:col>19</xdr:col>
      <xdr:colOff>184150</xdr:colOff>
      <xdr:row>81</xdr:row>
      <xdr:rowOff>90743</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87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100920</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645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135607</xdr:rowOff>
    </xdr:from>
    <xdr:to>
      <xdr:col>15</xdr:col>
      <xdr:colOff>133350</xdr:colOff>
      <xdr:row>81</xdr:row>
      <xdr:rowOff>65757</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85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75934</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620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138711</xdr:rowOff>
    </xdr:from>
    <xdr:to>
      <xdr:col>11</xdr:col>
      <xdr:colOff>82550</xdr:colOff>
      <xdr:row>81</xdr:row>
      <xdr:rowOff>68861</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85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79038</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623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136725</xdr:rowOff>
    </xdr:from>
    <xdr:to>
      <xdr:col>7</xdr:col>
      <xdr:colOff>31750</xdr:colOff>
      <xdr:row>81</xdr:row>
      <xdr:rowOff>66875</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85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77052</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62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人事院勧告及び県人事委員会勧告を踏まえ、制度的には概ね国に準拠している。類似団体と同程度の水準にあり、平成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歳昇給停止を開始している。社会情勢の変化や地方公務員制度の動向を踏まえ、給与制度や諸手当の適正化に努める。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148872</xdr:rowOff>
    </xdr:from>
    <xdr:to>
      <xdr:col>81</xdr:col>
      <xdr:colOff>44450</xdr:colOff>
      <xdr:row>89</xdr:row>
      <xdr:rowOff>2822</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693422"/>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63799</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148872</xdr:rowOff>
    </xdr:from>
    <xdr:to>
      <xdr:col>81</xdr:col>
      <xdr:colOff>133350</xdr:colOff>
      <xdr:row>79</xdr:row>
      <xdr:rowOff>148872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18345</xdr:rowOff>
    </xdr:from>
    <xdr:to>
      <xdr:col>81</xdr:col>
      <xdr:colOff>44450</xdr:colOff>
      <xdr:row>85</xdr:row>
      <xdr:rowOff>85372</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6179800" y="14591595"/>
          <a:ext cx="8382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6649</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579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34572</xdr:rowOff>
    </xdr:from>
    <xdr:to>
      <xdr:col>81</xdr:col>
      <xdr:colOff>95250</xdr:colOff>
      <xdr:row>85</xdr:row>
      <xdr:rowOff>136172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85372</xdr:rowOff>
    </xdr:from>
    <xdr:to>
      <xdr:col>77</xdr:col>
      <xdr:colOff>44450</xdr:colOff>
      <xdr:row>86</xdr:row>
      <xdr:rowOff>7761</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4658622"/>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47978</xdr:rowOff>
    </xdr:from>
    <xdr:to>
      <xdr:col>77</xdr:col>
      <xdr:colOff>95250</xdr:colOff>
      <xdr:row>85</xdr:row>
      <xdr:rowOff>149578</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134355</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707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165805</xdr:rowOff>
    </xdr:from>
    <xdr:to>
      <xdr:col>72</xdr:col>
      <xdr:colOff>203200</xdr:colOff>
      <xdr:row>86</xdr:row>
      <xdr:rowOff>7761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47390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85372</xdr:rowOff>
    </xdr:from>
    <xdr:to>
      <xdr:col>68</xdr:col>
      <xdr:colOff>152400</xdr:colOff>
      <xdr:row>85</xdr:row>
      <xdr:rowOff>165805</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465862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47978</xdr:rowOff>
    </xdr:from>
    <xdr:to>
      <xdr:col>68</xdr:col>
      <xdr:colOff>203200</xdr:colOff>
      <xdr:row>85</xdr:row>
      <xdr:rowOff>149578</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159755</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34572</xdr:rowOff>
    </xdr:from>
    <xdr:to>
      <xdr:col>64</xdr:col>
      <xdr:colOff>152400</xdr:colOff>
      <xdr:row>85</xdr:row>
      <xdr:rowOff>136172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146349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37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138995</xdr:rowOff>
    </xdr:from>
    <xdr:to>
      <xdr:col>81</xdr:col>
      <xdr:colOff>95250</xdr:colOff>
      <xdr:row>85</xdr:row>
      <xdr:rowOff>69145</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155522</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3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34572</xdr:rowOff>
    </xdr:from>
    <xdr:to>
      <xdr:col>77</xdr:col>
      <xdr:colOff>95250</xdr:colOff>
      <xdr:row>85</xdr:row>
      <xdr:rowOff>136172</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146349</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376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128411</xdr:rowOff>
    </xdr:from>
    <xdr:to>
      <xdr:col>73</xdr:col>
      <xdr:colOff>44450</xdr:colOff>
      <xdr:row>86</xdr:row>
      <xdr:rowOff>58561</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7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43338</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78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115005</xdr:rowOff>
    </xdr:from>
    <xdr:to>
      <xdr:col>68</xdr:col>
      <xdr:colOff>203200</xdr:colOff>
      <xdr:row>86</xdr:row>
      <xdr:rowOff>45155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29932</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77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34572</xdr:rowOff>
    </xdr:from>
    <xdr:to>
      <xdr:col>64</xdr:col>
      <xdr:colOff>152400</xdr:colOff>
      <xdr:row>85</xdr:row>
      <xdr:rowOff>136172</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120949</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69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これまでに策定した定員管理計画により計画的な職員数の削減をする取組等により、類似団体内平均値、全国平均及び青森県平均のいずれも下回っており、類似団体内順位は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番目に低い状況である。</a:t>
          </a:r>
          <a:r>
            <a:rPr kumimoji="1"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b="0" i="0" baseline="0">
              <a:solidFill>
                <a:schemeClr val="tx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年度において実職員数</a:t>
          </a:r>
          <a:r>
            <a:rPr kumimoji="1" lang="ja-JP" altLang="en-US" sz="1100" b="0" i="0" baseline="0">
              <a:solidFill>
                <a:schemeClr val="tx1"/>
              </a:solidFill>
              <a:effectLst/>
              <a:latin typeface="ＭＳ Ｐゴシック" panose="020B0600070205080204" pitchFamily="50" charset="-128"/>
              <a:ea typeface="ＭＳ Ｐゴシック" panose="020B0600070205080204" pitchFamily="50" charset="-128"/>
              <a:cs typeface="+mn-cs"/>
            </a:rPr>
            <a:t>の増減は無いが</a:t>
          </a:r>
          <a:r>
            <a:rPr kumimoji="1"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chemeClr val="tx1"/>
              </a:solidFill>
              <a:effectLst/>
              <a:latin typeface="ＭＳ Ｐゴシック" panose="020B0600070205080204" pitchFamily="50" charset="-128"/>
              <a:ea typeface="ＭＳ Ｐゴシック" panose="020B0600070205080204" pitchFamily="50" charset="-128"/>
              <a:cs typeface="+mn-cs"/>
            </a:rPr>
            <a:t>人口減少の影響により</a:t>
          </a:r>
          <a:r>
            <a:rPr kumimoji="1"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0.02</a:t>
          </a:r>
          <a:r>
            <a:rPr kumimoji="1"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人増の</a:t>
          </a:r>
          <a:r>
            <a:rPr kumimoji="1" lang="en-US"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6.73</a:t>
          </a:r>
          <a:r>
            <a:rPr kumimoji="1"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人となった。</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業務量の増に伴い、職員</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人の負担が大きくなっているが、財政力指数が低く、自主財源が慢性的に不足していること、普通交付税が他団体と比較して少ないこと等に伴い、職員数を増やすことができない状況である。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今後は職員の資質向上と業務の効率化を図り、定員管理計画に則った職員数の確保に努める。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40822</xdr:rowOff>
    </xdr:from>
    <xdr:to>
      <xdr:col>81</xdr:col>
      <xdr:colOff>44450</xdr:colOff>
      <xdr:row>66</xdr:row>
      <xdr:rowOff>140002</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9984922"/>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112079</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42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140002</xdr:rowOff>
    </xdr:from>
    <xdr:to>
      <xdr:col>81</xdr:col>
      <xdr:colOff>133350</xdr:colOff>
      <xdr:row>66</xdr:row>
      <xdr:rowOff>140002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455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127199</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72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40822</xdr:rowOff>
    </xdr:from>
    <xdr:to>
      <xdr:col>81</xdr:col>
      <xdr:colOff>133350</xdr:colOff>
      <xdr:row>58</xdr:row>
      <xdr:rowOff>40822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998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70696</xdr:rowOff>
    </xdr:from>
    <xdr:to>
      <xdr:col>81</xdr:col>
      <xdr:colOff>44450</xdr:colOff>
      <xdr:row>58</xdr:row>
      <xdr:rowOff>72995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014796"/>
          <a:ext cx="8382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45495</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332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73418</xdr:rowOff>
    </xdr:from>
    <xdr:to>
      <xdr:col>81</xdr:col>
      <xdr:colOff>95250</xdr:colOff>
      <xdr:row>61</xdr:row>
      <xdr:rowOff>3568</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60355</xdr:rowOff>
    </xdr:from>
    <xdr:to>
      <xdr:col>77</xdr:col>
      <xdr:colOff>44450</xdr:colOff>
      <xdr:row>58</xdr:row>
      <xdr:rowOff>70696</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004455"/>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122827</xdr:rowOff>
    </xdr:from>
    <xdr:to>
      <xdr:col>77</xdr:col>
      <xdr:colOff>95250</xdr:colOff>
      <xdr:row>61</xdr:row>
      <xdr:rowOff>52977</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37754</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496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53461</xdr:rowOff>
    </xdr:from>
    <xdr:to>
      <xdr:col>72</xdr:col>
      <xdr:colOff>203200</xdr:colOff>
      <xdr:row>58</xdr:row>
      <xdr:rowOff>60355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9997561"/>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98697</xdr:rowOff>
    </xdr:from>
    <xdr:to>
      <xdr:col>73</xdr:col>
      <xdr:colOff>44450</xdr:colOff>
      <xdr:row>61</xdr:row>
      <xdr:rowOff>28847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13624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47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43120</xdr:rowOff>
    </xdr:from>
    <xdr:to>
      <xdr:col>68</xdr:col>
      <xdr:colOff>152400</xdr:colOff>
      <xdr:row>58</xdr:row>
      <xdr:rowOff>53461</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9987220"/>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86058</xdr:rowOff>
    </xdr:from>
    <xdr:to>
      <xdr:col>68</xdr:col>
      <xdr:colOff>203200</xdr:colOff>
      <xdr:row>61</xdr:row>
      <xdr:rowOff>16208</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37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985</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459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76865</xdr:rowOff>
    </xdr:from>
    <xdr:to>
      <xdr:col>64</xdr:col>
      <xdr:colOff>152400</xdr:colOff>
      <xdr:row>61</xdr:row>
      <xdr:rowOff>7015</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36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163242</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45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22195</xdr:rowOff>
    </xdr:from>
    <xdr:to>
      <xdr:col>81</xdr:col>
      <xdr:colOff>95250</xdr:colOff>
      <xdr:row>58</xdr:row>
      <xdr:rowOff>123795</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996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114922</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9887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19896</xdr:rowOff>
    </xdr:from>
    <xdr:to>
      <xdr:col>77</xdr:col>
      <xdr:colOff>95250</xdr:colOff>
      <xdr:row>58</xdr:row>
      <xdr:rowOff>121496</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996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131673</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9732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9555</xdr:rowOff>
    </xdr:from>
    <xdr:to>
      <xdr:col>73</xdr:col>
      <xdr:colOff>44450</xdr:colOff>
      <xdr:row>58</xdr:row>
      <xdr:rowOff>111155</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995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121332</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9722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2661</xdr:rowOff>
    </xdr:from>
    <xdr:to>
      <xdr:col>68</xdr:col>
      <xdr:colOff>203200</xdr:colOff>
      <xdr:row>58</xdr:row>
      <xdr:rowOff>104261</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994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114438</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97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57</xdr:row>
      <xdr:rowOff>163770</xdr:rowOff>
    </xdr:from>
    <xdr:to>
      <xdr:col>64</xdr:col>
      <xdr:colOff>152400</xdr:colOff>
      <xdr:row>58</xdr:row>
      <xdr:rowOff>93920</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993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104097</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970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　前年度より</a:t>
          </a:r>
          <a:r>
            <a:rPr kumimoji="1"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11.3</a:t>
          </a:r>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％となり、類似団体内平均値、全国平均及び青森県平均のいずれも上回っている。</a:t>
          </a:r>
          <a:endParaRPr lang="ja-JP" altLang="ja-JP" sz="105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50" b="0" i="0" baseline="0">
              <a:solidFill>
                <a:schemeClr val="tx1"/>
              </a:solidFill>
              <a:effectLst/>
              <a:latin typeface="ＭＳ Ｐゴシック" panose="020B0600070205080204" pitchFamily="50" charset="-128"/>
              <a:ea typeface="ＭＳ Ｐゴシック" panose="020B0600070205080204" pitchFamily="50" charset="-128"/>
              <a:cs typeface="+mn-cs"/>
            </a:rPr>
            <a:t>　元利償還金及び準元利償還金（主に一部事務組合等が起こした地方債の元利償還金に対する負担金）</a:t>
          </a:r>
          <a:r>
            <a:rPr kumimoji="1" lang="ja-JP" altLang="en-US" sz="1050" b="0" i="0" baseline="0">
              <a:solidFill>
                <a:schemeClr val="tx1"/>
              </a:solidFill>
              <a:effectLst/>
              <a:latin typeface="ＭＳ Ｐゴシック" panose="020B0600070205080204" pitchFamily="50" charset="-128"/>
              <a:ea typeface="ＭＳ Ｐゴシック" panose="020B0600070205080204" pitchFamily="50" charset="-128"/>
              <a:cs typeface="+mn-cs"/>
            </a:rPr>
            <a:t>は</a:t>
          </a:r>
          <a:r>
            <a:rPr kumimoji="1" lang="ja-JP" altLang="ja-JP" sz="1050" b="0" i="0" baseline="0">
              <a:solidFill>
                <a:schemeClr val="tx1"/>
              </a:solidFill>
              <a:effectLst/>
              <a:latin typeface="ＭＳ Ｐゴシック" panose="020B0600070205080204" pitchFamily="50" charset="-128"/>
              <a:ea typeface="ＭＳ Ｐゴシック" panose="020B0600070205080204" pitchFamily="50" charset="-128"/>
              <a:cs typeface="+mn-cs"/>
            </a:rPr>
            <a:t>、平成</a:t>
          </a:r>
          <a:r>
            <a:rPr kumimoji="1" lang="en-US" altLang="ja-JP" sz="1050" b="0" i="0" baseline="0">
              <a:solidFill>
                <a:schemeClr val="tx1"/>
              </a:solidFill>
              <a:effectLst/>
              <a:latin typeface="ＭＳ Ｐゴシック" panose="020B0600070205080204" pitchFamily="50" charset="-128"/>
              <a:ea typeface="ＭＳ Ｐゴシック" panose="020B0600070205080204" pitchFamily="50" charset="-128"/>
              <a:cs typeface="+mn-cs"/>
            </a:rPr>
            <a:t>25</a:t>
          </a:r>
          <a:r>
            <a:rPr kumimoji="1" lang="ja-JP" altLang="ja-JP" sz="1050" b="0" i="0" baseline="0">
              <a:solidFill>
                <a:schemeClr val="tx1"/>
              </a:solidFill>
              <a:effectLst/>
              <a:latin typeface="ＭＳ Ｐゴシック" panose="020B0600070205080204" pitchFamily="50" charset="-128"/>
              <a:ea typeface="ＭＳ Ｐゴシック" panose="020B0600070205080204" pitchFamily="50" charset="-128"/>
              <a:cs typeface="+mn-cs"/>
            </a:rPr>
            <a:t>年度から長期的にみると減少傾向が続いている。</a:t>
          </a:r>
          <a:r>
            <a:rPr kumimoji="1" lang="ja-JP" altLang="en-US" sz="1050" b="0" i="0" baseline="0">
              <a:solidFill>
                <a:schemeClr val="tx1"/>
              </a:solidFill>
              <a:effectLst/>
              <a:latin typeface="ＭＳ Ｐゴシック" panose="020B0600070205080204" pitchFamily="50" charset="-128"/>
              <a:ea typeface="ＭＳ Ｐゴシック" panose="020B0600070205080204" pitchFamily="50" charset="-128"/>
              <a:cs typeface="+mn-cs"/>
            </a:rPr>
            <a:t>元利償還金は減少しているが、それ以上に普通交付税に算入される地方債残高の減少が大きいため、一転して増加</a:t>
          </a:r>
          <a:r>
            <a:rPr kumimoji="1" lang="ja-JP" altLang="ja-JP" sz="1050" b="0" i="0" baseline="0">
              <a:solidFill>
                <a:schemeClr val="tx1"/>
              </a:solidFill>
              <a:effectLst/>
              <a:latin typeface="ＭＳ Ｐゴシック" panose="020B0600070205080204" pitchFamily="50" charset="-128"/>
              <a:ea typeface="ＭＳ Ｐゴシック" panose="020B0600070205080204" pitchFamily="50" charset="-128"/>
              <a:cs typeface="+mn-cs"/>
            </a:rPr>
            <a:t>傾向</a:t>
          </a:r>
          <a:r>
            <a:rPr kumimoji="1" lang="ja-JP" altLang="en-US" sz="1050" b="0" i="0" baseline="0">
              <a:solidFill>
                <a:schemeClr val="tx1"/>
              </a:solidFill>
              <a:effectLst/>
              <a:latin typeface="ＭＳ Ｐゴシック" panose="020B0600070205080204" pitchFamily="50" charset="-128"/>
              <a:ea typeface="ＭＳ Ｐゴシック" panose="020B0600070205080204" pitchFamily="50" charset="-128"/>
              <a:cs typeface="+mn-cs"/>
            </a:rPr>
            <a:t>に転じる可能性がある</a:t>
          </a:r>
          <a:r>
            <a:rPr kumimoji="1" lang="ja-JP" altLang="ja-JP" sz="1050" b="0" i="0" baseline="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050" b="0" i="0" baseline="0">
              <a:solidFill>
                <a:schemeClr val="tx1"/>
              </a:solidFill>
              <a:effectLst/>
              <a:latin typeface="ＭＳ Ｐゴシック" panose="020B0600070205080204" pitchFamily="50" charset="-128"/>
              <a:ea typeface="ＭＳ Ｐゴシック" panose="020B0600070205080204" pitchFamily="50" charset="-128"/>
              <a:cs typeface="+mn-cs"/>
            </a:rPr>
            <a:t>これは、当町は過疎債及び合併特例債等の有利な起債ができないため、交付税措置のない一般単独事業債を使わざるを得ないという財政事情のためである。</a:t>
          </a:r>
          <a:endParaRPr lang="ja-JP" altLang="ja-JP" sz="1050">
            <a:solidFill>
              <a:schemeClr val="tx1"/>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今後も引き続き新規発行債の抑制等により地方債残高の削減に努め、実質公債費比率の適正化を目指す。</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45</xdr:row>
      <xdr:rowOff>97065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7018000" y="6226628"/>
          <a:ext cx="0" cy="15856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69142</xdr:rowOff>
    </xdr:from>
    <xdr:ext cx="762000" cy="259045"/>
    <xdr:sp macro="" textlink="">
      <xdr:nvSpPr>
        <xdr:cNvPr id="382" name="公債費負担の状況最小値テキスト">
          <a:extLst>
            <a:ext uri="{FF2B5EF4-FFF2-40B4-BE49-F238E27FC236}">
              <a16:creationId xmlns:a16="http://schemas.microsoft.com/office/drawing/2014/main" id="{00000000-0008-0000-0300-00007E010000}"/>
            </a:ext>
          </a:extLst>
        </xdr:cNvPr>
        <xdr:cNvSpPr txBox="1"/>
      </xdr:nvSpPr>
      <xdr:spPr>
        <a:xfrm>
          <a:off x="17106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97065</xdr:rowOff>
    </xdr:from>
    <xdr:to>
      <xdr:col>81</xdr:col>
      <xdr:colOff>133350</xdr:colOff>
      <xdr:row>45</xdr:row>
      <xdr:rowOff>97065</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84" name="公債費負担の状況最大値テキスト">
          <a:extLst>
            <a:ext uri="{FF2B5EF4-FFF2-40B4-BE49-F238E27FC236}">
              <a16:creationId xmlns:a16="http://schemas.microsoft.com/office/drawing/2014/main" id="{00000000-0008-0000-0300-000080010000}"/>
            </a:ext>
          </a:extLst>
        </xdr:cNvPr>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47474</xdr:rowOff>
    </xdr:from>
    <xdr:to>
      <xdr:col>81</xdr:col>
      <xdr:colOff>44450</xdr:colOff>
      <xdr:row>41</xdr:row>
      <xdr:rowOff>58965</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6179800" y="7076924"/>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45858</xdr:rowOff>
    </xdr:from>
    <xdr:ext cx="762000" cy="259045"/>
    <xdr:sp macro="" textlink="">
      <xdr:nvSpPr>
        <xdr:cNvPr id="387" name="公債費負担の状況平均値テキスト">
          <a:extLst>
            <a:ext uri="{FF2B5EF4-FFF2-40B4-BE49-F238E27FC236}">
              <a16:creationId xmlns:a16="http://schemas.microsoft.com/office/drawing/2014/main" id="{00000000-0008-0000-0300-000083010000}"/>
            </a:ext>
          </a:extLst>
        </xdr:cNvPr>
        <xdr:cNvSpPr txBox="1"/>
      </xdr:nvSpPr>
      <xdr:spPr>
        <a:xfrm>
          <a:off x="17106900" y="65609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29331</xdr:rowOff>
    </xdr:from>
    <xdr:to>
      <xdr:col>81</xdr:col>
      <xdr:colOff>95250</xdr:colOff>
      <xdr:row>39</xdr:row>
      <xdr:rowOff>130931</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967200" y="671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24493</xdr:rowOff>
    </xdr:from>
    <xdr:to>
      <xdr:col>77</xdr:col>
      <xdr:colOff>44450</xdr:colOff>
      <xdr:row>41</xdr:row>
      <xdr:rowOff>58965</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5290800" y="70539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98274</xdr:rowOff>
    </xdr:from>
    <xdr:to>
      <xdr:col>77</xdr:col>
      <xdr:colOff>95250</xdr:colOff>
      <xdr:row>40</xdr:row>
      <xdr:rowOff>28424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129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38601</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6553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149981</xdr:rowOff>
    </xdr:from>
    <xdr:to>
      <xdr:col>72</xdr:col>
      <xdr:colOff>203200</xdr:colOff>
      <xdr:row>41</xdr:row>
      <xdr:rowOff>24493</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4401800" y="7007981"/>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149981</xdr:rowOff>
    </xdr:from>
    <xdr:to>
      <xdr:col>68</xdr:col>
      <xdr:colOff>152400</xdr:colOff>
      <xdr:row>40</xdr:row>
      <xdr:rowOff>149981</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a:off x="13512800" y="70079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86783</xdr:rowOff>
    </xdr:from>
    <xdr:to>
      <xdr:col>68</xdr:col>
      <xdr:colOff>203200</xdr:colOff>
      <xdr:row>40</xdr:row>
      <xdr:rowOff>16933</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4351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27110</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98274</xdr:rowOff>
    </xdr:from>
    <xdr:to>
      <xdr:col>64</xdr:col>
      <xdr:colOff>152400</xdr:colOff>
      <xdr:row>40</xdr:row>
      <xdr:rowOff>28424</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3462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38601</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168124</xdr:rowOff>
    </xdr:from>
    <xdr:to>
      <xdr:col>81</xdr:col>
      <xdr:colOff>95250</xdr:colOff>
      <xdr:row>41</xdr:row>
      <xdr:rowOff>98274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9672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140201</xdr:rowOff>
    </xdr:from>
    <xdr:ext cx="762000" cy="259045"/>
    <xdr:sp macro="" textlink="">
      <xdr:nvSpPr>
        <xdr:cNvPr id="406" name="公債費負担の状況該当値テキスト">
          <a:extLst>
            <a:ext uri="{FF2B5EF4-FFF2-40B4-BE49-F238E27FC236}">
              <a16:creationId xmlns:a16="http://schemas.microsoft.com/office/drawing/2014/main" id="{00000000-0008-0000-0300-000096010000}"/>
            </a:ext>
          </a:extLst>
        </xdr:cNvPr>
        <xdr:cNvSpPr txBox="1"/>
      </xdr:nvSpPr>
      <xdr:spPr>
        <a:xfrm>
          <a:off x="17106900" y="69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8165</xdr:rowOff>
    </xdr:from>
    <xdr:to>
      <xdr:col>77</xdr:col>
      <xdr:colOff>95250</xdr:colOff>
      <xdr:row>41</xdr:row>
      <xdr:rowOff>109765</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129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94542</xdr:rowOff>
    </xdr:from>
    <xdr:ext cx="7366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798800" y="712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145143</xdr:rowOff>
    </xdr:from>
    <xdr:to>
      <xdr:col>73</xdr:col>
      <xdr:colOff>44450</xdr:colOff>
      <xdr:row>41</xdr:row>
      <xdr:rowOff>75293</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5240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60070</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909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99181</xdr:rowOff>
    </xdr:from>
    <xdr:to>
      <xdr:col>68</xdr:col>
      <xdr:colOff>203200</xdr:colOff>
      <xdr:row>41</xdr:row>
      <xdr:rowOff>29331</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43510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14108</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020800" y="704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99181</xdr:rowOff>
    </xdr:from>
    <xdr:to>
      <xdr:col>64</xdr:col>
      <xdr:colOff>152400</xdr:colOff>
      <xdr:row>41</xdr:row>
      <xdr:rowOff>29331</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34620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14108</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131800" y="704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　前年度より</a:t>
          </a:r>
          <a:r>
            <a:rPr kumimoji="1" lang="en-US"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17.6</a:t>
          </a:r>
          <a:r>
            <a:rPr kumimoji="1"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％減の</a:t>
          </a:r>
          <a:r>
            <a:rPr kumimoji="1" lang="en-US"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25.4</a:t>
          </a:r>
          <a:r>
            <a:rPr kumimoji="1"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％となった。元金ベースでのプライマリーバランスを維持することにより地方債残高の削減に努めて</a:t>
          </a:r>
          <a:r>
            <a:rPr kumimoji="1" lang="ja-JP" altLang="en-US" sz="1100" b="0" i="0" baseline="0">
              <a:solidFill>
                <a:schemeClr val="tx1"/>
              </a:solidFill>
              <a:effectLst/>
              <a:latin typeface="ＭＳ Ｐゴシック" panose="020B0600070205080204" pitchFamily="50" charset="-128"/>
              <a:ea typeface="ＭＳ Ｐゴシック" panose="020B0600070205080204" pitchFamily="50" charset="-128"/>
              <a:cs typeface="+mn-cs"/>
            </a:rPr>
            <a:t>いるため</a:t>
          </a:r>
          <a:r>
            <a:rPr kumimoji="1"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23</a:t>
          </a:r>
          <a:r>
            <a:rPr kumimoji="1"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年度から減少し続けて</a:t>
          </a:r>
          <a:r>
            <a:rPr kumimoji="1" lang="ja-JP" altLang="en-US" sz="1100" b="0" i="0" baseline="0">
              <a:solidFill>
                <a:schemeClr val="tx1"/>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全国平均及び類似団体内平均値</a:t>
          </a:r>
          <a:r>
            <a:rPr kumimoji="1" lang="ja-JP" altLang="en-US" sz="1100" b="0" i="0" baseline="0">
              <a:solidFill>
                <a:schemeClr val="tx1"/>
              </a:solidFill>
              <a:effectLst/>
              <a:latin typeface="ＭＳ Ｐゴシック" panose="020B0600070205080204" pitchFamily="50" charset="-128"/>
              <a:ea typeface="ＭＳ Ｐゴシック" panose="020B0600070205080204" pitchFamily="50" charset="-128"/>
              <a:cs typeface="+mn-cs"/>
            </a:rPr>
            <a:t>に近づきつつある</a:t>
          </a:r>
          <a:r>
            <a:rPr kumimoji="1"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chemeClr val="tx1"/>
              </a:solidFill>
              <a:effectLst/>
              <a:latin typeface="ＭＳ Ｐゴシック" panose="020B0600070205080204" pitchFamily="50" charset="-128"/>
              <a:ea typeface="ＭＳ Ｐゴシック" panose="020B0600070205080204" pitchFamily="50" charset="-128"/>
              <a:cs typeface="+mn-cs"/>
            </a:rPr>
            <a:t>令和２年度は</a:t>
          </a:r>
          <a:r>
            <a:rPr kumimoji="1"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、地方債残高</a:t>
          </a:r>
          <a:r>
            <a:rPr kumimoji="1" lang="ja-JP" altLang="en-US" sz="1100" b="0" i="0" baseline="0">
              <a:solidFill>
                <a:schemeClr val="tx1"/>
              </a:solidFill>
              <a:effectLst/>
              <a:latin typeface="ＭＳ Ｐゴシック" panose="020B0600070205080204" pitchFamily="50" charset="-128"/>
              <a:ea typeface="ＭＳ Ｐゴシック" panose="020B0600070205080204" pitchFamily="50" charset="-128"/>
              <a:cs typeface="+mn-cs"/>
            </a:rPr>
            <a:t>が減少したこと及び新型コロナウイルス感染症拡大防止に伴う事業中止により支出しなかった経費を財政調整基金へ積立てできたことが主な</a:t>
          </a:r>
          <a:r>
            <a:rPr kumimoji="1"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要因であ</a:t>
          </a:r>
          <a:r>
            <a:rPr kumimoji="1" lang="ja-JP" altLang="en-US" sz="1100" b="0" i="0" baseline="0">
              <a:solidFill>
                <a:schemeClr val="tx1"/>
              </a:solidFill>
              <a:effectLst/>
              <a:latin typeface="ＭＳ Ｐゴシック" panose="020B0600070205080204" pitchFamily="50" charset="-128"/>
              <a:ea typeface="ＭＳ Ｐゴシック" panose="020B0600070205080204" pitchFamily="50" charset="-128"/>
              <a:cs typeface="+mn-cs"/>
            </a:rPr>
            <a:t>る。また、普通交付税の増額に伴う</a:t>
          </a:r>
          <a:r>
            <a:rPr kumimoji="1"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標準財政規模</a:t>
          </a:r>
          <a:r>
            <a:rPr kumimoji="1" lang="ja-JP" altLang="en-US" sz="1100" b="0" i="0" baseline="0">
              <a:solidFill>
                <a:schemeClr val="tx1"/>
              </a:solidFill>
              <a:effectLst/>
              <a:latin typeface="ＭＳ Ｐゴシック" panose="020B0600070205080204" pitchFamily="50" charset="-128"/>
              <a:ea typeface="ＭＳ Ｐゴシック" panose="020B0600070205080204" pitchFamily="50" charset="-128"/>
              <a:cs typeface="+mn-cs"/>
            </a:rPr>
            <a:t>の増加も要因の一つ</a:t>
          </a:r>
          <a:r>
            <a:rPr kumimoji="1"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である。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　後世への負担を軽減すべく、今後も引き続き地方債残高の削減に努めることにより、財政の健全化を図る。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a:extLst>
            <a:ext uri="{FF2B5EF4-FFF2-40B4-BE49-F238E27FC236}">
              <a16:creationId xmlns:a16="http://schemas.microsoft.com/office/drawing/2014/main" id="{00000000-0008-0000-0300-0000B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41728</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7018000" y="2313214"/>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13805</xdr:rowOff>
    </xdr:from>
    <xdr:ext cx="762000" cy="259045"/>
    <xdr:sp macro="" textlink="">
      <xdr:nvSpPr>
        <xdr:cNvPr id="446" name="将来負担の状況最小値テキスト">
          <a:extLst>
            <a:ext uri="{FF2B5EF4-FFF2-40B4-BE49-F238E27FC236}">
              <a16:creationId xmlns:a16="http://schemas.microsoft.com/office/drawing/2014/main" id="{00000000-0008-0000-0300-0000BE010000}"/>
            </a:ext>
          </a:extLst>
        </xdr:cNvPr>
        <xdr:cNvSpPr txBox="1"/>
      </xdr:nvSpPr>
      <xdr:spPr>
        <a:xfrm>
          <a:off x="17106900" y="395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41728</xdr:rowOff>
    </xdr:from>
    <xdr:to>
      <xdr:col>81</xdr:col>
      <xdr:colOff>133350</xdr:colOff>
      <xdr:row>23</xdr:row>
      <xdr:rowOff>41728</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398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8" name="将来負担の状況最大値テキスト">
          <a:extLst>
            <a:ext uri="{FF2B5EF4-FFF2-40B4-BE49-F238E27FC236}">
              <a16:creationId xmlns:a16="http://schemas.microsoft.com/office/drawing/2014/main" id="{00000000-0008-0000-0300-0000C0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33322</xdr:rowOff>
    </xdr:from>
    <xdr:to>
      <xdr:col>81</xdr:col>
      <xdr:colOff>44450</xdr:colOff>
      <xdr:row>16</xdr:row>
      <xdr:rowOff>64105</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6179800" y="2605072"/>
          <a:ext cx="838200" cy="20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148667</xdr:rowOff>
    </xdr:from>
    <xdr:ext cx="762000" cy="259045"/>
    <xdr:sp macro="" textlink="">
      <xdr:nvSpPr>
        <xdr:cNvPr id="451" name="将来負担の状況平均値テキスト">
          <a:extLst>
            <a:ext uri="{FF2B5EF4-FFF2-40B4-BE49-F238E27FC236}">
              <a16:creationId xmlns:a16="http://schemas.microsoft.com/office/drawing/2014/main" id="{00000000-0008-0000-0300-0000C3010000}"/>
            </a:ext>
          </a:extLst>
        </xdr:cNvPr>
        <xdr:cNvSpPr txBox="1"/>
      </xdr:nvSpPr>
      <xdr:spPr>
        <a:xfrm>
          <a:off x="17106900" y="2377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132140</xdr:rowOff>
    </xdr:from>
    <xdr:to>
      <xdr:col>81</xdr:col>
      <xdr:colOff>95250</xdr:colOff>
      <xdr:row>15</xdr:row>
      <xdr:rowOff>62290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9672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64105</xdr:rowOff>
    </xdr:from>
    <xdr:to>
      <xdr:col>77</xdr:col>
      <xdr:colOff>44450</xdr:colOff>
      <xdr:row>17</xdr:row>
      <xdr:rowOff>14454</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5290800" y="2807305"/>
          <a:ext cx="889000" cy="12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43741</xdr:rowOff>
    </xdr:from>
    <xdr:ext cx="7366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798800" y="227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14454</xdr:rowOff>
    </xdr:from>
    <xdr:to>
      <xdr:col>72</xdr:col>
      <xdr:colOff>203200</xdr:colOff>
      <xdr:row>17</xdr:row>
      <xdr:rowOff>152340</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4401800" y="2929104"/>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102265</xdr:rowOff>
    </xdr:from>
    <xdr:to>
      <xdr:col>73</xdr:col>
      <xdr:colOff>44450</xdr:colOff>
      <xdr:row>15</xdr:row>
      <xdr:rowOff>32415</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5240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42592</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909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152340</xdr:rowOff>
    </xdr:from>
    <xdr:to>
      <xdr:col>68</xdr:col>
      <xdr:colOff>152400</xdr:colOff>
      <xdr:row>18</xdr:row>
      <xdr:rowOff>67068</xdr:rowOff>
    </xdr:to>
    <xdr:cxnSp macro="">
      <xdr:nvCxnSpPr>
        <xdr:cNvPr id="459" name="直線コネクタ 458">
          <a:extLst>
            <a:ext uri="{FF2B5EF4-FFF2-40B4-BE49-F238E27FC236}">
              <a16:creationId xmlns:a16="http://schemas.microsoft.com/office/drawing/2014/main" id="{00000000-0008-0000-0300-0000CB010000}"/>
            </a:ext>
          </a:extLst>
        </xdr:cNvPr>
        <xdr:cNvCxnSpPr/>
      </xdr:nvCxnSpPr>
      <xdr:spPr>
        <a:xfrm flipV="1">
          <a:off x="13512800" y="3066990"/>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67552</xdr:rowOff>
    </xdr:from>
    <xdr:to>
      <xdr:col>68</xdr:col>
      <xdr:colOff>203200</xdr:colOff>
      <xdr:row>15</xdr:row>
      <xdr:rowOff>169152</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4351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7879</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133048</xdr:rowOff>
    </xdr:from>
    <xdr:to>
      <xdr:col>64</xdr:col>
      <xdr:colOff>152400</xdr:colOff>
      <xdr:row>16</xdr:row>
      <xdr:rowOff>63198</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3462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73375</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4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153972</xdr:rowOff>
    </xdr:from>
    <xdr:to>
      <xdr:col>81</xdr:col>
      <xdr:colOff>95250</xdr:colOff>
      <xdr:row>15</xdr:row>
      <xdr:rowOff>84122</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967200" y="255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126049</xdr:rowOff>
    </xdr:from>
    <xdr:ext cx="762000" cy="259045"/>
    <xdr:sp macro="" textlink="">
      <xdr:nvSpPr>
        <xdr:cNvPr id="470" name="将来負担の状況該当値テキスト">
          <a:extLst>
            <a:ext uri="{FF2B5EF4-FFF2-40B4-BE49-F238E27FC236}">
              <a16:creationId xmlns:a16="http://schemas.microsoft.com/office/drawing/2014/main" id="{00000000-0008-0000-0300-0000D6010000}"/>
            </a:ext>
          </a:extLst>
        </xdr:cNvPr>
        <xdr:cNvSpPr txBox="1"/>
      </xdr:nvSpPr>
      <xdr:spPr>
        <a:xfrm>
          <a:off x="17106900" y="252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13305</xdr:rowOff>
    </xdr:from>
    <xdr:to>
      <xdr:col>77</xdr:col>
      <xdr:colOff>95250</xdr:colOff>
      <xdr:row>16</xdr:row>
      <xdr:rowOff>114905</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6129000" y="275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99682</xdr:rowOff>
    </xdr:from>
    <xdr:ext cx="7366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5798800" y="2842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135104</xdr:rowOff>
    </xdr:from>
    <xdr:to>
      <xdr:col>73</xdr:col>
      <xdr:colOff>44450</xdr:colOff>
      <xdr:row>17</xdr:row>
      <xdr:rowOff>65254</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5240000" y="287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50031</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909800" y="2964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101540</xdr:rowOff>
    </xdr:from>
    <xdr:to>
      <xdr:col>68</xdr:col>
      <xdr:colOff>203200</xdr:colOff>
      <xdr:row>18</xdr:row>
      <xdr:rowOff>31690</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4351000" y="301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16467</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4020800" y="310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16268</xdr:rowOff>
    </xdr:from>
    <xdr:to>
      <xdr:col>64</xdr:col>
      <xdr:colOff>152400</xdr:colOff>
      <xdr:row>18</xdr:row>
      <xdr:rowOff>117868</xdr:rowOff>
    </xdr:to>
    <xdr:sp macro="" textlink="">
      <xdr:nvSpPr>
        <xdr:cNvPr id="477" name="楕円 476">
          <a:extLst>
            <a:ext uri="{FF2B5EF4-FFF2-40B4-BE49-F238E27FC236}">
              <a16:creationId xmlns:a16="http://schemas.microsoft.com/office/drawing/2014/main" id="{00000000-0008-0000-0300-0000DD010000}"/>
            </a:ext>
          </a:extLst>
        </xdr:cNvPr>
        <xdr:cNvSpPr/>
      </xdr:nvSpPr>
      <xdr:spPr>
        <a:xfrm>
          <a:off x="13462000" y="310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102645</xdr:rowOff>
    </xdr:from>
    <xdr:ext cx="762000" cy="259045"/>
    <xdr:sp macro="" textlink="">
      <xdr:nvSpPr>
        <xdr:cNvPr id="478" name="テキスト ボックス 477">
          <a:extLst>
            <a:ext uri="{FF2B5EF4-FFF2-40B4-BE49-F238E27FC236}">
              <a16:creationId xmlns:a16="http://schemas.microsoft.com/office/drawing/2014/main" id="{00000000-0008-0000-0300-0000DE010000}"/>
            </a:ext>
          </a:extLst>
        </xdr:cNvPr>
        <xdr:cNvSpPr txBox="1"/>
      </xdr:nvSpPr>
      <xdr:spPr>
        <a:xfrm>
          <a:off x="13131800" y="318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青森県階上町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13,232
13,153
94.00
7,960,171
7,718,821
238,307
3,844,791
5,714,773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前年度よりも</a:t>
          </a:r>
          <a:r>
            <a:rPr kumimoji="1"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％上昇している。これは、会計年度任用職員制度開始に伴い、従前まで物件費及び補助費として取扱っていたものが人件費となった影響のためであり、全国的にも上昇していると思われる。</a:t>
          </a:r>
          <a:endParaRPr kumimoji="1"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年度から上昇傾向ではあるが、</a:t>
          </a:r>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類似団体内平均値及び全国平均を</a:t>
          </a:r>
          <a:r>
            <a:rPr kumimoji="1"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大きく</a:t>
          </a:r>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下回</a:t>
          </a:r>
          <a:r>
            <a:rPr kumimoji="1"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っている。</a:t>
          </a:r>
          <a:r>
            <a:rPr kumimoji="0"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職員数が少ないことが主な要因であるが、基本的に、財政力指数が低ければ人件費も低くなる傾向にあり、財政力指数が類似団体内平均値を下回る限り、人件費も類似団体内平均値を下回っていくこととなる。</a:t>
          </a:r>
          <a:endParaRPr lang="ja-JP" altLang="ja-JP" sz="105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　業務量の増加に伴い時間外勤務手当が増加傾向であるが、定員管理計画に基づき、今後も引き続き人件費の適正化に努める。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972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1270</xdr:rowOff>
    </xdr:from>
    <xdr:to>
      <xdr:col>24</xdr:col>
      <xdr:colOff>25400</xdr:colOff>
      <xdr:row>35</xdr:row>
      <xdr:rowOff>54610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0020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101617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129540</xdr:rowOff>
    </xdr:from>
    <xdr:to>
      <xdr:col>24</xdr:col>
      <xdr:colOff>76200</xdr:colOff>
      <xdr:row>37</xdr:row>
      <xdr:rowOff>59690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157480</xdr:rowOff>
    </xdr:from>
    <xdr:to>
      <xdr:col>19</xdr:col>
      <xdr:colOff>187325</xdr:colOff>
      <xdr:row>35</xdr:row>
      <xdr:rowOff>1270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986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163830</xdr:rowOff>
    </xdr:from>
    <xdr:to>
      <xdr:col>20</xdr:col>
      <xdr:colOff>38100</xdr:colOff>
      <xdr:row>36</xdr:row>
      <xdr:rowOff>93980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78757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5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157480</xdr:rowOff>
    </xdr:from>
    <xdr:to>
      <xdr:col>15</xdr:col>
      <xdr:colOff>98425</xdr:colOff>
      <xdr:row>35</xdr:row>
      <xdr:rowOff>8890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986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22860</xdr:rowOff>
    </xdr:from>
    <xdr:to>
      <xdr:col>15</xdr:col>
      <xdr:colOff>149225</xdr:colOff>
      <xdr:row>36</xdr:row>
      <xdr:rowOff>124460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109237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127000</xdr:rowOff>
    </xdr:from>
    <xdr:to>
      <xdr:col>11</xdr:col>
      <xdr:colOff>9525</xdr:colOff>
      <xdr:row>35</xdr:row>
      <xdr:rowOff>8890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9563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63517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3810</xdr:rowOff>
    </xdr:from>
    <xdr:to>
      <xdr:col>24</xdr:col>
      <xdr:colOff>76200</xdr:colOff>
      <xdr:row>35</xdr:row>
      <xdr:rowOff>105410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20337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121920</xdr:rowOff>
    </xdr:from>
    <xdr:to>
      <xdr:col>20</xdr:col>
      <xdr:colOff>38100</xdr:colOff>
      <xdr:row>35</xdr:row>
      <xdr:rowOff>52070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62247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106680</xdr:rowOff>
    </xdr:from>
    <xdr:to>
      <xdr:col>15</xdr:col>
      <xdr:colOff>149225</xdr:colOff>
      <xdr:row>35</xdr:row>
      <xdr:rowOff>36830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47007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129540</xdr:rowOff>
    </xdr:from>
    <xdr:to>
      <xdr:col>11</xdr:col>
      <xdr:colOff>60325</xdr:colOff>
      <xdr:row>35</xdr:row>
      <xdr:rowOff>59690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69867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76200</xdr:rowOff>
    </xdr:from>
    <xdr:to>
      <xdr:col>6</xdr:col>
      <xdr:colOff>171450</xdr:colOff>
      <xdr:row>35</xdr:row>
      <xdr:rowOff>6350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16527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72000" tIns="36000" rIns="72000" bIns="36000" rtlCol="0" anchor="t"/>
        <a:lstStyle/>
        <a:p>
          <a:pPr eaLnBrk="1" fontAlgn="auto" latinLnBrk="0" hangingPunct="1"/>
          <a:r>
            <a:rPr kumimoji="1" lang="ja-JP" altLang="ja-JP" sz="1050" b="0" i="0" baseline="0">
              <a:solidFill>
                <a:schemeClr val="tx1"/>
              </a:solidFill>
              <a:effectLst/>
              <a:latin typeface="ＭＳ Ｐゴシック" panose="020B0600070205080204" pitchFamily="50" charset="-128"/>
              <a:ea typeface="ＭＳ Ｐゴシック" panose="020B0600070205080204" pitchFamily="50" charset="-128"/>
              <a:cs typeface="+mn-cs"/>
            </a:rPr>
            <a:t>　類似団体内平均値、全国平均及び青森県平均のいずれも上回る</a:t>
          </a:r>
          <a:r>
            <a:rPr kumimoji="1" lang="en-US" altLang="ja-JP" sz="1050" b="0" i="0" baseline="0">
              <a:solidFill>
                <a:schemeClr val="tx1"/>
              </a:solidFill>
              <a:effectLst/>
              <a:latin typeface="ＭＳ Ｐゴシック" panose="020B0600070205080204" pitchFamily="50" charset="-128"/>
              <a:ea typeface="ＭＳ Ｐゴシック" panose="020B0600070205080204" pitchFamily="50" charset="-128"/>
              <a:cs typeface="+mn-cs"/>
            </a:rPr>
            <a:t>16.8</a:t>
          </a:r>
          <a:r>
            <a:rPr kumimoji="1" lang="ja-JP" altLang="ja-JP" sz="1050" b="0" i="0" baseline="0">
              <a:solidFill>
                <a:schemeClr val="tx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050" b="0" i="0" baseline="0">
              <a:solidFill>
                <a:schemeClr val="tx1"/>
              </a:solidFill>
              <a:effectLst/>
              <a:latin typeface="ＭＳ Ｐゴシック" panose="020B0600070205080204" pitchFamily="50" charset="-128"/>
              <a:ea typeface="ＭＳ Ｐゴシック" panose="020B0600070205080204" pitchFamily="50" charset="-128"/>
              <a:cs typeface="+mn-cs"/>
            </a:rPr>
            <a:t>が、前年度より</a:t>
          </a:r>
          <a:r>
            <a:rPr kumimoji="1" lang="en-US" altLang="ja-JP" sz="1050" b="0" i="0" baseline="0">
              <a:solidFill>
                <a:schemeClr val="tx1"/>
              </a:solidFill>
              <a:effectLst/>
              <a:latin typeface="ＭＳ Ｐゴシック" panose="020B0600070205080204" pitchFamily="50" charset="-128"/>
              <a:ea typeface="ＭＳ Ｐゴシック" panose="020B0600070205080204" pitchFamily="50" charset="-128"/>
              <a:cs typeface="+mn-cs"/>
            </a:rPr>
            <a:t>0.7</a:t>
          </a:r>
          <a:r>
            <a:rPr kumimoji="1" lang="ja-JP" altLang="en-US" sz="1050" b="0" i="0" baseline="0">
              <a:solidFill>
                <a:schemeClr val="tx1"/>
              </a:solidFill>
              <a:effectLst/>
              <a:latin typeface="ＭＳ Ｐゴシック" panose="020B0600070205080204" pitchFamily="50" charset="-128"/>
              <a:ea typeface="ＭＳ Ｐゴシック" panose="020B0600070205080204" pitchFamily="50" charset="-128"/>
              <a:cs typeface="+mn-cs"/>
            </a:rPr>
            <a:t>％減少した</a:t>
          </a:r>
          <a:r>
            <a:rPr kumimoji="1" lang="ja-JP" altLang="ja-JP" sz="1050" b="0" i="0" baseline="0">
              <a:solidFill>
                <a:schemeClr val="tx1"/>
              </a:solidFill>
              <a:effectLst/>
              <a:latin typeface="ＭＳ Ｐゴシック" panose="020B0600070205080204" pitchFamily="50" charset="-128"/>
              <a:ea typeface="ＭＳ Ｐゴシック" panose="020B0600070205080204" pitchFamily="50" charset="-128"/>
              <a:cs typeface="+mn-cs"/>
            </a:rPr>
            <a:t>。令和</a:t>
          </a:r>
          <a:r>
            <a:rPr kumimoji="1" lang="ja-JP" altLang="en-US" sz="1050" b="0" i="0" baseline="0">
              <a:solidFill>
                <a:schemeClr val="tx1"/>
              </a:solidFill>
              <a:effectLst/>
              <a:latin typeface="ＭＳ Ｐゴシック" panose="020B0600070205080204" pitchFamily="50" charset="-128"/>
              <a:ea typeface="ＭＳ Ｐゴシック" panose="020B0600070205080204" pitchFamily="50" charset="-128"/>
              <a:cs typeface="+mn-cs"/>
            </a:rPr>
            <a:t>２</a:t>
          </a:r>
          <a:r>
            <a:rPr kumimoji="1" lang="ja-JP" altLang="ja-JP" sz="1050" b="0" i="0" baseline="0">
              <a:solidFill>
                <a:schemeClr val="tx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050" b="0" i="0" baseline="0">
              <a:solidFill>
                <a:schemeClr val="tx1"/>
              </a:solidFill>
              <a:effectLst/>
              <a:latin typeface="ＭＳ Ｐゴシック" panose="020B0600070205080204" pitchFamily="50" charset="-128"/>
              <a:ea typeface="ＭＳ Ｐゴシック" panose="020B0600070205080204" pitchFamily="50" charset="-128"/>
              <a:cs typeface="+mn-cs"/>
            </a:rPr>
            <a:t>分母の増による影響のほか、新型コロナウイルス感染症拡大防止による事業中止の影響から減少した</a:t>
          </a:r>
          <a:r>
            <a:rPr kumimoji="1" lang="ja-JP" altLang="ja-JP" sz="1050" b="0" i="0" baseline="0">
              <a:solidFill>
                <a:schemeClr val="tx1"/>
              </a:solidFill>
              <a:effectLst/>
              <a:latin typeface="ＭＳ Ｐゴシック" panose="020B0600070205080204" pitchFamily="50" charset="-128"/>
              <a:ea typeface="ＭＳ Ｐゴシック" panose="020B0600070205080204" pitchFamily="50" charset="-128"/>
              <a:cs typeface="+mn-cs"/>
            </a:rPr>
            <a:t>。</a:t>
          </a:r>
          <a:endParaRPr lang="ja-JP" altLang="ja-JP" sz="1050" b="0" i="0">
            <a:solidFill>
              <a:schemeClr val="tx1"/>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50" b="0" i="0" baseline="0">
              <a:solidFill>
                <a:schemeClr val="tx1"/>
              </a:solidFill>
              <a:effectLst/>
              <a:latin typeface="ＭＳ Ｐゴシック" panose="020B0600070205080204" pitchFamily="50" charset="-128"/>
              <a:ea typeface="ＭＳ Ｐゴシック" panose="020B0600070205080204" pitchFamily="50" charset="-128"/>
              <a:cs typeface="+mn-cs"/>
            </a:rPr>
            <a:t>　指定管理者制度の導入による施設管理費経費の抑制等に努めてきたが、今後も業務の電算化により委託料及び使用料が増加する傾向であると見込まれる。更には最低賃金の引上げ等に伴い委託料の単価</a:t>
          </a:r>
          <a:r>
            <a:rPr kumimoji="1" lang="ja-JP" altLang="en-US" sz="1050" b="0" i="0" baseline="0">
              <a:solidFill>
                <a:schemeClr val="tx1"/>
              </a:solidFill>
              <a:effectLst/>
              <a:latin typeface="ＭＳ Ｐゴシック" panose="020B0600070205080204" pitchFamily="50" charset="-128"/>
              <a:ea typeface="ＭＳ Ｐゴシック" panose="020B0600070205080204" pitchFamily="50" charset="-128"/>
              <a:cs typeface="+mn-cs"/>
            </a:rPr>
            <a:t>は</a:t>
          </a:r>
          <a:r>
            <a:rPr kumimoji="1" lang="ja-JP" altLang="ja-JP" sz="1050" b="0" i="0" baseline="0">
              <a:solidFill>
                <a:schemeClr val="tx1"/>
              </a:solidFill>
              <a:effectLst/>
              <a:latin typeface="ＭＳ Ｐゴシック" panose="020B0600070205080204" pitchFamily="50" charset="-128"/>
              <a:ea typeface="ＭＳ Ｐゴシック" panose="020B0600070205080204" pitchFamily="50" charset="-128"/>
              <a:cs typeface="+mn-cs"/>
            </a:rPr>
            <a:t>増加傾向であ</a:t>
          </a:r>
          <a:r>
            <a:rPr kumimoji="1" lang="ja-JP" altLang="en-US" sz="1050" b="0" i="0" baseline="0">
              <a:solidFill>
                <a:schemeClr val="tx1"/>
              </a:solidFill>
              <a:effectLst/>
              <a:latin typeface="ＭＳ Ｐゴシック" panose="020B0600070205080204" pitchFamily="50" charset="-128"/>
              <a:ea typeface="ＭＳ Ｐゴシック" panose="020B0600070205080204" pitchFamily="50" charset="-128"/>
              <a:cs typeface="+mn-cs"/>
            </a:rPr>
            <a:t>ること、消費税増税、物価上昇等により消耗品費等も増加傾向にある。</a:t>
          </a:r>
          <a:endParaRPr lang="ja-JP" altLang="ja-JP" sz="1050" b="0" i="0">
            <a:solidFill>
              <a:schemeClr val="tx1"/>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50" b="0" i="0" baseline="0">
              <a:solidFill>
                <a:schemeClr val="tx1"/>
              </a:solidFill>
              <a:effectLst/>
              <a:latin typeface="ＭＳ Ｐゴシック" panose="020B0600070205080204" pitchFamily="50" charset="-128"/>
              <a:ea typeface="ＭＳ Ｐゴシック" panose="020B0600070205080204" pitchFamily="50" charset="-128"/>
              <a:cs typeface="+mn-cs"/>
            </a:rPr>
            <a:t>　行財政改革大綱により事業の見直し、検討等を進めることにより、物件費の削減に努める。</a:t>
          </a:r>
          <a:endParaRPr lang="ja-JP" altLang="ja-JP" sz="1050" b="0" i="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122101</xdr:rowOff>
    </xdr:from>
    <xdr:to>
      <xdr:col>82</xdr:col>
      <xdr:colOff>107950</xdr:colOff>
      <xdr:row>20</xdr:row>
      <xdr:rowOff>143328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50951"/>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37028</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9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122101</xdr:rowOff>
    </xdr:from>
    <xdr:to>
      <xdr:col>82</xdr:col>
      <xdr:colOff>196850</xdr:colOff>
      <xdr:row>13</xdr:row>
      <xdr:rowOff>122101</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5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24130</xdr:rowOff>
    </xdr:from>
    <xdr:to>
      <xdr:col>82</xdr:col>
      <xdr:colOff>107950</xdr:colOff>
      <xdr:row>17</xdr:row>
      <xdr:rowOff>69850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9387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97626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497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81099</xdr:rowOff>
    </xdr:from>
    <xdr:to>
      <xdr:col>82</xdr:col>
      <xdr:colOff>158750</xdr:colOff>
      <xdr:row>16</xdr:row>
      <xdr:rowOff>11249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11067</xdr:rowOff>
    </xdr:from>
    <xdr:to>
      <xdr:col>78</xdr:col>
      <xdr:colOff>69850</xdr:colOff>
      <xdr:row>17</xdr:row>
      <xdr:rowOff>69850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92571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72934</xdr:rowOff>
    </xdr:from>
    <xdr:to>
      <xdr:col>78</xdr:col>
      <xdr:colOff>120650</xdr:colOff>
      <xdr:row>17</xdr:row>
      <xdr:rowOff>3084</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13261</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85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117203</xdr:rowOff>
    </xdr:from>
    <xdr:to>
      <xdr:col>73</xdr:col>
      <xdr:colOff>180975</xdr:colOff>
      <xdr:row>17</xdr:row>
      <xdr:rowOff>11067</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86040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14151</xdr:rowOff>
    </xdr:from>
    <xdr:to>
      <xdr:col>74</xdr:col>
      <xdr:colOff>31750</xdr:colOff>
      <xdr:row>16</xdr:row>
      <xdr:rowOff>115751</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125928</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26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71483</xdr:rowOff>
    </xdr:from>
    <xdr:to>
      <xdr:col>69</xdr:col>
      <xdr:colOff>92075</xdr:colOff>
      <xdr:row>16</xdr:row>
      <xdr:rowOff>117203</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81468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93271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49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139881</xdr:rowOff>
    </xdr:from>
    <xdr:to>
      <xdr:col>65</xdr:col>
      <xdr:colOff>53975</xdr:colOff>
      <xdr:row>16</xdr:row>
      <xdr:rowOff>70031</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1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80208</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48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116857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19050</xdr:rowOff>
    </xdr:from>
    <xdr:to>
      <xdr:col>78</xdr:col>
      <xdr:colOff>120650</xdr:colOff>
      <xdr:row>17</xdr:row>
      <xdr:rowOff>120650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131717</xdr:rowOff>
    </xdr:from>
    <xdr:to>
      <xdr:col>74</xdr:col>
      <xdr:colOff>31750</xdr:colOff>
      <xdr:row>17</xdr:row>
      <xdr:rowOff>61867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87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46644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96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66403</xdr:rowOff>
    </xdr:from>
    <xdr:to>
      <xdr:col>69</xdr:col>
      <xdr:colOff>142875</xdr:colOff>
      <xdr:row>16</xdr:row>
      <xdr:rowOff>168003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80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152780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895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20683</xdr:rowOff>
    </xdr:from>
    <xdr:to>
      <xdr:col>65</xdr:col>
      <xdr:colOff>53975</xdr:colOff>
      <xdr:row>16</xdr:row>
      <xdr:rowOff>122283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76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107060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85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72000" tIns="36000" rIns="72000" rtlCol="0" anchor="t"/>
        <a:lstStyle/>
        <a:p>
          <a:pPr eaLnBrk="1" fontAlgn="auto" latinLnBrk="0" hangingPunct="1"/>
          <a:r>
            <a:rPr kumimoji="1" lang="ja-JP" altLang="ja-JP" sz="1000" b="0" i="0" baseline="0">
              <a:solidFill>
                <a:schemeClr val="tx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000" b="0" i="0" baseline="0">
              <a:solidFill>
                <a:schemeClr val="tx1"/>
              </a:solidFill>
              <a:effectLst/>
              <a:latin typeface="ＭＳ Ｐゴシック" panose="020B0600070205080204" pitchFamily="50" charset="-128"/>
              <a:ea typeface="ＭＳ Ｐゴシック" panose="020B0600070205080204" pitchFamily="50" charset="-128"/>
              <a:cs typeface="+mn-cs"/>
            </a:rPr>
            <a:t>26</a:t>
          </a:r>
          <a:r>
            <a:rPr kumimoji="1" lang="ja-JP" altLang="ja-JP" sz="1000" b="0" i="0" baseline="0">
              <a:solidFill>
                <a:schemeClr val="tx1"/>
              </a:solidFill>
              <a:effectLst/>
              <a:latin typeface="ＭＳ Ｐゴシック" panose="020B0600070205080204" pitchFamily="50" charset="-128"/>
              <a:ea typeface="ＭＳ Ｐゴシック" panose="020B0600070205080204" pitchFamily="50" charset="-128"/>
              <a:cs typeface="+mn-cs"/>
            </a:rPr>
            <a:t>年度から上昇を続けて</a:t>
          </a:r>
          <a:r>
            <a:rPr kumimoji="1" lang="ja-JP" altLang="en-US" sz="1000" b="0" i="0" baseline="0">
              <a:solidFill>
                <a:schemeClr val="tx1"/>
              </a:solidFill>
              <a:effectLst/>
              <a:latin typeface="ＭＳ Ｐゴシック" panose="020B0600070205080204" pitchFamily="50" charset="-128"/>
              <a:ea typeface="ＭＳ Ｐゴシック" panose="020B0600070205080204" pitchFamily="50" charset="-128"/>
              <a:cs typeface="+mn-cs"/>
            </a:rPr>
            <a:t>いたが、</a:t>
          </a:r>
          <a:r>
            <a:rPr kumimoji="1" lang="ja-JP" altLang="ja-JP" sz="1000" b="0" i="0" baseline="0">
              <a:solidFill>
                <a:schemeClr val="tx1"/>
              </a:solidFill>
              <a:effectLst/>
              <a:latin typeface="ＭＳ Ｐゴシック" panose="020B0600070205080204" pitchFamily="50" charset="-128"/>
              <a:ea typeface="ＭＳ Ｐゴシック" panose="020B0600070205080204" pitchFamily="50" charset="-128"/>
              <a:cs typeface="+mn-cs"/>
            </a:rPr>
            <a:t>令和</a:t>
          </a:r>
          <a:r>
            <a:rPr kumimoji="1" lang="ja-JP" altLang="en-US" sz="1000" b="0" i="0" baseline="0">
              <a:solidFill>
                <a:schemeClr val="tx1"/>
              </a:solidFill>
              <a:effectLst/>
              <a:latin typeface="ＭＳ Ｐゴシック" panose="020B0600070205080204" pitchFamily="50" charset="-128"/>
              <a:ea typeface="ＭＳ Ｐゴシック" panose="020B0600070205080204" pitchFamily="50" charset="-128"/>
              <a:cs typeface="+mn-cs"/>
            </a:rPr>
            <a:t>２</a:t>
          </a:r>
          <a:r>
            <a:rPr kumimoji="1" lang="ja-JP" altLang="ja-JP" sz="1000" b="0" i="0" baseline="0">
              <a:solidFill>
                <a:schemeClr val="tx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000" b="0" i="0" baseline="0">
              <a:solidFill>
                <a:schemeClr val="tx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000" b="0" i="0" baseline="0">
              <a:solidFill>
                <a:schemeClr val="tx1"/>
              </a:solidFill>
              <a:effectLst/>
              <a:latin typeface="ＭＳ Ｐゴシック" panose="020B0600070205080204" pitchFamily="50" charset="-128"/>
              <a:ea typeface="ＭＳ Ｐゴシック" panose="020B0600070205080204" pitchFamily="50" charset="-128"/>
              <a:cs typeface="+mn-cs"/>
            </a:rPr>
            <a:t>0.6</a:t>
          </a:r>
          <a:r>
            <a:rPr kumimoji="1" lang="ja-JP" altLang="en-US" sz="1000" b="0" i="0" baseline="0">
              <a:solidFill>
                <a:schemeClr val="tx1"/>
              </a:solidFill>
              <a:effectLst/>
              <a:latin typeface="ＭＳ Ｐゴシック" panose="020B0600070205080204" pitchFamily="50" charset="-128"/>
              <a:ea typeface="ＭＳ Ｐゴシック" panose="020B0600070205080204" pitchFamily="50" charset="-128"/>
              <a:cs typeface="+mn-cs"/>
            </a:rPr>
            <a:t>％減少した。減少した理由は分母の増（歳入における経常的一般財源の増）が主な要因であり、扶助費支出額自体は前年度よりも増加している。依然として</a:t>
          </a:r>
          <a:r>
            <a:rPr kumimoji="1" lang="ja-JP" altLang="ja-JP" sz="1000" b="0" i="0" baseline="0">
              <a:solidFill>
                <a:schemeClr val="tx1"/>
              </a:solidFill>
              <a:effectLst/>
              <a:latin typeface="ＭＳ Ｐゴシック" panose="020B0600070205080204" pitchFamily="50" charset="-128"/>
              <a:ea typeface="ＭＳ Ｐゴシック" panose="020B0600070205080204" pitchFamily="50" charset="-128"/>
              <a:cs typeface="+mn-cs"/>
            </a:rPr>
            <a:t>類似団体内平均値を</a:t>
          </a:r>
          <a:r>
            <a:rPr kumimoji="1" lang="ja-JP" altLang="en-US" sz="1000" b="0" i="0" baseline="0">
              <a:solidFill>
                <a:schemeClr val="tx1"/>
              </a:solidFill>
              <a:effectLst/>
              <a:latin typeface="ＭＳ Ｐゴシック" panose="020B0600070205080204" pitchFamily="50" charset="-128"/>
              <a:ea typeface="ＭＳ Ｐゴシック" panose="020B0600070205080204" pitchFamily="50" charset="-128"/>
              <a:cs typeface="+mn-cs"/>
            </a:rPr>
            <a:t>大きく</a:t>
          </a:r>
          <a:r>
            <a:rPr kumimoji="1" lang="ja-JP" altLang="ja-JP" sz="1000" b="0" i="0" baseline="0">
              <a:solidFill>
                <a:schemeClr val="tx1"/>
              </a:solidFill>
              <a:effectLst/>
              <a:latin typeface="ＭＳ Ｐゴシック" panose="020B0600070205080204" pitchFamily="50" charset="-128"/>
              <a:ea typeface="ＭＳ Ｐゴシック" panose="020B0600070205080204" pitchFamily="50" charset="-128"/>
              <a:cs typeface="+mn-cs"/>
            </a:rPr>
            <a:t>上回</a:t>
          </a:r>
          <a:r>
            <a:rPr kumimoji="1" lang="ja-JP" altLang="en-US" sz="1000" b="0" i="0" baseline="0">
              <a:solidFill>
                <a:schemeClr val="tx1"/>
              </a:solidFill>
              <a:effectLst/>
              <a:latin typeface="ＭＳ Ｐゴシック" panose="020B0600070205080204" pitchFamily="50" charset="-128"/>
              <a:ea typeface="ＭＳ Ｐゴシック" panose="020B0600070205080204" pitchFamily="50" charset="-128"/>
              <a:cs typeface="+mn-cs"/>
            </a:rPr>
            <a:t>っているが、</a:t>
          </a:r>
          <a:r>
            <a:rPr kumimoji="1" lang="ja-JP" altLang="ja-JP" sz="1000" b="0" i="0" baseline="0">
              <a:solidFill>
                <a:schemeClr val="tx1"/>
              </a:solidFill>
              <a:effectLst/>
              <a:latin typeface="ＭＳ Ｐゴシック" panose="020B0600070205080204" pitchFamily="50" charset="-128"/>
              <a:ea typeface="ＭＳ Ｐゴシック" panose="020B0600070205080204" pitchFamily="50" charset="-128"/>
              <a:cs typeface="+mn-cs"/>
            </a:rPr>
            <a:t>主な要因としては、平成</a:t>
          </a:r>
          <a:r>
            <a:rPr kumimoji="1" lang="en-US" altLang="ja-JP" sz="1000" b="0" i="0" baseline="0">
              <a:solidFill>
                <a:schemeClr val="tx1"/>
              </a:solidFill>
              <a:effectLst/>
              <a:latin typeface="ＭＳ Ｐゴシック" panose="020B0600070205080204" pitchFamily="50" charset="-128"/>
              <a:ea typeface="ＭＳ Ｐゴシック" panose="020B0600070205080204" pitchFamily="50" charset="-128"/>
              <a:cs typeface="+mn-cs"/>
            </a:rPr>
            <a:t>27</a:t>
          </a:r>
          <a:r>
            <a:rPr kumimoji="1" lang="ja-JP" altLang="ja-JP" sz="1000" b="0" i="0" baseline="0">
              <a:solidFill>
                <a:schemeClr val="tx1"/>
              </a:solidFill>
              <a:effectLst/>
              <a:latin typeface="ＭＳ Ｐゴシック" panose="020B0600070205080204" pitchFamily="50" charset="-128"/>
              <a:ea typeface="ＭＳ Ｐゴシック" panose="020B0600070205080204" pitchFamily="50" charset="-128"/>
              <a:cs typeface="+mn-cs"/>
            </a:rPr>
            <a:t>年度から開始した補助事業である子どものための教育・保育給付事業費について、</a:t>
          </a:r>
          <a:r>
            <a:rPr kumimoji="1" lang="ja-JP" altLang="en-US" sz="1000" b="0" i="0" baseline="0">
              <a:solidFill>
                <a:schemeClr val="tx1"/>
              </a:solidFill>
              <a:effectLst/>
              <a:latin typeface="ＭＳ Ｐゴシック" panose="020B0600070205080204" pitchFamily="50" charset="-128"/>
              <a:ea typeface="ＭＳ Ｐゴシック" panose="020B0600070205080204" pitchFamily="50" charset="-128"/>
              <a:cs typeface="+mn-cs"/>
            </a:rPr>
            <a:t>他団体と比較して大きい</a:t>
          </a:r>
          <a:r>
            <a:rPr kumimoji="1" lang="ja-JP" altLang="ja-JP" sz="1000" b="0" i="0" baseline="0">
              <a:solidFill>
                <a:schemeClr val="tx1"/>
              </a:solidFill>
              <a:effectLst/>
              <a:latin typeface="ＭＳ Ｐゴシック" panose="020B0600070205080204" pitchFamily="50" charset="-128"/>
              <a:ea typeface="ＭＳ Ｐゴシック" panose="020B0600070205080204" pitchFamily="50" charset="-128"/>
              <a:cs typeface="+mn-cs"/>
            </a:rPr>
            <a:t>ためである。</a:t>
          </a:r>
          <a:endParaRPr lang="ja-JP" altLang="ja-JP" sz="1000" b="0" i="0">
            <a:solidFill>
              <a:schemeClr val="tx1"/>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00" b="0" i="0" baseline="0">
              <a:solidFill>
                <a:schemeClr val="tx1"/>
              </a:solidFill>
              <a:effectLst/>
              <a:latin typeface="ＭＳ Ｐゴシック" panose="020B0600070205080204" pitchFamily="50" charset="-128"/>
              <a:ea typeface="ＭＳ Ｐゴシック" panose="020B0600070205080204" pitchFamily="50" charset="-128"/>
              <a:cs typeface="+mn-cs"/>
            </a:rPr>
            <a:t>　扶助費は、国の制度に基づく事業が主なものであるが、高齢化の進展による医療費等の増加が見込まれ、補助事業であっても一般財源が増加することが予想される。全国平均及び青森県平均よりも低い水準であるが、今後も資格審査等の適正化により扶助費の抑制に努める。</a:t>
          </a:r>
          <a:endParaRPr lang="ja-JP" altLang="ja-JP" sz="1000" b="0" i="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62</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26072"/>
          <a:ext cx="0" cy="161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45357</xdr:rowOff>
    </xdr:from>
    <xdr:to>
      <xdr:col>24</xdr:col>
      <xdr:colOff>25400</xdr:colOff>
      <xdr:row>58</xdr:row>
      <xdr:rowOff>143328</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989457"/>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100892</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35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45357</xdr:rowOff>
    </xdr:from>
    <xdr:to>
      <xdr:col>19</xdr:col>
      <xdr:colOff>187325</xdr:colOff>
      <xdr:row>58</xdr:row>
      <xdr:rowOff>143328</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9894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151493</xdr:rowOff>
    </xdr:from>
    <xdr:to>
      <xdr:col>15</xdr:col>
      <xdr:colOff>98425</xdr:colOff>
      <xdr:row>58</xdr:row>
      <xdr:rowOff>45357</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9241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149678</xdr:rowOff>
    </xdr:from>
    <xdr:to>
      <xdr:col>15</xdr:col>
      <xdr:colOff>149225</xdr:colOff>
      <xdr:row>56</xdr:row>
      <xdr:rowOff>79828</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90005</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135165</xdr:rowOff>
    </xdr:from>
    <xdr:to>
      <xdr:col>11</xdr:col>
      <xdr:colOff>9525</xdr:colOff>
      <xdr:row>57</xdr:row>
      <xdr:rowOff>151493</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9078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117022</xdr:rowOff>
    </xdr:from>
    <xdr:to>
      <xdr:col>11</xdr:col>
      <xdr:colOff>60325</xdr:colOff>
      <xdr:row>56</xdr:row>
      <xdr:rowOff>47172</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57349</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24692</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166007</xdr:rowOff>
    </xdr:from>
    <xdr:to>
      <xdr:col>24</xdr:col>
      <xdr:colOff>76200</xdr:colOff>
      <xdr:row>58</xdr:row>
      <xdr:rowOff>96157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138084</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92528</xdr:rowOff>
    </xdr:from>
    <xdr:to>
      <xdr:col>20</xdr:col>
      <xdr:colOff>38100</xdr:colOff>
      <xdr:row>59</xdr:row>
      <xdr:rowOff>22678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7455</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10123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166007</xdr:rowOff>
    </xdr:from>
    <xdr:to>
      <xdr:col>15</xdr:col>
      <xdr:colOff>149225</xdr:colOff>
      <xdr:row>58</xdr:row>
      <xdr:rowOff>96157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80934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100693</xdr:rowOff>
    </xdr:from>
    <xdr:to>
      <xdr:col>11</xdr:col>
      <xdr:colOff>60325</xdr:colOff>
      <xdr:row>58</xdr:row>
      <xdr:rowOff>30843</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15620</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84365</xdr:rowOff>
    </xdr:from>
    <xdr:to>
      <xdr:col>6</xdr:col>
      <xdr:colOff>171450</xdr:colOff>
      <xdr:row>58</xdr:row>
      <xdr:rowOff>14515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170742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類似団体内平均値、全国平均及び青森県平均のいずれも上回る</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16.7</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％となった。その他に係る支出については、特別会計への繰出金及び維持補修費が主なものである。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公共下水道及び漁業集落排水事業特別会計については、使用料収入の確保及び維持管理経費の抑制により独立採算制を目指す。</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また、インフラ施設の老朽化により維持補修費の増加が見込まれることから、公共施設等総合管理計画に基づき、効率的な施設の維持補修に努める。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34472</xdr:rowOff>
    </xdr:from>
    <xdr:to>
      <xdr:col>82</xdr:col>
      <xdr:colOff>107950</xdr:colOff>
      <xdr:row>61</xdr:row>
      <xdr:rowOff>4535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8949872"/>
          <a:ext cx="0" cy="151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120849</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34472</xdr:rowOff>
    </xdr:from>
    <xdr:to>
      <xdr:col>82</xdr:col>
      <xdr:colOff>196850</xdr:colOff>
      <xdr:row>52</xdr:row>
      <xdr:rowOff>34472</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91622</xdr:rowOff>
    </xdr:from>
    <xdr:to>
      <xdr:col>82</xdr:col>
      <xdr:colOff>107950</xdr:colOff>
      <xdr:row>57</xdr:row>
      <xdr:rowOff>113393</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864272"/>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149877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58965</xdr:rowOff>
    </xdr:from>
    <xdr:to>
      <xdr:col>78</xdr:col>
      <xdr:colOff>69850</xdr:colOff>
      <xdr:row>57</xdr:row>
      <xdr:rowOff>113393</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8316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5443</xdr:rowOff>
    </xdr:from>
    <xdr:to>
      <xdr:col>78</xdr:col>
      <xdr:colOff>120650</xdr:colOff>
      <xdr:row>56</xdr:row>
      <xdr:rowOff>107043</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117220</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37193</xdr:rowOff>
    </xdr:from>
    <xdr:to>
      <xdr:col>73</xdr:col>
      <xdr:colOff>180975</xdr:colOff>
      <xdr:row>57</xdr:row>
      <xdr:rowOff>58965</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8098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70757</xdr:rowOff>
    </xdr:from>
    <xdr:to>
      <xdr:col>74</xdr:col>
      <xdr:colOff>31750</xdr:colOff>
      <xdr:row>57</xdr:row>
      <xdr:rowOff>907</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11084</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37193</xdr:rowOff>
    </xdr:from>
    <xdr:to>
      <xdr:col>69</xdr:col>
      <xdr:colOff>92075</xdr:colOff>
      <xdr:row>57</xdr:row>
      <xdr:rowOff>69850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9809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70757</xdr:rowOff>
    </xdr:from>
    <xdr:to>
      <xdr:col>69</xdr:col>
      <xdr:colOff>142875</xdr:colOff>
      <xdr:row>57</xdr:row>
      <xdr:rowOff>907</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11084</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27215</xdr:rowOff>
    </xdr:from>
    <xdr:to>
      <xdr:col>65</xdr:col>
      <xdr:colOff>53975</xdr:colOff>
      <xdr:row>56</xdr:row>
      <xdr:rowOff>128815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138992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40822</xdr:rowOff>
    </xdr:from>
    <xdr:to>
      <xdr:col>82</xdr:col>
      <xdr:colOff>158750</xdr:colOff>
      <xdr:row>57</xdr:row>
      <xdr:rowOff>142422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12899</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78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62593</xdr:rowOff>
    </xdr:from>
    <xdr:to>
      <xdr:col>78</xdr:col>
      <xdr:colOff>120650</xdr:colOff>
      <xdr:row>57</xdr:row>
      <xdr:rowOff>164193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148970</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92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8165</xdr:rowOff>
    </xdr:from>
    <xdr:to>
      <xdr:col>74</xdr:col>
      <xdr:colOff>31750</xdr:colOff>
      <xdr:row>57</xdr:row>
      <xdr:rowOff>109765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157843</xdr:rowOff>
    </xdr:from>
    <xdr:to>
      <xdr:col>69</xdr:col>
      <xdr:colOff>142875</xdr:colOff>
      <xdr:row>57</xdr:row>
      <xdr:rowOff>87993</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72770</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36000" tIns="36000" rIns="36000" bIns="36000" rtlCol="0" anchor="t"/>
        <a:lstStyle/>
        <a:p>
          <a:pPr eaLnBrk="1" fontAlgn="auto" latinLnBrk="0" hangingPunct="1"/>
          <a:r>
            <a:rPr kumimoji="1" lang="ja-JP" altLang="ja-JP" sz="1050" b="0" i="0" baseline="0">
              <a:solidFill>
                <a:schemeClr val="tx1"/>
              </a:solidFill>
              <a:effectLst/>
              <a:latin typeface="ＭＳ Ｐゴシック" panose="020B0600070205080204" pitchFamily="50" charset="-128"/>
              <a:ea typeface="ＭＳ Ｐゴシック" panose="020B0600070205080204" pitchFamily="50" charset="-128"/>
              <a:cs typeface="+mn-cs"/>
            </a:rPr>
            <a:t>　近年は横ばいとなっていたが</a:t>
          </a:r>
          <a:r>
            <a:rPr kumimoji="1" lang="ja-JP" altLang="en-US" sz="1050" b="0" i="0" baseline="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50" b="0" i="0" baseline="0">
              <a:solidFill>
                <a:schemeClr val="tx1"/>
              </a:solidFill>
              <a:effectLst/>
              <a:latin typeface="ＭＳ Ｐゴシック" panose="020B0600070205080204" pitchFamily="50" charset="-128"/>
              <a:ea typeface="ＭＳ Ｐゴシック" panose="020B0600070205080204" pitchFamily="50" charset="-128"/>
              <a:cs typeface="+mn-cs"/>
            </a:rPr>
            <a:t>農地開発事業（八戸平原地区国営土地改良事業）に係る負担金が平成</a:t>
          </a:r>
          <a:r>
            <a:rPr kumimoji="1" lang="en-US" altLang="ja-JP" sz="1050" b="0" i="0" baseline="0">
              <a:solidFill>
                <a:schemeClr val="tx1"/>
              </a:solidFill>
              <a:effectLst/>
              <a:latin typeface="ＭＳ Ｐゴシック" panose="020B0600070205080204" pitchFamily="50" charset="-128"/>
              <a:ea typeface="ＭＳ Ｐゴシック" panose="020B0600070205080204" pitchFamily="50" charset="-128"/>
              <a:cs typeface="+mn-cs"/>
            </a:rPr>
            <a:t>30</a:t>
          </a:r>
          <a:r>
            <a:rPr kumimoji="1" lang="ja-JP" altLang="ja-JP" sz="1050" b="0" i="0" baseline="0">
              <a:solidFill>
                <a:schemeClr val="tx1"/>
              </a:solidFill>
              <a:effectLst/>
              <a:latin typeface="ＭＳ Ｐゴシック" panose="020B0600070205080204" pitchFamily="50" charset="-128"/>
              <a:ea typeface="ＭＳ Ｐゴシック" panose="020B0600070205080204" pitchFamily="50" charset="-128"/>
              <a:cs typeface="+mn-cs"/>
            </a:rPr>
            <a:t>年度で終了したことにより、令和元年度</a:t>
          </a:r>
          <a:r>
            <a:rPr kumimoji="1" lang="ja-JP" altLang="en-US" sz="1050" b="0" i="0" baseline="0">
              <a:solidFill>
                <a:schemeClr val="tx1"/>
              </a:solidFill>
              <a:effectLst/>
              <a:latin typeface="ＭＳ Ｐゴシック" panose="020B0600070205080204" pitchFamily="50" charset="-128"/>
              <a:ea typeface="ＭＳ Ｐゴシック" panose="020B0600070205080204" pitchFamily="50" charset="-128"/>
              <a:cs typeface="+mn-cs"/>
            </a:rPr>
            <a:t>に減少している。令和２年度は、分母の増による影響のほか、三戸郡福祉事務組合の解散に伴い負担金が令和元年度で終了したこと、新型コロナウイルス感染症拡大防止による事業中止等に伴い、</a:t>
          </a:r>
          <a:r>
            <a:rPr kumimoji="1" lang="ja-JP" altLang="ja-JP" sz="1050" b="0" i="0" baseline="0">
              <a:solidFill>
                <a:schemeClr val="tx1"/>
              </a:solidFill>
              <a:effectLst/>
              <a:latin typeface="ＭＳ Ｐゴシック" panose="020B0600070205080204" pitchFamily="50" charset="-128"/>
              <a:ea typeface="ＭＳ Ｐゴシック" panose="020B0600070205080204" pitchFamily="50" charset="-128"/>
              <a:cs typeface="+mn-cs"/>
            </a:rPr>
            <a:t>類似団体内平均値</a:t>
          </a:r>
          <a:r>
            <a:rPr kumimoji="1" lang="ja-JP" altLang="en-US" sz="1050" b="0" i="0" baseline="0">
              <a:solidFill>
                <a:schemeClr val="tx1"/>
              </a:solidFill>
              <a:effectLst/>
              <a:latin typeface="ＭＳ Ｐゴシック" panose="020B0600070205080204" pitchFamily="50" charset="-128"/>
              <a:ea typeface="ＭＳ Ｐゴシック" panose="020B0600070205080204" pitchFamily="50" charset="-128"/>
              <a:cs typeface="+mn-cs"/>
            </a:rPr>
            <a:t>、全国平均</a:t>
          </a:r>
          <a:r>
            <a:rPr kumimoji="1" lang="ja-JP" altLang="ja-JP" sz="1050" b="0" i="0" baseline="0">
              <a:solidFill>
                <a:schemeClr val="tx1"/>
              </a:solidFill>
              <a:effectLst/>
              <a:latin typeface="ＭＳ Ｐゴシック" panose="020B0600070205080204" pitchFamily="50" charset="-128"/>
              <a:ea typeface="ＭＳ Ｐゴシック" panose="020B0600070205080204" pitchFamily="50" charset="-128"/>
              <a:cs typeface="+mn-cs"/>
            </a:rPr>
            <a:t>及び青森県平均</a:t>
          </a:r>
          <a:r>
            <a:rPr kumimoji="1" lang="ja-JP" altLang="en-US" sz="1050" b="0" i="0" baseline="0">
              <a:solidFill>
                <a:schemeClr val="tx1"/>
              </a:solidFill>
              <a:effectLst/>
              <a:latin typeface="ＭＳ Ｐゴシック" panose="020B0600070205080204" pitchFamily="50" charset="-128"/>
              <a:ea typeface="ＭＳ Ｐゴシック" panose="020B0600070205080204" pitchFamily="50" charset="-128"/>
              <a:cs typeface="+mn-cs"/>
            </a:rPr>
            <a:t>のいずれも</a:t>
          </a:r>
          <a:r>
            <a:rPr kumimoji="1" lang="ja-JP" altLang="ja-JP" sz="1050" b="0" i="0" baseline="0">
              <a:solidFill>
                <a:schemeClr val="tx1"/>
              </a:solidFill>
              <a:effectLst/>
              <a:latin typeface="ＭＳ Ｐゴシック" panose="020B0600070205080204" pitchFamily="50" charset="-128"/>
              <a:ea typeface="ＭＳ Ｐゴシック" panose="020B0600070205080204" pitchFamily="50" charset="-128"/>
              <a:cs typeface="+mn-cs"/>
            </a:rPr>
            <a:t>下回る</a:t>
          </a:r>
          <a:r>
            <a:rPr kumimoji="1" lang="en-US" altLang="ja-JP" sz="1050" b="0" i="0" baseline="0">
              <a:solidFill>
                <a:schemeClr val="tx1"/>
              </a:solidFill>
              <a:effectLst/>
              <a:latin typeface="ＭＳ Ｐゴシック" panose="020B0600070205080204" pitchFamily="50" charset="-128"/>
              <a:ea typeface="ＭＳ Ｐゴシック" panose="020B0600070205080204" pitchFamily="50" charset="-128"/>
              <a:cs typeface="+mn-cs"/>
            </a:rPr>
            <a:t>10.0</a:t>
          </a:r>
          <a:r>
            <a:rPr kumimoji="1" lang="ja-JP" altLang="ja-JP" sz="1050" b="0" i="0" baseline="0">
              <a:solidFill>
                <a:schemeClr val="tx1"/>
              </a:solidFill>
              <a:effectLst/>
              <a:latin typeface="ＭＳ Ｐゴシック" panose="020B0600070205080204" pitchFamily="50" charset="-128"/>
              <a:ea typeface="ＭＳ Ｐゴシック" panose="020B0600070205080204" pitchFamily="50" charset="-128"/>
              <a:cs typeface="+mn-cs"/>
            </a:rPr>
            <a:t>％となった。令和</a:t>
          </a:r>
          <a:r>
            <a:rPr kumimoji="1" lang="ja-JP" altLang="en-US" sz="1050" b="0" i="0" baseline="0">
              <a:solidFill>
                <a:schemeClr val="tx1"/>
              </a:solidFill>
              <a:effectLst/>
              <a:latin typeface="ＭＳ Ｐゴシック" panose="020B0600070205080204" pitchFamily="50" charset="-128"/>
              <a:ea typeface="ＭＳ Ｐゴシック" panose="020B0600070205080204" pitchFamily="50" charset="-128"/>
              <a:cs typeface="+mn-cs"/>
            </a:rPr>
            <a:t>６</a:t>
          </a:r>
          <a:r>
            <a:rPr kumimoji="1" lang="ja-JP" altLang="ja-JP" sz="1050" b="0" i="0" baseline="0">
              <a:solidFill>
                <a:schemeClr val="tx1"/>
              </a:solidFill>
              <a:effectLst/>
              <a:latin typeface="ＭＳ Ｐゴシック" panose="020B0600070205080204" pitchFamily="50" charset="-128"/>
              <a:ea typeface="ＭＳ Ｐゴシック" panose="020B0600070205080204" pitchFamily="50" charset="-128"/>
              <a:cs typeface="+mn-cs"/>
            </a:rPr>
            <a:t>年度に予定している下水道事業等の公営企業会計適用により増加が見込まれるが、それまでは横ばいとなる見込みである。</a:t>
          </a:r>
          <a:endParaRPr lang="ja-JP" altLang="ja-JP" sz="1050" b="0" i="0">
            <a:solidFill>
              <a:schemeClr val="tx1"/>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50" b="0" i="0" baseline="0">
              <a:solidFill>
                <a:schemeClr val="tx1"/>
              </a:solidFill>
              <a:effectLst/>
              <a:latin typeface="ＭＳ Ｐゴシック" panose="020B0600070205080204" pitchFamily="50" charset="-128"/>
              <a:ea typeface="ＭＳ Ｐゴシック" panose="020B0600070205080204" pitchFamily="50" charset="-128"/>
              <a:cs typeface="+mn-cs"/>
            </a:rPr>
            <a:t>　今後も費用対効果を考慮しながら、負担金の増嵩につながらないよう留意していくことにより補助費等の抑制に努める。</a:t>
          </a:r>
          <a:endParaRPr lang="ja-JP" altLang="ja-JP" sz="1050" b="0" i="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155575</xdr:rowOff>
    </xdr:from>
    <xdr:to>
      <xdr:col>82</xdr:col>
      <xdr:colOff>107950</xdr:colOff>
      <xdr:row>41</xdr:row>
      <xdr:rowOff>29845</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813425"/>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1922</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03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29845</xdr:rowOff>
    </xdr:from>
    <xdr:to>
      <xdr:col>82</xdr:col>
      <xdr:colOff>196850</xdr:colOff>
      <xdr:row>41</xdr:row>
      <xdr:rowOff>29845</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05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70502</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556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155575</xdr:rowOff>
    </xdr:from>
    <xdr:to>
      <xdr:col>82</xdr:col>
      <xdr:colOff>196850</xdr:colOff>
      <xdr:row>33</xdr:row>
      <xdr:rowOff>155575</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813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12700</xdr:rowOff>
    </xdr:from>
    <xdr:to>
      <xdr:col>82</xdr:col>
      <xdr:colOff>107950</xdr:colOff>
      <xdr:row>34</xdr:row>
      <xdr:rowOff>98425</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5842000"/>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71137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071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99060</xdr:rowOff>
    </xdr:from>
    <xdr:to>
      <xdr:col>82</xdr:col>
      <xdr:colOff>158750</xdr:colOff>
      <xdr:row>36</xdr:row>
      <xdr:rowOff>29210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98425</xdr:rowOff>
    </xdr:from>
    <xdr:to>
      <xdr:col>78</xdr:col>
      <xdr:colOff>69850</xdr:colOff>
      <xdr:row>34</xdr:row>
      <xdr:rowOff>138430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59277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36195</xdr:rowOff>
    </xdr:from>
    <xdr:to>
      <xdr:col>78</xdr:col>
      <xdr:colOff>120650</xdr:colOff>
      <xdr:row>35</xdr:row>
      <xdr:rowOff>137795</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122572</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123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138430</xdr:rowOff>
    </xdr:from>
    <xdr:to>
      <xdr:col>73</xdr:col>
      <xdr:colOff>180975</xdr:colOff>
      <xdr:row>34</xdr:row>
      <xdr:rowOff>138430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893800" y="5967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36195</xdr:rowOff>
    </xdr:from>
    <xdr:to>
      <xdr:col>74</xdr:col>
      <xdr:colOff>31750</xdr:colOff>
      <xdr:row>35</xdr:row>
      <xdr:rowOff>137795</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122572</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123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138430</xdr:rowOff>
    </xdr:from>
    <xdr:to>
      <xdr:col>69</xdr:col>
      <xdr:colOff>92075</xdr:colOff>
      <xdr:row>34</xdr:row>
      <xdr:rowOff>144145</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59677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19050</xdr:rowOff>
    </xdr:from>
    <xdr:to>
      <xdr:col>69</xdr:col>
      <xdr:colOff>142875</xdr:colOff>
      <xdr:row>35</xdr:row>
      <xdr:rowOff>120650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105427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xdr:rowOff>
    </xdr:from>
    <xdr:to>
      <xdr:col>65</xdr:col>
      <xdr:colOff>53975</xdr:colOff>
      <xdr:row>35</xdr:row>
      <xdr:rowOff>103505</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002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88282</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089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133350</xdr:rowOff>
    </xdr:from>
    <xdr:to>
      <xdr:col>82</xdr:col>
      <xdr:colOff>158750</xdr:colOff>
      <xdr:row>34</xdr:row>
      <xdr:rowOff>63500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41927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47625</xdr:rowOff>
    </xdr:from>
    <xdr:to>
      <xdr:col>78</xdr:col>
      <xdr:colOff>120650</xdr:colOff>
      <xdr:row>34</xdr:row>
      <xdr:rowOff>149225</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587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159402</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645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87630</xdr:rowOff>
    </xdr:from>
    <xdr:to>
      <xdr:col>74</xdr:col>
      <xdr:colOff>31750</xdr:colOff>
      <xdr:row>35</xdr:row>
      <xdr:rowOff>17780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27957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685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87630</xdr:rowOff>
    </xdr:from>
    <xdr:to>
      <xdr:col>69</xdr:col>
      <xdr:colOff>142875</xdr:colOff>
      <xdr:row>35</xdr:row>
      <xdr:rowOff>17780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27957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685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93345</xdr:rowOff>
    </xdr:from>
    <xdr:to>
      <xdr:col>65</xdr:col>
      <xdr:colOff>53975</xdr:colOff>
      <xdr:row>35</xdr:row>
      <xdr:rowOff>23495</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592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33672</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5691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年度をピークに減少傾向が続いて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おり、令和２年度は前年度より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％減少している。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令和元年度は整備が完了した大型事業（主にはしかみハマの駅あるでぃ～ば整備事業等）の償還開始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により上昇したが、一時的なものであり、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元金償還の据置期間終了に伴い</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一時的な増加がありながらも減少傾向が見込まれる。厳しい財政運営となることが予想されることから、引き続き地方債残高の削減に努め、公債費の適正化を図る。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16511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539980"/>
          <a:ext cx="0" cy="1363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160038</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16511</xdr:rowOff>
    </xdr:from>
    <xdr:to>
      <xdr:col>24</xdr:col>
      <xdr:colOff>114300</xdr:colOff>
      <xdr:row>81</xdr:row>
      <xdr:rowOff>16511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77470</xdr:rowOff>
    </xdr:from>
    <xdr:to>
      <xdr:col>24</xdr:col>
      <xdr:colOff>25400</xdr:colOff>
      <xdr:row>79</xdr:row>
      <xdr:rowOff>168911</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987800" y="13622020"/>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58438</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107950</xdr:rowOff>
    </xdr:from>
    <xdr:to>
      <xdr:col>19</xdr:col>
      <xdr:colOff>187325</xdr:colOff>
      <xdr:row>79</xdr:row>
      <xdr:rowOff>168911</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3098800" y="136525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80011</xdr:rowOff>
    </xdr:from>
    <xdr:to>
      <xdr:col>20</xdr:col>
      <xdr:colOff>38100</xdr:colOff>
      <xdr:row>78</xdr:row>
      <xdr:rowOff>10161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20338</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0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107950</xdr:rowOff>
    </xdr:from>
    <xdr:to>
      <xdr:col>15</xdr:col>
      <xdr:colOff>98425</xdr:colOff>
      <xdr:row>79</xdr:row>
      <xdr:rowOff>161289</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2209800" y="136525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161289</xdr:rowOff>
    </xdr:from>
    <xdr:to>
      <xdr:col>11</xdr:col>
      <xdr:colOff>9525</xdr:colOff>
      <xdr:row>80</xdr:row>
      <xdr:rowOff>43180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1320800" y="137058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27957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125730</xdr:rowOff>
    </xdr:from>
    <xdr:to>
      <xdr:col>6</xdr:col>
      <xdr:colOff>171450</xdr:colOff>
      <xdr:row>78</xdr:row>
      <xdr:rowOff>55880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66057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26670</xdr:rowOff>
    </xdr:from>
    <xdr:to>
      <xdr:col>24</xdr:col>
      <xdr:colOff>76200</xdr:colOff>
      <xdr:row>79</xdr:row>
      <xdr:rowOff>128270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170197</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118111</xdr:rowOff>
    </xdr:from>
    <xdr:to>
      <xdr:col>20</xdr:col>
      <xdr:colOff>38100</xdr:colOff>
      <xdr:row>80</xdr:row>
      <xdr:rowOff>48261</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33038</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3749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57150</xdr:rowOff>
    </xdr:from>
    <xdr:to>
      <xdr:col>15</xdr:col>
      <xdr:colOff>149225</xdr:colOff>
      <xdr:row>79</xdr:row>
      <xdr:rowOff>158750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143527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110489</xdr:rowOff>
    </xdr:from>
    <xdr:to>
      <xdr:col>11</xdr:col>
      <xdr:colOff>60325</xdr:colOff>
      <xdr:row>80</xdr:row>
      <xdr:rowOff>40639</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25416</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163830</xdr:rowOff>
    </xdr:from>
    <xdr:to>
      <xdr:col>6</xdr:col>
      <xdr:colOff>171450</xdr:colOff>
      <xdr:row>80</xdr:row>
      <xdr:rowOff>93980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78757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379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年度から上昇し続けていたが、令和２年度は前年度より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％減少した。要因としては、</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分母の増（歳入における経常的一般財源の増）が主な要因</a:t>
          </a:r>
          <a:r>
            <a:rPr kumimoji="1" lang="ja-JP" altLang="en-US" sz="1100" b="0" i="0" baseline="0">
              <a:solidFill>
                <a:schemeClr val="tx1"/>
              </a:solidFill>
              <a:effectLst/>
              <a:latin typeface="ＭＳ Ｐゴシック" panose="020B0600070205080204" pitchFamily="50" charset="-128"/>
              <a:ea typeface="ＭＳ Ｐゴシック" panose="020B0600070205080204" pitchFamily="50" charset="-128"/>
              <a:cs typeface="+mn-cs"/>
            </a:rPr>
            <a:t>であり、分子でみると補助費の減も影響している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。類似団体内平均値、</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全国平均及び青森県平均</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のいずれも</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下回る</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71.7</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％となっているが、扶助費</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は平均を上回る傾向が続いている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人件費及び補助費等については、大きく削減をするのが難しいため、増加傾向である扶助費、維持補修費及び物件費を重点的に抑制する。公債費以外で大きな比率を占める繰出金については、各特別会計の事業見直しを図ることで繰出金支出を抑え、経常経費の抑制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147574</xdr:rowOff>
    </xdr:from>
    <xdr:to>
      <xdr:col>82</xdr:col>
      <xdr:colOff>107950</xdr:colOff>
      <xdr:row>80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663424"/>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99077</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127000</xdr:rowOff>
    </xdr:from>
    <xdr:to>
      <xdr:col>82</xdr:col>
      <xdr:colOff>196850</xdr:colOff>
      <xdr:row>80</xdr:row>
      <xdr:rowOff>127000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62501</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40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147574</xdr:rowOff>
    </xdr:from>
    <xdr:to>
      <xdr:col>82</xdr:col>
      <xdr:colOff>196850</xdr:colOff>
      <xdr:row>73</xdr:row>
      <xdr:rowOff>147574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66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90424</xdr:rowOff>
    </xdr:from>
    <xdr:to>
      <xdr:col>82</xdr:col>
      <xdr:colOff>107950</xdr:colOff>
      <xdr:row>77</xdr:row>
      <xdr:rowOff>24130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5671800" y="13120624"/>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48277</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127000</xdr:rowOff>
    </xdr:from>
    <xdr:to>
      <xdr:col>78</xdr:col>
      <xdr:colOff>69850</xdr:colOff>
      <xdr:row>77</xdr:row>
      <xdr:rowOff>24130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4782800" y="13157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89915</xdr:rowOff>
    </xdr:from>
    <xdr:to>
      <xdr:col>78</xdr:col>
      <xdr:colOff>120650</xdr:colOff>
      <xdr:row>77</xdr:row>
      <xdr:rowOff>20065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30243</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67563</xdr:rowOff>
    </xdr:from>
    <xdr:to>
      <xdr:col>73</xdr:col>
      <xdr:colOff>180975</xdr:colOff>
      <xdr:row>76</xdr:row>
      <xdr:rowOff>127000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3097763"/>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17272</xdr:rowOff>
    </xdr:from>
    <xdr:to>
      <xdr:col>69</xdr:col>
      <xdr:colOff>92075</xdr:colOff>
      <xdr:row>76</xdr:row>
      <xdr:rowOff>67563</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3047472"/>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48768</xdr:rowOff>
    </xdr:from>
    <xdr:to>
      <xdr:col>69</xdr:col>
      <xdr:colOff>142875</xdr:colOff>
      <xdr:row>76</xdr:row>
      <xdr:rowOff>150368</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135145</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61992</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39624</xdr:rowOff>
    </xdr:from>
    <xdr:to>
      <xdr:col>82</xdr:col>
      <xdr:colOff>158750</xdr:colOff>
      <xdr:row>76</xdr:row>
      <xdr:rowOff>141224</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56151</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291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144780</xdr:rowOff>
    </xdr:from>
    <xdr:to>
      <xdr:col>78</xdr:col>
      <xdr:colOff>120650</xdr:colOff>
      <xdr:row>77</xdr:row>
      <xdr:rowOff>74930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59707</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76200</xdr:rowOff>
    </xdr:from>
    <xdr:to>
      <xdr:col>74</xdr:col>
      <xdr:colOff>31750</xdr:colOff>
      <xdr:row>77</xdr:row>
      <xdr:rowOff>6350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16763</xdr:rowOff>
    </xdr:from>
    <xdr:to>
      <xdr:col>69</xdr:col>
      <xdr:colOff>142875</xdr:colOff>
      <xdr:row>76</xdr:row>
      <xdr:rowOff>118363</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128541</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137922</xdr:rowOff>
    </xdr:from>
    <xdr:to>
      <xdr:col>65</xdr:col>
      <xdr:colOff>53975</xdr:colOff>
      <xdr:row>76</xdr:row>
      <xdr:rowOff>68072</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78249</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青森県階上町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149639</xdr:rowOff>
    </xdr:from>
    <xdr:to>
      <xdr:col>29</xdr:col>
      <xdr:colOff>127000</xdr:colOff>
      <xdr:row>20</xdr:row>
      <xdr:rowOff>462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83214"/>
          <a:ext cx="0" cy="13938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143989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4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462</xdr:rowOff>
    </xdr:from>
    <xdr:to>
      <xdr:col>30</xdr:col>
      <xdr:colOff>25400</xdr:colOff>
      <xdr:row>20</xdr:row>
      <xdr:rowOff>462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77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64566</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2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149639</xdr:rowOff>
    </xdr:from>
    <xdr:to>
      <xdr:col>30</xdr:col>
      <xdr:colOff>25400</xdr:colOff>
      <xdr:row>11</xdr:row>
      <xdr:rowOff>149639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832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60912</xdr:rowOff>
    </xdr:from>
    <xdr:to>
      <xdr:col>29</xdr:col>
      <xdr:colOff>127000</xdr:colOff>
      <xdr:row>19</xdr:row>
      <xdr:rowOff>64493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366087"/>
          <a:ext cx="647700" cy="3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73471</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64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56944</xdr:rowOff>
    </xdr:from>
    <xdr:to>
      <xdr:col>29</xdr:col>
      <xdr:colOff>177800</xdr:colOff>
      <xdr:row>17</xdr:row>
      <xdr:rowOff>158544</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64493</xdr:rowOff>
    </xdr:from>
    <xdr:to>
      <xdr:col>26</xdr:col>
      <xdr:colOff>50800</xdr:colOff>
      <xdr:row>19</xdr:row>
      <xdr:rowOff>86873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369668"/>
          <a:ext cx="698500" cy="223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62057</xdr:rowOff>
    </xdr:from>
    <xdr:to>
      <xdr:col>26</xdr:col>
      <xdr:colOff>101600</xdr:colOff>
      <xdr:row>17</xdr:row>
      <xdr:rowOff>163657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2384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93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85699</xdr:rowOff>
    </xdr:from>
    <xdr:to>
      <xdr:col>22</xdr:col>
      <xdr:colOff>114300</xdr:colOff>
      <xdr:row>19</xdr:row>
      <xdr:rowOff>86873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390874"/>
          <a:ext cx="698500" cy="1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85016</xdr:rowOff>
    </xdr:from>
    <xdr:to>
      <xdr:col>22</xdr:col>
      <xdr:colOff>165100</xdr:colOff>
      <xdr:row>18</xdr:row>
      <xdr:rowOff>15166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25343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1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85699</xdr:rowOff>
    </xdr:from>
    <xdr:to>
      <xdr:col>18</xdr:col>
      <xdr:colOff>177800</xdr:colOff>
      <xdr:row>19</xdr:row>
      <xdr:rowOff>102807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390874"/>
          <a:ext cx="698500" cy="17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100119</xdr:rowOff>
    </xdr:from>
    <xdr:to>
      <xdr:col>19</xdr:col>
      <xdr:colOff>38100</xdr:colOff>
      <xdr:row>18</xdr:row>
      <xdr:rowOff>30269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40446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3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114894</xdr:rowOff>
    </xdr:from>
    <xdr:to>
      <xdr:col>15</xdr:col>
      <xdr:colOff>101600</xdr:colOff>
      <xdr:row>18</xdr:row>
      <xdr:rowOff>45044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55221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4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10112</xdr:rowOff>
    </xdr:from>
    <xdr:to>
      <xdr:col>29</xdr:col>
      <xdr:colOff>177800</xdr:colOff>
      <xdr:row>19</xdr:row>
      <xdr:rowOff>111712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315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90139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22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13693</xdr:rowOff>
    </xdr:from>
    <xdr:to>
      <xdr:col>26</xdr:col>
      <xdr:colOff>101600</xdr:colOff>
      <xdr:row>19</xdr:row>
      <xdr:rowOff>115293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318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100070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405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36073</xdr:rowOff>
    </xdr:from>
    <xdr:to>
      <xdr:col>22</xdr:col>
      <xdr:colOff>165100</xdr:colOff>
      <xdr:row>19</xdr:row>
      <xdr:rowOff>137673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341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122450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427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34899</xdr:rowOff>
    </xdr:from>
    <xdr:to>
      <xdr:col>19</xdr:col>
      <xdr:colOff>38100</xdr:colOff>
      <xdr:row>19</xdr:row>
      <xdr:rowOff>136499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340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121276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426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52007</xdr:rowOff>
    </xdr:from>
    <xdr:to>
      <xdr:col>15</xdr:col>
      <xdr:colOff>101600</xdr:colOff>
      <xdr:row>19</xdr:row>
      <xdr:rowOff>153607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357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138384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44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76983</xdr:rowOff>
    </xdr:from>
    <xdr:to>
      <xdr:col>29</xdr:col>
      <xdr:colOff>127000</xdr:colOff>
      <xdr:row>37</xdr:row>
      <xdr:rowOff>145859</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001533"/>
          <a:ext cx="0" cy="12690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117936</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2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145859</xdr:rowOff>
    </xdr:from>
    <xdr:to>
      <xdr:col>30</xdr:col>
      <xdr:colOff>25400</xdr:colOff>
      <xdr:row>37</xdr:row>
      <xdr:rowOff>145859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2705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334810</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74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76983</xdr:rowOff>
    </xdr:from>
    <xdr:to>
      <xdr:col>30</xdr:col>
      <xdr:colOff>25400</xdr:colOff>
      <xdr:row>33</xdr:row>
      <xdr:rowOff>76983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001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231196</xdr:rowOff>
    </xdr:from>
    <xdr:to>
      <xdr:col>29</xdr:col>
      <xdr:colOff>127000</xdr:colOff>
      <xdr:row>35</xdr:row>
      <xdr:rowOff>231516</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841546"/>
          <a:ext cx="647700" cy="3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215973</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8263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241386</xdr:rowOff>
    </xdr:from>
    <xdr:to>
      <xdr:col>29</xdr:col>
      <xdr:colOff>177800</xdr:colOff>
      <xdr:row>36</xdr:row>
      <xdr:rowOff>86</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851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231516</xdr:rowOff>
    </xdr:from>
    <xdr:to>
      <xdr:col>26</xdr:col>
      <xdr:colOff>50800</xdr:colOff>
      <xdr:row>35</xdr:row>
      <xdr:rowOff>269624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841866"/>
          <a:ext cx="698500" cy="38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195690</xdr:rowOff>
    </xdr:from>
    <xdr:to>
      <xdr:col>26</xdr:col>
      <xdr:colOff>101600</xdr:colOff>
      <xdr:row>35</xdr:row>
      <xdr:rowOff>297290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8060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282067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89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269624</xdr:rowOff>
    </xdr:from>
    <xdr:to>
      <xdr:col>22</xdr:col>
      <xdr:colOff>114300</xdr:colOff>
      <xdr:row>35</xdr:row>
      <xdr:rowOff>285488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879974"/>
          <a:ext cx="698500" cy="158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217977</xdr:rowOff>
    </xdr:from>
    <xdr:to>
      <xdr:col>22</xdr:col>
      <xdr:colOff>165100</xdr:colOff>
      <xdr:row>35</xdr:row>
      <xdr:rowOff>319577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8283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329754</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597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285488</xdr:rowOff>
    </xdr:from>
    <xdr:to>
      <xdr:col>18</xdr:col>
      <xdr:colOff>177800</xdr:colOff>
      <xdr:row>35</xdr:row>
      <xdr:rowOff>308942</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895838"/>
          <a:ext cx="698500" cy="234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207028</xdr:rowOff>
    </xdr:from>
    <xdr:to>
      <xdr:col>19</xdr:col>
      <xdr:colOff>38100</xdr:colOff>
      <xdr:row>35</xdr:row>
      <xdr:rowOff>308628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817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318805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5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212674</xdr:rowOff>
    </xdr:from>
    <xdr:to>
      <xdr:col>15</xdr:col>
      <xdr:colOff>101600</xdr:colOff>
      <xdr:row>35</xdr:row>
      <xdr:rowOff>314274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23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324451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591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180396</xdr:rowOff>
    </xdr:from>
    <xdr:to>
      <xdr:col>29</xdr:col>
      <xdr:colOff>177800</xdr:colOff>
      <xdr:row>35</xdr:row>
      <xdr:rowOff>281996</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790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25473</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63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180716</xdr:rowOff>
    </xdr:from>
    <xdr:to>
      <xdr:col>26</xdr:col>
      <xdr:colOff>101600</xdr:colOff>
      <xdr:row>35</xdr:row>
      <xdr:rowOff>282316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791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292493</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559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218824</xdr:rowOff>
    </xdr:from>
    <xdr:to>
      <xdr:col>22</xdr:col>
      <xdr:colOff>165100</xdr:colOff>
      <xdr:row>35</xdr:row>
      <xdr:rowOff>320424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8291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305201</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915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234688</xdr:rowOff>
    </xdr:from>
    <xdr:to>
      <xdr:col>19</xdr:col>
      <xdr:colOff>38100</xdr:colOff>
      <xdr:row>35</xdr:row>
      <xdr:rowOff>336288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845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321065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931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258142</xdr:rowOff>
    </xdr:from>
    <xdr:to>
      <xdr:col>15</xdr:col>
      <xdr:colOff>101600</xdr:colOff>
      <xdr:row>36</xdr:row>
      <xdr:rowOff>16842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868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1619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954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青森県階上町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13,232
13,153
94.00
7,960,171
7,718,821
238,307
3,844,791
5,714,773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76975</xdr:rowOff>
    </xdr:from>
    <xdr:to>
      <xdr:col>24</xdr:col>
      <xdr:colOff>62865</xdr:colOff>
      <xdr:row>39</xdr:row>
      <xdr:rowOff>87199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0475"/>
          <a:ext cx="1270" cy="155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91026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7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87199</xdr:rowOff>
    </xdr:from>
    <xdr:to>
      <xdr:col>24</xdr:col>
      <xdr:colOff>152400</xdr:colOff>
      <xdr:row>39</xdr:row>
      <xdr:rowOff>87199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7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23652</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95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76975</xdr:rowOff>
    </xdr:from>
    <xdr:to>
      <xdr:col>24</xdr:col>
      <xdr:colOff>152400</xdr:colOff>
      <xdr:row>30</xdr:row>
      <xdr:rowOff>76975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0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21616</xdr:rowOff>
    </xdr:from>
    <xdr:to>
      <xdr:col>24</xdr:col>
      <xdr:colOff>63500</xdr:colOff>
      <xdr:row>39</xdr:row>
      <xdr:rowOff>75705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708166"/>
          <a:ext cx="838200" cy="54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35577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36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12700</xdr:rowOff>
    </xdr:from>
    <xdr:to>
      <xdr:col>24</xdr:col>
      <xdr:colOff>114300</xdr:colOff>
      <xdr:row>36</xdr:row>
      <xdr:rowOff>114300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75705</xdr:rowOff>
    </xdr:from>
    <xdr:to>
      <xdr:col>19</xdr:col>
      <xdr:colOff>177800</xdr:colOff>
      <xdr:row>39</xdr:row>
      <xdr:rowOff>100064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762255"/>
          <a:ext cx="889000" cy="2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138925</xdr:rowOff>
    </xdr:from>
    <xdr:to>
      <xdr:col>20</xdr:col>
      <xdr:colOff>38100</xdr:colOff>
      <xdr:row>37</xdr:row>
      <xdr:rowOff>69075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85602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89941</xdr:rowOff>
    </xdr:from>
    <xdr:to>
      <xdr:col>15</xdr:col>
      <xdr:colOff>50800</xdr:colOff>
      <xdr:row>39</xdr:row>
      <xdr:rowOff>100064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776491"/>
          <a:ext cx="889000" cy="1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157086</xdr:rowOff>
    </xdr:from>
    <xdr:to>
      <xdr:col>15</xdr:col>
      <xdr:colOff>101600</xdr:colOff>
      <xdr:row>37</xdr:row>
      <xdr:rowOff>87236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103763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0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89941</xdr:rowOff>
    </xdr:from>
    <xdr:to>
      <xdr:col>10</xdr:col>
      <xdr:colOff>114300</xdr:colOff>
      <xdr:row>39</xdr:row>
      <xdr:rowOff>114249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776491"/>
          <a:ext cx="889000" cy="2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165913</xdr:rowOff>
    </xdr:from>
    <xdr:to>
      <xdr:col>10</xdr:col>
      <xdr:colOff>165100</xdr:colOff>
      <xdr:row>37</xdr:row>
      <xdr:rowOff>96063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112590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1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17145</xdr:rowOff>
    </xdr:from>
    <xdr:to>
      <xdr:col>6</xdr:col>
      <xdr:colOff>38100</xdr:colOff>
      <xdr:row>37</xdr:row>
      <xdr:rowOff>118745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6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135272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3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142266</xdr:rowOff>
    </xdr:from>
    <xdr:to>
      <xdr:col>24</xdr:col>
      <xdr:colOff>114300</xdr:colOff>
      <xdr:row>39</xdr:row>
      <xdr:rowOff>72416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65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57193</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57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24905</xdr:rowOff>
    </xdr:from>
    <xdr:to>
      <xdr:col>20</xdr:col>
      <xdr:colOff>38100</xdr:colOff>
      <xdr:row>39</xdr:row>
      <xdr:rowOff>126505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71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117632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80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49264</xdr:rowOff>
    </xdr:from>
    <xdr:to>
      <xdr:col>15</xdr:col>
      <xdr:colOff>101600</xdr:colOff>
      <xdr:row>39</xdr:row>
      <xdr:rowOff>150864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7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141991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828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39141</xdr:rowOff>
    </xdr:from>
    <xdr:to>
      <xdr:col>10</xdr:col>
      <xdr:colOff>165100</xdr:colOff>
      <xdr:row>39</xdr:row>
      <xdr:rowOff>140741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72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131868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818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63449</xdr:rowOff>
    </xdr:from>
    <xdr:to>
      <xdr:col>6</xdr:col>
      <xdr:colOff>38100</xdr:colOff>
      <xdr:row>39</xdr:row>
      <xdr:rowOff>165049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74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156176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84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15132</xdr:rowOff>
    </xdr:from>
    <xdr:to>
      <xdr:col>24</xdr:col>
      <xdr:colOff>62865</xdr:colOff>
      <xdr:row>57</xdr:row>
      <xdr:rowOff>67485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59082"/>
          <a:ext cx="1270" cy="1081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71312</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4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67485</xdr:rowOff>
    </xdr:from>
    <xdr:to>
      <xdr:col>24</xdr:col>
      <xdr:colOff>152400</xdr:colOff>
      <xdr:row>57</xdr:row>
      <xdr:rowOff>67485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40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133259</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34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15132</xdr:rowOff>
    </xdr:from>
    <xdr:to>
      <xdr:col>24</xdr:col>
      <xdr:colOff>152400</xdr:colOff>
      <xdr:row>51</xdr:row>
      <xdr:rowOff>15132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59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171215</xdr:rowOff>
    </xdr:from>
    <xdr:to>
      <xdr:col>24</xdr:col>
      <xdr:colOff>63500</xdr:colOff>
      <xdr:row>57</xdr:row>
      <xdr:rowOff>419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3797300" y="9772415"/>
          <a:ext cx="8382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41332</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471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18455</xdr:rowOff>
    </xdr:from>
    <xdr:to>
      <xdr:col>24</xdr:col>
      <xdr:colOff>114300</xdr:colOff>
      <xdr:row>56</xdr:row>
      <xdr:rowOff>120055</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6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171215</xdr:rowOff>
    </xdr:from>
    <xdr:to>
      <xdr:col>19</xdr:col>
      <xdr:colOff>177800</xdr:colOff>
      <xdr:row>57</xdr:row>
      <xdr:rowOff>13348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772415"/>
          <a:ext cx="889000" cy="13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156049</xdr:rowOff>
    </xdr:from>
    <xdr:to>
      <xdr:col>20</xdr:col>
      <xdr:colOff>38100</xdr:colOff>
      <xdr:row>56</xdr:row>
      <xdr:rowOff>86199</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102726</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36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13348</xdr:rowOff>
    </xdr:from>
    <xdr:to>
      <xdr:col>15</xdr:col>
      <xdr:colOff>50800</xdr:colOff>
      <xdr:row>57</xdr:row>
      <xdr:rowOff>27700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785998"/>
          <a:ext cx="889000" cy="1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39898</xdr:rowOff>
    </xdr:from>
    <xdr:to>
      <xdr:col>15</xdr:col>
      <xdr:colOff>101600</xdr:colOff>
      <xdr:row>56</xdr:row>
      <xdr:rowOff>141498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158025</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41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27700</xdr:rowOff>
    </xdr:from>
    <xdr:to>
      <xdr:col>10</xdr:col>
      <xdr:colOff>114300</xdr:colOff>
      <xdr:row>57</xdr:row>
      <xdr:rowOff>29634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800350"/>
          <a:ext cx="889000" cy="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41671</xdr:rowOff>
    </xdr:from>
    <xdr:to>
      <xdr:col>10</xdr:col>
      <xdr:colOff>165100</xdr:colOff>
      <xdr:row>56</xdr:row>
      <xdr:rowOff>143271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159798</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32052</xdr:rowOff>
    </xdr:from>
    <xdr:to>
      <xdr:col>6</xdr:col>
      <xdr:colOff>38100</xdr:colOff>
      <xdr:row>56</xdr:row>
      <xdr:rowOff>133652</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150179</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40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121069</xdr:rowOff>
    </xdr:from>
    <xdr:to>
      <xdr:col>24</xdr:col>
      <xdr:colOff>114300</xdr:colOff>
      <xdr:row>57</xdr:row>
      <xdr:rowOff>51219</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72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35996</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63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120415</xdr:rowOff>
    </xdr:from>
    <xdr:to>
      <xdr:col>20</xdr:col>
      <xdr:colOff>38100</xdr:colOff>
      <xdr:row>57</xdr:row>
      <xdr:rowOff>50565</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72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41692</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81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133998</xdr:rowOff>
    </xdr:from>
    <xdr:to>
      <xdr:col>15</xdr:col>
      <xdr:colOff>101600</xdr:colOff>
      <xdr:row>57</xdr:row>
      <xdr:rowOff>64148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73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55275</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82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148350</xdr:rowOff>
    </xdr:from>
    <xdr:to>
      <xdr:col>10</xdr:col>
      <xdr:colOff>165100</xdr:colOff>
      <xdr:row>57</xdr:row>
      <xdr:rowOff>78500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74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69627</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84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150284</xdr:rowOff>
    </xdr:from>
    <xdr:to>
      <xdr:col>6</xdr:col>
      <xdr:colOff>38100</xdr:colOff>
      <xdr:row>57</xdr:row>
      <xdr:rowOff>80434</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75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71561</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84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143289</xdr:rowOff>
    </xdr:from>
    <xdr:to>
      <xdr:col>24</xdr:col>
      <xdr:colOff>62865</xdr:colOff>
      <xdr:row>78</xdr:row>
      <xdr:rowOff>117686</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316239"/>
          <a:ext cx="1270" cy="1174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121513</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49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117686</xdr:rowOff>
    </xdr:from>
    <xdr:to>
      <xdr:col>24</xdr:col>
      <xdr:colOff>152400</xdr:colOff>
      <xdr:row>78</xdr:row>
      <xdr:rowOff>117686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49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89966</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209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143289</xdr:rowOff>
    </xdr:from>
    <xdr:to>
      <xdr:col>24</xdr:col>
      <xdr:colOff>152400</xdr:colOff>
      <xdr:row>71</xdr:row>
      <xdr:rowOff>143289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31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25583</xdr:rowOff>
    </xdr:from>
    <xdr:to>
      <xdr:col>24</xdr:col>
      <xdr:colOff>63500</xdr:colOff>
      <xdr:row>77</xdr:row>
      <xdr:rowOff>53243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3227233"/>
          <a:ext cx="838200" cy="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15298</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2169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36871</xdr:rowOff>
    </xdr:from>
    <xdr:to>
      <xdr:col>24</xdr:col>
      <xdr:colOff>114300</xdr:colOff>
      <xdr:row>77</xdr:row>
      <xdr:rowOff>138471</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23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53243</xdr:rowOff>
    </xdr:from>
    <xdr:to>
      <xdr:col>19</xdr:col>
      <xdr:colOff>177800</xdr:colOff>
      <xdr:row>77</xdr:row>
      <xdr:rowOff>87488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8300" y="13254893"/>
          <a:ext cx="889000" cy="3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120058</xdr:rowOff>
    </xdr:from>
    <xdr:to>
      <xdr:col>20</xdr:col>
      <xdr:colOff>38100</xdr:colOff>
      <xdr:row>78</xdr:row>
      <xdr:rowOff>50208</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32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41335</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41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165188</xdr:rowOff>
    </xdr:from>
    <xdr:to>
      <xdr:col>15</xdr:col>
      <xdr:colOff>50800</xdr:colOff>
      <xdr:row>77</xdr:row>
      <xdr:rowOff>87488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019300" y="13195388"/>
          <a:ext cx="889000" cy="93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105885</xdr:rowOff>
    </xdr:from>
    <xdr:to>
      <xdr:col>15</xdr:col>
      <xdr:colOff>101600</xdr:colOff>
      <xdr:row>78</xdr:row>
      <xdr:rowOff>36035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27162</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3400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118371</xdr:rowOff>
    </xdr:from>
    <xdr:to>
      <xdr:col>10</xdr:col>
      <xdr:colOff>114300</xdr:colOff>
      <xdr:row>76</xdr:row>
      <xdr:rowOff>165188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1130300" y="13148571"/>
          <a:ext cx="889000" cy="46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61125</xdr:rowOff>
    </xdr:from>
    <xdr:to>
      <xdr:col>10</xdr:col>
      <xdr:colOff>165100</xdr:colOff>
      <xdr:row>77</xdr:row>
      <xdr:rowOff>162725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153852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35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92557</xdr:rowOff>
    </xdr:from>
    <xdr:to>
      <xdr:col>6</xdr:col>
      <xdr:colOff>38100</xdr:colOff>
      <xdr:row>78</xdr:row>
      <xdr:rowOff>22707</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13834</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38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146233</xdr:rowOff>
    </xdr:from>
    <xdr:to>
      <xdr:col>24</xdr:col>
      <xdr:colOff>114300</xdr:colOff>
      <xdr:row>77</xdr:row>
      <xdr:rowOff>76383</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17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169110</xdr:rowOff>
    </xdr:from>
    <xdr:ext cx="534377"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02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2443</xdr:rowOff>
    </xdr:from>
    <xdr:to>
      <xdr:col>20</xdr:col>
      <xdr:colOff>38100</xdr:colOff>
      <xdr:row>77</xdr:row>
      <xdr:rowOff>104043</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20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120570</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30111" y="1297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36688</xdr:rowOff>
    </xdr:from>
    <xdr:to>
      <xdr:col>15</xdr:col>
      <xdr:colOff>101600</xdr:colOff>
      <xdr:row>77</xdr:row>
      <xdr:rowOff>138288</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23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154815</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01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114388</xdr:rowOff>
    </xdr:from>
    <xdr:to>
      <xdr:col>10</xdr:col>
      <xdr:colOff>165100</xdr:colOff>
      <xdr:row>77</xdr:row>
      <xdr:rowOff>44538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14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61066</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52111" y="1291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67571</xdr:rowOff>
    </xdr:from>
    <xdr:to>
      <xdr:col>6</xdr:col>
      <xdr:colOff>38100</xdr:colOff>
      <xdr:row>76</xdr:row>
      <xdr:rowOff>169171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09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14249</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63111" y="1287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167760</xdr:rowOff>
    </xdr:from>
    <xdr:to>
      <xdr:col>24</xdr:col>
      <xdr:colOff>62865</xdr:colOff>
      <xdr:row>98</xdr:row>
      <xdr:rowOff>126022</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426810"/>
          <a:ext cx="1270" cy="1501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129849</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3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126022</xdr:rowOff>
    </xdr:from>
    <xdr:to>
      <xdr:col>24</xdr:col>
      <xdr:colOff>152400</xdr:colOff>
      <xdr:row>98</xdr:row>
      <xdr:rowOff>126022</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28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114437</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02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167760</xdr:rowOff>
    </xdr:from>
    <xdr:to>
      <xdr:col>24</xdr:col>
      <xdr:colOff>152400</xdr:colOff>
      <xdr:row>89</xdr:row>
      <xdr:rowOff>167760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42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48279</xdr:rowOff>
    </xdr:from>
    <xdr:to>
      <xdr:col>24</xdr:col>
      <xdr:colOff>63500</xdr:colOff>
      <xdr:row>94</xdr:row>
      <xdr:rowOff>77882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164579"/>
          <a:ext cx="838200" cy="2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12158</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4713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33731</xdr:rowOff>
    </xdr:from>
    <xdr:to>
      <xdr:col>24</xdr:col>
      <xdr:colOff>114300</xdr:colOff>
      <xdr:row>96</xdr:row>
      <xdr:rowOff>135331</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49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77882</xdr:rowOff>
    </xdr:from>
    <xdr:to>
      <xdr:col>19</xdr:col>
      <xdr:colOff>177800</xdr:colOff>
      <xdr:row>94</xdr:row>
      <xdr:rowOff>168714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194182"/>
          <a:ext cx="889000" cy="9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82823</xdr:rowOff>
    </xdr:from>
    <xdr:to>
      <xdr:col>20</xdr:col>
      <xdr:colOff>38100</xdr:colOff>
      <xdr:row>97</xdr:row>
      <xdr:rowOff>12973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54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4100</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63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168714</xdr:rowOff>
    </xdr:from>
    <xdr:to>
      <xdr:col>15</xdr:col>
      <xdr:colOff>50800</xdr:colOff>
      <xdr:row>95</xdr:row>
      <xdr:rowOff>45098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285014"/>
          <a:ext cx="889000" cy="4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102236</xdr:rowOff>
    </xdr:from>
    <xdr:to>
      <xdr:col>15</xdr:col>
      <xdr:colOff>101600</xdr:colOff>
      <xdr:row>97</xdr:row>
      <xdr:rowOff>32386</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56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23513</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65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155874</xdr:rowOff>
    </xdr:from>
    <xdr:to>
      <xdr:col>10</xdr:col>
      <xdr:colOff>114300</xdr:colOff>
      <xdr:row>95</xdr:row>
      <xdr:rowOff>45098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272174"/>
          <a:ext cx="889000" cy="60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104102</xdr:rowOff>
    </xdr:from>
    <xdr:to>
      <xdr:col>10</xdr:col>
      <xdr:colOff>165100</xdr:colOff>
      <xdr:row>97</xdr:row>
      <xdr:rowOff>34252</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25379</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65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123856</xdr:rowOff>
    </xdr:from>
    <xdr:to>
      <xdr:col>6</xdr:col>
      <xdr:colOff>38100</xdr:colOff>
      <xdr:row>97</xdr:row>
      <xdr:rowOff>54006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45133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67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168929</xdr:rowOff>
    </xdr:from>
    <xdr:to>
      <xdr:col>24</xdr:col>
      <xdr:colOff>114300</xdr:colOff>
      <xdr:row>94</xdr:row>
      <xdr:rowOff>99079</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11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20356</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596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27082</xdr:rowOff>
    </xdr:from>
    <xdr:to>
      <xdr:col>20</xdr:col>
      <xdr:colOff>38100</xdr:colOff>
      <xdr:row>94</xdr:row>
      <xdr:rowOff>128682</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14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145209</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591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117914</xdr:rowOff>
    </xdr:from>
    <xdr:to>
      <xdr:col>15</xdr:col>
      <xdr:colOff>101600</xdr:colOff>
      <xdr:row>95</xdr:row>
      <xdr:rowOff>48064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23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64591</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00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165748</xdr:rowOff>
    </xdr:from>
    <xdr:to>
      <xdr:col>10</xdr:col>
      <xdr:colOff>165100</xdr:colOff>
      <xdr:row>95</xdr:row>
      <xdr:rowOff>95898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28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112425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05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105074</xdr:rowOff>
    </xdr:from>
    <xdr:to>
      <xdr:col>6</xdr:col>
      <xdr:colOff>38100</xdr:colOff>
      <xdr:row>95</xdr:row>
      <xdr:rowOff>35224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22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51751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599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84187</xdr:rowOff>
    </xdr:from>
    <xdr:to>
      <xdr:col>54</xdr:col>
      <xdr:colOff>189865</xdr:colOff>
      <xdr:row>36</xdr:row>
      <xdr:rowOff>148766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227687"/>
          <a:ext cx="1270" cy="1093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152593</xdr:rowOff>
    </xdr:from>
    <xdr:ext cx="599010"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324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148766</xdr:rowOff>
    </xdr:from>
    <xdr:to>
      <xdr:col>55</xdr:col>
      <xdr:colOff>88900</xdr:colOff>
      <xdr:row>36</xdr:row>
      <xdr:rowOff>148766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320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30864</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5002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84187</xdr:rowOff>
    </xdr:from>
    <xdr:to>
      <xdr:col>55</xdr:col>
      <xdr:colOff>88900</xdr:colOff>
      <xdr:row>30</xdr:row>
      <xdr:rowOff>84187</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227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148766</xdr:rowOff>
    </xdr:from>
    <xdr:to>
      <xdr:col>55</xdr:col>
      <xdr:colOff>0</xdr:colOff>
      <xdr:row>38</xdr:row>
      <xdr:rowOff>47816</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9639300" y="6320966"/>
          <a:ext cx="838200" cy="24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129404</xdr:rowOff>
    </xdr:from>
    <xdr:ext cx="599010"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5958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106527</xdr:rowOff>
    </xdr:from>
    <xdr:to>
      <xdr:col>55</xdr:col>
      <xdr:colOff>50800</xdr:colOff>
      <xdr:row>36</xdr:row>
      <xdr:rowOff>36677</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10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44131</xdr:rowOff>
    </xdr:from>
    <xdr:to>
      <xdr:col>50</xdr:col>
      <xdr:colOff>114300</xdr:colOff>
      <xdr:row>38</xdr:row>
      <xdr:rowOff>47816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8750300" y="6559231"/>
          <a:ext cx="889000" cy="3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46138</xdr:rowOff>
    </xdr:from>
    <xdr:to>
      <xdr:col>50</xdr:col>
      <xdr:colOff>165100</xdr:colOff>
      <xdr:row>37</xdr:row>
      <xdr:rowOff>147738</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638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164265</xdr:rowOff>
    </xdr:from>
    <xdr:ext cx="534377"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72111" y="616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42792</xdr:rowOff>
    </xdr:from>
    <xdr:to>
      <xdr:col>45</xdr:col>
      <xdr:colOff>177800</xdr:colOff>
      <xdr:row>38</xdr:row>
      <xdr:rowOff>44131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7861300" y="6557892"/>
          <a:ext cx="889000" cy="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57026</xdr:rowOff>
    </xdr:from>
    <xdr:to>
      <xdr:col>46</xdr:col>
      <xdr:colOff>38100</xdr:colOff>
      <xdr:row>37</xdr:row>
      <xdr:rowOff>158626</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40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3703</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617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34407</xdr:rowOff>
    </xdr:from>
    <xdr:to>
      <xdr:col>41</xdr:col>
      <xdr:colOff>50800</xdr:colOff>
      <xdr:row>38</xdr:row>
      <xdr:rowOff>42792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6972300" y="6549507"/>
          <a:ext cx="889000" cy="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81512</xdr:rowOff>
    </xdr:from>
    <xdr:to>
      <xdr:col>41</xdr:col>
      <xdr:colOff>101600</xdr:colOff>
      <xdr:row>38</xdr:row>
      <xdr:rowOff>11661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42516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28189</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620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78074</xdr:rowOff>
    </xdr:from>
    <xdr:to>
      <xdr:col>36</xdr:col>
      <xdr:colOff>165100</xdr:colOff>
      <xdr:row>38</xdr:row>
      <xdr:rowOff>8224</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42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24751</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619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97966</xdr:rowOff>
    </xdr:from>
    <xdr:to>
      <xdr:col>55</xdr:col>
      <xdr:colOff>50800</xdr:colOff>
      <xdr:row>37</xdr:row>
      <xdr:rowOff>28116</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627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12893</xdr:rowOff>
    </xdr:from>
    <xdr:ext cx="599010"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6185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168466</xdr:rowOff>
    </xdr:from>
    <xdr:to>
      <xdr:col>50</xdr:col>
      <xdr:colOff>165100</xdr:colOff>
      <xdr:row>38</xdr:row>
      <xdr:rowOff>98616</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651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89743</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72111" y="660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164781</xdr:rowOff>
    </xdr:from>
    <xdr:to>
      <xdr:col>46</xdr:col>
      <xdr:colOff>38100</xdr:colOff>
      <xdr:row>38</xdr:row>
      <xdr:rowOff>94931</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50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86058</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660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163442</xdr:rowOff>
    </xdr:from>
    <xdr:to>
      <xdr:col>41</xdr:col>
      <xdr:colOff>101600</xdr:colOff>
      <xdr:row>38</xdr:row>
      <xdr:rowOff>93592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50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84719</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59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155057</xdr:rowOff>
    </xdr:from>
    <xdr:to>
      <xdr:col>36</xdr:col>
      <xdr:colOff>165100</xdr:colOff>
      <xdr:row>38</xdr:row>
      <xdr:rowOff>85207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49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76334</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59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31441</xdr:rowOff>
    </xdr:from>
    <xdr:to>
      <xdr:col>54</xdr:col>
      <xdr:colOff>189865</xdr:colOff>
      <xdr:row>59</xdr:row>
      <xdr:rowOff>65131</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775391"/>
          <a:ext cx="1270" cy="140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68958</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8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65131</xdr:rowOff>
    </xdr:from>
    <xdr:to>
      <xdr:col>55</xdr:col>
      <xdr:colOff>88900</xdr:colOff>
      <xdr:row>59</xdr:row>
      <xdr:rowOff>65131</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80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149568</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55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31441</xdr:rowOff>
    </xdr:from>
    <xdr:to>
      <xdr:col>55</xdr:col>
      <xdr:colOff>88900</xdr:colOff>
      <xdr:row>51</xdr:row>
      <xdr:rowOff>31441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775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24097</xdr:rowOff>
    </xdr:from>
    <xdr:to>
      <xdr:col>55</xdr:col>
      <xdr:colOff>0</xdr:colOff>
      <xdr:row>59</xdr:row>
      <xdr:rowOff>2031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9968197"/>
          <a:ext cx="838200" cy="14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104279</xdr:rowOff>
    </xdr:from>
    <xdr:ext cx="534377"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70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81402</xdr:rowOff>
    </xdr:from>
    <xdr:to>
      <xdr:col>55</xdr:col>
      <xdr:colOff>50800</xdr:colOff>
      <xdr:row>58</xdr:row>
      <xdr:rowOff>11552</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2031</xdr:rowOff>
    </xdr:from>
    <xdr:to>
      <xdr:col>50</xdr:col>
      <xdr:colOff>114300</xdr:colOff>
      <xdr:row>59</xdr:row>
      <xdr:rowOff>9868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10117581"/>
          <a:ext cx="889000" cy="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85661</xdr:rowOff>
    </xdr:from>
    <xdr:to>
      <xdr:col>50</xdr:col>
      <xdr:colOff>165100</xdr:colOff>
      <xdr:row>58</xdr:row>
      <xdr:rowOff>15811</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32338</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72111" y="963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90218</xdr:rowOff>
    </xdr:from>
    <xdr:to>
      <xdr:col>45</xdr:col>
      <xdr:colOff>177800</xdr:colOff>
      <xdr:row>59</xdr:row>
      <xdr:rowOff>9868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10034318"/>
          <a:ext cx="889000" cy="9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37458</xdr:rowOff>
    </xdr:from>
    <xdr:to>
      <xdr:col>46</xdr:col>
      <xdr:colOff>38100</xdr:colOff>
      <xdr:row>57</xdr:row>
      <xdr:rowOff>139058</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155585</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58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90218</xdr:rowOff>
    </xdr:from>
    <xdr:to>
      <xdr:col>41</xdr:col>
      <xdr:colOff>50800</xdr:colOff>
      <xdr:row>58</xdr:row>
      <xdr:rowOff>121794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10034318"/>
          <a:ext cx="889000" cy="3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119947</xdr:rowOff>
    </xdr:from>
    <xdr:to>
      <xdr:col>41</xdr:col>
      <xdr:colOff>101600</xdr:colOff>
      <xdr:row>58</xdr:row>
      <xdr:rowOff>50097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66624</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94111" y="966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133304</xdr:rowOff>
    </xdr:from>
    <xdr:to>
      <xdr:col>36</xdr:col>
      <xdr:colOff>165100</xdr:colOff>
      <xdr:row>58</xdr:row>
      <xdr:rowOff>63454</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79981</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05111" y="968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144747</xdr:rowOff>
    </xdr:from>
    <xdr:to>
      <xdr:col>55</xdr:col>
      <xdr:colOff>50800</xdr:colOff>
      <xdr:row>58</xdr:row>
      <xdr:rowOff>74897</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91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123174</xdr:rowOff>
    </xdr:from>
    <xdr:ext cx="534377"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89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122681</xdr:rowOff>
    </xdr:from>
    <xdr:to>
      <xdr:col>50</xdr:col>
      <xdr:colOff>165100</xdr:colOff>
      <xdr:row>59</xdr:row>
      <xdr:rowOff>52831</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1006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43958</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72111" y="10159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130518</xdr:rowOff>
    </xdr:from>
    <xdr:to>
      <xdr:col>46</xdr:col>
      <xdr:colOff>38100</xdr:colOff>
      <xdr:row>59</xdr:row>
      <xdr:rowOff>60668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1007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51795</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1016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39418</xdr:rowOff>
    </xdr:from>
    <xdr:to>
      <xdr:col>41</xdr:col>
      <xdr:colOff>101600</xdr:colOff>
      <xdr:row>58</xdr:row>
      <xdr:rowOff>141018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98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132145</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1007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70994</xdr:rowOff>
    </xdr:from>
    <xdr:to>
      <xdr:col>36</xdr:col>
      <xdr:colOff>165100</xdr:colOff>
      <xdr:row>59</xdr:row>
      <xdr:rowOff>1144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1001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163721</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1010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117339</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290289"/>
          <a:ext cx="1270" cy="122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64016</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2065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117339</xdr:rowOff>
    </xdr:from>
    <xdr:to>
      <xdr:col>55</xdr:col>
      <xdr:colOff>88900</xdr:colOff>
      <xdr:row>71</xdr:row>
      <xdr:rowOff>117339</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290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133728</xdr:rowOff>
    </xdr:from>
    <xdr:to>
      <xdr:col>55</xdr:col>
      <xdr:colOff>0</xdr:colOff>
      <xdr:row>78</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506828"/>
          <a:ext cx="838200" cy="5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144718</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174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121841</xdr:rowOff>
    </xdr:from>
    <xdr:to>
      <xdr:col>55</xdr:col>
      <xdr:colOff>50800</xdr:colOff>
      <xdr:row>78</xdr:row>
      <xdr:rowOff>51991</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32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133728</xdr:rowOff>
    </xdr:from>
    <xdr:to>
      <xdr:col>50</xdr:col>
      <xdr:colOff>114300</xdr:colOff>
      <xdr:row>78</xdr:row>
      <xdr:rowOff>134300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8750300" y="13506828"/>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118188</xdr:rowOff>
    </xdr:from>
    <xdr:to>
      <xdr:col>50</xdr:col>
      <xdr:colOff>165100</xdr:colOff>
      <xdr:row>78</xdr:row>
      <xdr:rowOff>48338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64865</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09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38320</xdr:rowOff>
    </xdr:from>
    <xdr:to>
      <xdr:col>45</xdr:col>
      <xdr:colOff>177800</xdr:colOff>
      <xdr:row>78</xdr:row>
      <xdr:rowOff>134300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7861300" y="13411420"/>
          <a:ext cx="889000" cy="95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111362</xdr:rowOff>
    </xdr:from>
    <xdr:to>
      <xdr:col>46</xdr:col>
      <xdr:colOff>38100</xdr:colOff>
      <xdr:row>78</xdr:row>
      <xdr:rowOff>41512</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31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58039</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08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38320</xdr:rowOff>
    </xdr:from>
    <xdr:to>
      <xdr:col>41</xdr:col>
      <xdr:colOff>50800</xdr:colOff>
      <xdr:row>78</xdr:row>
      <xdr:rowOff>138292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6972300" y="13411420"/>
          <a:ext cx="889000" cy="9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153901</xdr:rowOff>
    </xdr:from>
    <xdr:to>
      <xdr:col>41</xdr:col>
      <xdr:colOff>101600</xdr:colOff>
      <xdr:row>78</xdr:row>
      <xdr:rowOff>84051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35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100578</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13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144373</xdr:rowOff>
    </xdr:from>
    <xdr:to>
      <xdr:col>36</xdr:col>
      <xdr:colOff>165100</xdr:colOff>
      <xdr:row>78</xdr:row>
      <xdr:rowOff>74523</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346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91050</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12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88900</xdr:rowOff>
    </xdr:from>
    <xdr:to>
      <xdr:col>55</xdr:col>
      <xdr:colOff>50800</xdr:colOff>
      <xdr:row>79</xdr:row>
      <xdr:rowOff>19050</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3827</xdr:rowOff>
    </xdr:from>
    <xdr:ext cx="249299"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82928</xdr:rowOff>
    </xdr:from>
    <xdr:to>
      <xdr:col>50</xdr:col>
      <xdr:colOff>165100</xdr:colOff>
      <xdr:row>79</xdr:row>
      <xdr:rowOff>13078</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45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4205</xdr:rowOff>
    </xdr:from>
    <xdr:ext cx="469744"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04428" y="1354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83500</xdr:rowOff>
    </xdr:from>
    <xdr:to>
      <xdr:col>46</xdr:col>
      <xdr:colOff>38100</xdr:colOff>
      <xdr:row>79</xdr:row>
      <xdr:rowOff>13650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45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4777</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15428" y="1354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158970</xdr:rowOff>
    </xdr:from>
    <xdr:to>
      <xdr:col>41</xdr:col>
      <xdr:colOff>101600</xdr:colOff>
      <xdr:row>78</xdr:row>
      <xdr:rowOff>89120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36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80247</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45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87492</xdr:rowOff>
    </xdr:from>
    <xdr:to>
      <xdr:col>36</xdr:col>
      <xdr:colOff>165100</xdr:colOff>
      <xdr:row>79</xdr:row>
      <xdr:rowOff>17642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46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8769</xdr:rowOff>
    </xdr:from>
    <xdr:ext cx="378565"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3017" y="13553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4471</xdr:rowOff>
    </xdr:from>
    <xdr:to>
      <xdr:col>54</xdr:col>
      <xdr:colOff>189865</xdr:colOff>
      <xdr:row>98</xdr:row>
      <xdr:rowOff>17924</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flipV="1">
          <a:off x="10475595" y="15606421"/>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21751</xdr:rowOff>
    </xdr:from>
    <xdr:ext cx="469744" cy="259045"/>
    <xdr:sp macro="" textlink="">
      <xdr:nvSpPr>
        <xdr:cNvPr id="447" name="普通建設事業費 （ うち更新整備　）最小値テキスト">
          <a:extLst>
            <a:ext uri="{FF2B5EF4-FFF2-40B4-BE49-F238E27FC236}">
              <a16:creationId xmlns:a16="http://schemas.microsoft.com/office/drawing/2014/main" id="{00000000-0008-0000-0600-0000BF010000}"/>
            </a:ext>
          </a:extLst>
        </xdr:cNvPr>
        <xdr:cNvSpPr txBox="1"/>
      </xdr:nvSpPr>
      <xdr:spPr>
        <a:xfrm>
          <a:off x="10528300" y="1682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17924</xdr:rowOff>
    </xdr:from>
    <xdr:to>
      <xdr:col>55</xdr:col>
      <xdr:colOff>88900</xdr:colOff>
      <xdr:row>98</xdr:row>
      <xdr:rowOff>17924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6820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122598</xdr:rowOff>
    </xdr:from>
    <xdr:ext cx="599010" cy="259045"/>
    <xdr:sp macro="" textlink="">
      <xdr:nvSpPr>
        <xdr:cNvPr id="449" name="普通建設事業費 （ うち更新整備　）最大値テキスト">
          <a:extLst>
            <a:ext uri="{FF2B5EF4-FFF2-40B4-BE49-F238E27FC236}">
              <a16:creationId xmlns:a16="http://schemas.microsoft.com/office/drawing/2014/main" id="{00000000-0008-0000-0600-0000C1010000}"/>
            </a:ext>
          </a:extLst>
        </xdr:cNvPr>
        <xdr:cNvSpPr txBox="1"/>
      </xdr:nvSpPr>
      <xdr:spPr>
        <a:xfrm>
          <a:off x="10528300" y="15381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4471</xdr:rowOff>
    </xdr:from>
    <xdr:to>
      <xdr:col>55</xdr:col>
      <xdr:colOff>88900</xdr:colOff>
      <xdr:row>91</xdr:row>
      <xdr:rowOff>4471</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5606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85030</xdr:rowOff>
    </xdr:from>
    <xdr:to>
      <xdr:col>55</xdr:col>
      <xdr:colOff>0</xdr:colOff>
      <xdr:row>97</xdr:row>
      <xdr:rowOff>62291</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9639300" y="16544230"/>
          <a:ext cx="838200" cy="148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34738</xdr:rowOff>
    </xdr:from>
    <xdr:ext cx="534377" cy="259045"/>
    <xdr:sp macro="" textlink="">
      <xdr:nvSpPr>
        <xdr:cNvPr id="452" name="普通建設事業費 （ うち更新整備　）平均値テキスト">
          <a:extLst>
            <a:ext uri="{FF2B5EF4-FFF2-40B4-BE49-F238E27FC236}">
              <a16:creationId xmlns:a16="http://schemas.microsoft.com/office/drawing/2014/main" id="{00000000-0008-0000-0600-0000C4010000}"/>
            </a:ext>
          </a:extLst>
        </xdr:cNvPr>
        <xdr:cNvSpPr txBox="1"/>
      </xdr:nvSpPr>
      <xdr:spPr>
        <a:xfrm>
          <a:off x="10528300" y="163224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11861</xdr:rowOff>
    </xdr:from>
    <xdr:to>
      <xdr:col>55</xdr:col>
      <xdr:colOff>50800</xdr:colOff>
      <xdr:row>96</xdr:row>
      <xdr:rowOff>113461</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10426700" y="1647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62291</xdr:rowOff>
    </xdr:from>
    <xdr:to>
      <xdr:col>50</xdr:col>
      <xdr:colOff>114300</xdr:colOff>
      <xdr:row>97</xdr:row>
      <xdr:rowOff>79418</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8750300" y="16692941"/>
          <a:ext cx="889000" cy="1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23213</xdr:rowOff>
    </xdr:from>
    <xdr:to>
      <xdr:col>50</xdr:col>
      <xdr:colOff>165100</xdr:colOff>
      <xdr:row>96</xdr:row>
      <xdr:rowOff>124813</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9588500" y="1648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141340</xdr:rowOff>
    </xdr:from>
    <xdr:ext cx="534377"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9372111" y="1625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43974</xdr:rowOff>
    </xdr:from>
    <xdr:to>
      <xdr:col>45</xdr:col>
      <xdr:colOff>177800</xdr:colOff>
      <xdr:row>97</xdr:row>
      <xdr:rowOff>79418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7861300" y="16674624"/>
          <a:ext cx="889000" cy="3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124630</xdr:rowOff>
    </xdr:from>
    <xdr:to>
      <xdr:col>46</xdr:col>
      <xdr:colOff>38100</xdr:colOff>
      <xdr:row>96</xdr:row>
      <xdr:rowOff>54780</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8699500" y="1641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71307</xdr:rowOff>
    </xdr:from>
    <xdr:ext cx="534377"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8483111" y="1618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138232</xdr:rowOff>
    </xdr:from>
    <xdr:to>
      <xdr:col>41</xdr:col>
      <xdr:colOff>50800</xdr:colOff>
      <xdr:row>97</xdr:row>
      <xdr:rowOff>43974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972300" y="16597432"/>
          <a:ext cx="889000" cy="77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38591</xdr:rowOff>
    </xdr:from>
    <xdr:to>
      <xdr:col>41</xdr:col>
      <xdr:colOff>101600</xdr:colOff>
      <xdr:row>96</xdr:row>
      <xdr:rowOff>140191</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7810500" y="1649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156718</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7594111" y="1627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65760</xdr:rowOff>
    </xdr:from>
    <xdr:to>
      <xdr:col>36</xdr:col>
      <xdr:colOff>165100</xdr:colOff>
      <xdr:row>96</xdr:row>
      <xdr:rowOff>167360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6921500" y="1652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12437</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705111" y="1630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34230</xdr:rowOff>
    </xdr:from>
    <xdr:to>
      <xdr:col>55</xdr:col>
      <xdr:colOff>50800</xdr:colOff>
      <xdr:row>96</xdr:row>
      <xdr:rowOff>135830</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10426700" y="1649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12657</xdr:rowOff>
    </xdr:from>
    <xdr:ext cx="534377" cy="259045"/>
    <xdr:sp macro="" textlink="">
      <xdr:nvSpPr>
        <xdr:cNvPr id="471" name="普通建設事業費 （ うち更新整備　）該当値テキスト">
          <a:extLst>
            <a:ext uri="{FF2B5EF4-FFF2-40B4-BE49-F238E27FC236}">
              <a16:creationId xmlns:a16="http://schemas.microsoft.com/office/drawing/2014/main" id="{00000000-0008-0000-0600-0000D7010000}"/>
            </a:ext>
          </a:extLst>
        </xdr:cNvPr>
        <xdr:cNvSpPr txBox="1"/>
      </xdr:nvSpPr>
      <xdr:spPr>
        <a:xfrm>
          <a:off x="10528300" y="1647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11491</xdr:rowOff>
    </xdr:from>
    <xdr:to>
      <xdr:col>50</xdr:col>
      <xdr:colOff>165100</xdr:colOff>
      <xdr:row>97</xdr:row>
      <xdr:rowOff>113091</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9588500" y="1664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104218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73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28618</xdr:rowOff>
    </xdr:from>
    <xdr:to>
      <xdr:col>46</xdr:col>
      <xdr:colOff>38100</xdr:colOff>
      <xdr:row>97</xdr:row>
      <xdr:rowOff>130218</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8699500" y="1665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121345</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75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164624</xdr:rowOff>
    </xdr:from>
    <xdr:to>
      <xdr:col>41</xdr:col>
      <xdr:colOff>101600</xdr:colOff>
      <xdr:row>97</xdr:row>
      <xdr:rowOff>94774</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7810500" y="1662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85901</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71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87432</xdr:rowOff>
    </xdr:from>
    <xdr:to>
      <xdr:col>36</xdr:col>
      <xdr:colOff>165100</xdr:colOff>
      <xdr:row>97</xdr:row>
      <xdr:rowOff>17582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6921500" y="1654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8709</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63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57829</xdr:rowOff>
    </xdr:from>
    <xdr:to>
      <xdr:col>85</xdr:col>
      <xdr:colOff>126364</xdr:colOff>
      <xdr:row>38</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72779"/>
          <a:ext cx="1269" cy="128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4506</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48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57829</xdr:rowOff>
    </xdr:from>
    <xdr:to>
      <xdr:col>86</xdr:col>
      <xdr:colOff>25400</xdr:colOff>
      <xdr:row>31</xdr:row>
      <xdr:rowOff>57829</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72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116342</xdr:rowOff>
    </xdr:from>
    <xdr:to>
      <xdr:col>85</xdr:col>
      <xdr:colOff>127000</xdr:colOff>
      <xdr:row>38</xdr:row>
      <xdr:rowOff>132069</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5481300" y="6631442"/>
          <a:ext cx="838200" cy="15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40207</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383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17330</xdr:rowOff>
    </xdr:from>
    <xdr:to>
      <xdr:col>85</xdr:col>
      <xdr:colOff>177800</xdr:colOff>
      <xdr:row>38</xdr:row>
      <xdr:rowOff>118930</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53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132069</xdr:rowOff>
    </xdr:from>
    <xdr:to>
      <xdr:col>81</xdr:col>
      <xdr:colOff>50800</xdr:colOff>
      <xdr:row>38</xdr:row>
      <xdr:rowOff>139691</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4592300" y="664716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27068</xdr:rowOff>
    </xdr:from>
    <xdr:to>
      <xdr:col>81</xdr:col>
      <xdr:colOff>101600</xdr:colOff>
      <xdr:row>38</xdr:row>
      <xdr:rowOff>128668</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54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145195</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31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113873</xdr:rowOff>
    </xdr:from>
    <xdr:to>
      <xdr:col>76</xdr:col>
      <xdr:colOff>114300</xdr:colOff>
      <xdr:row>38</xdr:row>
      <xdr:rowOff>139691</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3703300" y="6628973"/>
          <a:ext cx="889000" cy="25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46599</xdr:rowOff>
    </xdr:from>
    <xdr:to>
      <xdr:col>76</xdr:col>
      <xdr:colOff>165100</xdr:colOff>
      <xdr:row>38</xdr:row>
      <xdr:rowOff>148199</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56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164727</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57428" y="63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113873</xdr:rowOff>
    </xdr:from>
    <xdr:to>
      <xdr:col>71</xdr:col>
      <xdr:colOff>177800</xdr:colOff>
      <xdr:row>38</xdr:row>
      <xdr:rowOff>130300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6628973"/>
          <a:ext cx="889000" cy="1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66881</xdr:rowOff>
    </xdr:from>
    <xdr:to>
      <xdr:col>72</xdr:col>
      <xdr:colOff>38100</xdr:colOff>
      <xdr:row>38</xdr:row>
      <xdr:rowOff>168481</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58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159608</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6674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62743</xdr:rowOff>
    </xdr:from>
    <xdr:to>
      <xdr:col>67</xdr:col>
      <xdr:colOff>101600</xdr:colOff>
      <xdr:row>38</xdr:row>
      <xdr:rowOff>164343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5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9420</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63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65542</xdr:rowOff>
    </xdr:from>
    <xdr:to>
      <xdr:col>85</xdr:col>
      <xdr:colOff>177800</xdr:colOff>
      <xdr:row>38</xdr:row>
      <xdr:rowOff>167142</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58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167207</xdr:rowOff>
    </xdr:from>
    <xdr:ext cx="469744"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51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81269</xdr:rowOff>
    </xdr:from>
    <xdr:to>
      <xdr:col>81</xdr:col>
      <xdr:colOff>101600</xdr:colOff>
      <xdr:row>39</xdr:row>
      <xdr:rowOff>11419</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59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2546</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68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88891</xdr:rowOff>
    </xdr:from>
    <xdr:to>
      <xdr:col>76</xdr:col>
      <xdr:colOff>165100</xdr:colOff>
      <xdr:row>39</xdr:row>
      <xdr:rowOff>19041</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60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10168</xdr:rowOff>
    </xdr:from>
    <xdr:ext cx="249299"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67650" y="6696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63073</xdr:rowOff>
    </xdr:from>
    <xdr:to>
      <xdr:col>72</xdr:col>
      <xdr:colOff>38100</xdr:colOff>
      <xdr:row>38</xdr:row>
      <xdr:rowOff>164673</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57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9750</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353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79500</xdr:rowOff>
    </xdr:from>
    <xdr:to>
      <xdr:col>67</xdr:col>
      <xdr:colOff>101600</xdr:colOff>
      <xdr:row>39</xdr:row>
      <xdr:rowOff>9650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59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777</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68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98552</xdr:rowOff>
    </xdr:from>
    <xdr:to>
      <xdr:col>85</xdr:col>
      <xdr:colOff>126364</xdr:colOff>
      <xdr:row>58</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flipV="1">
          <a:off x="16317595" y="8671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164609</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101087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45229</xdr:rowOff>
    </xdr:from>
    <xdr:ext cx="378565"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8446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98552</xdr:rowOff>
    </xdr:from>
    <xdr:to>
      <xdr:col>86</xdr:col>
      <xdr:colOff>25400</xdr:colOff>
      <xdr:row>50</xdr:row>
      <xdr:rowOff>98552</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867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98552</xdr:rowOff>
    </xdr:from>
    <xdr:to>
      <xdr:col>85</xdr:col>
      <xdr:colOff>127000</xdr:colOff>
      <xdr:row>58</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flipV="1">
          <a:off x="15481300" y="8671052"/>
          <a:ext cx="838200" cy="141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37609</xdr:rowOff>
    </xdr:from>
    <xdr:ext cx="313932"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9817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59182</xdr:rowOff>
    </xdr:from>
    <xdr:to>
      <xdr:col>85</xdr:col>
      <xdr:colOff>177800</xdr:colOff>
      <xdr:row>58</xdr:row>
      <xdr:rowOff>160782</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1000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47752</xdr:rowOff>
    </xdr:from>
    <xdr:to>
      <xdr:col>85</xdr:col>
      <xdr:colOff>177800</xdr:colOff>
      <xdr:row>50</xdr:row>
      <xdr:rowOff>149352</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862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779</xdr:rowOff>
    </xdr:from>
    <xdr:ext cx="378565"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8573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45238</xdr:rowOff>
    </xdr:from>
    <xdr:to>
      <xdr:col>85</xdr:col>
      <xdr:colOff>126364</xdr:colOff>
      <xdr:row>79</xdr:row>
      <xdr:rowOff>108241</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6317595" y="12218188"/>
          <a:ext cx="1269" cy="1434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112068</xdr:rowOff>
    </xdr:from>
    <xdr:ext cx="534377" cy="259045"/>
    <xdr:sp macro="" textlink="">
      <xdr:nvSpPr>
        <xdr:cNvPr id="615" name="公債費最小値テキスト">
          <a:extLst>
            <a:ext uri="{FF2B5EF4-FFF2-40B4-BE49-F238E27FC236}">
              <a16:creationId xmlns:a16="http://schemas.microsoft.com/office/drawing/2014/main" id="{00000000-0008-0000-0600-000067020000}"/>
            </a:ext>
          </a:extLst>
        </xdr:cNvPr>
        <xdr:cNvSpPr txBox="1"/>
      </xdr:nvSpPr>
      <xdr:spPr>
        <a:xfrm>
          <a:off x="16370300" y="1365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108241</xdr:rowOff>
    </xdr:from>
    <xdr:to>
      <xdr:col>86</xdr:col>
      <xdr:colOff>25400</xdr:colOff>
      <xdr:row>79</xdr:row>
      <xdr:rowOff>108241</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3652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163365</xdr:rowOff>
    </xdr:from>
    <xdr:ext cx="599010" cy="259045"/>
    <xdr:sp macro="" textlink="">
      <xdr:nvSpPr>
        <xdr:cNvPr id="617" name="公債費最大値テキスト">
          <a:extLst>
            <a:ext uri="{FF2B5EF4-FFF2-40B4-BE49-F238E27FC236}">
              <a16:creationId xmlns:a16="http://schemas.microsoft.com/office/drawing/2014/main" id="{00000000-0008-0000-0600-000069020000}"/>
            </a:ext>
          </a:extLst>
        </xdr:cNvPr>
        <xdr:cNvSpPr txBox="1"/>
      </xdr:nvSpPr>
      <xdr:spPr>
        <a:xfrm>
          <a:off x="16370300" y="11993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45238</xdr:rowOff>
    </xdr:from>
    <xdr:to>
      <xdr:col>86</xdr:col>
      <xdr:colOff>25400</xdr:colOff>
      <xdr:row>71</xdr:row>
      <xdr:rowOff>45238</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22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25336</xdr:rowOff>
    </xdr:from>
    <xdr:to>
      <xdr:col>85</xdr:col>
      <xdr:colOff>127000</xdr:colOff>
      <xdr:row>77</xdr:row>
      <xdr:rowOff>37960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5481300" y="13226986"/>
          <a:ext cx="838200" cy="1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168139</xdr:rowOff>
    </xdr:from>
    <xdr:ext cx="534377" cy="259045"/>
    <xdr:sp macro="" textlink="">
      <xdr:nvSpPr>
        <xdr:cNvPr id="620" name="公債費平均値テキスト">
          <a:extLst>
            <a:ext uri="{FF2B5EF4-FFF2-40B4-BE49-F238E27FC236}">
              <a16:creationId xmlns:a16="http://schemas.microsoft.com/office/drawing/2014/main" id="{00000000-0008-0000-0600-00006C020000}"/>
            </a:ext>
          </a:extLst>
        </xdr:cNvPr>
        <xdr:cNvSpPr txBox="1"/>
      </xdr:nvSpPr>
      <xdr:spPr>
        <a:xfrm>
          <a:off x="16370300" y="130268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145262</xdr:rowOff>
    </xdr:from>
    <xdr:to>
      <xdr:col>85</xdr:col>
      <xdr:colOff>177800</xdr:colOff>
      <xdr:row>77</xdr:row>
      <xdr:rowOff>75412</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6268700" y="1317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25336</xdr:rowOff>
    </xdr:from>
    <xdr:to>
      <xdr:col>81</xdr:col>
      <xdr:colOff>50800</xdr:colOff>
      <xdr:row>77</xdr:row>
      <xdr:rowOff>56655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4592300" y="13226986"/>
          <a:ext cx="889000" cy="3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125082</xdr:rowOff>
    </xdr:from>
    <xdr:to>
      <xdr:col>81</xdr:col>
      <xdr:colOff>101600</xdr:colOff>
      <xdr:row>77</xdr:row>
      <xdr:rowOff>55232</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5430500" y="1315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71759</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14111" y="1293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34595</xdr:rowOff>
    </xdr:from>
    <xdr:to>
      <xdr:col>76</xdr:col>
      <xdr:colOff>114300</xdr:colOff>
      <xdr:row>77</xdr:row>
      <xdr:rowOff>56655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3703300" y="13236245"/>
          <a:ext cx="889000" cy="2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140</xdr:rowOff>
    </xdr:from>
    <xdr:to>
      <xdr:col>76</xdr:col>
      <xdr:colOff>165100</xdr:colOff>
      <xdr:row>77</xdr:row>
      <xdr:rowOff>101740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4541500" y="1320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118267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325111" y="1297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8789</xdr:rowOff>
    </xdr:from>
    <xdr:to>
      <xdr:col>71</xdr:col>
      <xdr:colOff>177800</xdr:colOff>
      <xdr:row>77</xdr:row>
      <xdr:rowOff>34595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814300" y="13210439"/>
          <a:ext cx="889000" cy="2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150710</xdr:rowOff>
    </xdr:from>
    <xdr:to>
      <xdr:col>72</xdr:col>
      <xdr:colOff>38100</xdr:colOff>
      <xdr:row>77</xdr:row>
      <xdr:rowOff>80860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652500" y="1318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97388</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36111" y="1295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119596</xdr:rowOff>
    </xdr:from>
    <xdr:to>
      <xdr:col>67</xdr:col>
      <xdr:colOff>101600</xdr:colOff>
      <xdr:row>77</xdr:row>
      <xdr:rowOff>49746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2763500" y="1314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66273</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47111" y="1292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158610</xdr:rowOff>
    </xdr:from>
    <xdr:to>
      <xdr:col>85</xdr:col>
      <xdr:colOff>177800</xdr:colOff>
      <xdr:row>77</xdr:row>
      <xdr:rowOff>88760</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6268700" y="1318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137037</xdr:rowOff>
    </xdr:from>
    <xdr:ext cx="534377" cy="259045"/>
    <xdr:sp macro="" textlink="">
      <xdr:nvSpPr>
        <xdr:cNvPr id="639" name="公債費該当値テキスト">
          <a:extLst>
            <a:ext uri="{FF2B5EF4-FFF2-40B4-BE49-F238E27FC236}">
              <a16:creationId xmlns:a16="http://schemas.microsoft.com/office/drawing/2014/main" id="{00000000-0008-0000-0600-00007F020000}"/>
            </a:ext>
          </a:extLst>
        </xdr:cNvPr>
        <xdr:cNvSpPr txBox="1"/>
      </xdr:nvSpPr>
      <xdr:spPr>
        <a:xfrm>
          <a:off x="16370300" y="1316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145986</xdr:rowOff>
    </xdr:from>
    <xdr:to>
      <xdr:col>81</xdr:col>
      <xdr:colOff>101600</xdr:colOff>
      <xdr:row>77</xdr:row>
      <xdr:rowOff>76136</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5430500" y="1317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67263</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326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5855</xdr:rowOff>
    </xdr:from>
    <xdr:to>
      <xdr:col>76</xdr:col>
      <xdr:colOff>165100</xdr:colOff>
      <xdr:row>77</xdr:row>
      <xdr:rowOff>107455</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4541500" y="1320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98582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330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155245</xdr:rowOff>
    </xdr:from>
    <xdr:to>
      <xdr:col>72</xdr:col>
      <xdr:colOff>38100</xdr:colOff>
      <xdr:row>77</xdr:row>
      <xdr:rowOff>85395</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3652500" y="1318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76522</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327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129439</xdr:rowOff>
    </xdr:from>
    <xdr:to>
      <xdr:col>67</xdr:col>
      <xdr:colOff>101600</xdr:colOff>
      <xdr:row>77</xdr:row>
      <xdr:rowOff>59589</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2763500" y="1315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50716</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325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125974</xdr:rowOff>
    </xdr:from>
    <xdr:to>
      <xdr:col>85</xdr:col>
      <xdr:colOff>126364</xdr:colOff>
      <xdr:row>99</xdr:row>
      <xdr:rowOff>97637</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556474"/>
          <a:ext cx="1269" cy="151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101464</xdr:rowOff>
    </xdr:from>
    <xdr:ext cx="378565"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7075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97637</xdr:rowOff>
    </xdr:from>
    <xdr:to>
      <xdr:col>86</xdr:col>
      <xdr:colOff>25400</xdr:colOff>
      <xdr:row>99</xdr:row>
      <xdr:rowOff>97637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7071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72651</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331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125974</xdr:rowOff>
    </xdr:from>
    <xdr:to>
      <xdr:col>86</xdr:col>
      <xdr:colOff>25400</xdr:colOff>
      <xdr:row>90</xdr:row>
      <xdr:rowOff>125974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55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96430</xdr:rowOff>
    </xdr:from>
    <xdr:to>
      <xdr:col>85</xdr:col>
      <xdr:colOff>127000</xdr:colOff>
      <xdr:row>99</xdr:row>
      <xdr:rowOff>10835</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5481300" y="16898530"/>
          <a:ext cx="838200" cy="8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65448</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524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42571</xdr:rowOff>
    </xdr:from>
    <xdr:to>
      <xdr:col>85</xdr:col>
      <xdr:colOff>177800</xdr:colOff>
      <xdr:row>97</xdr:row>
      <xdr:rowOff>144171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6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10835</xdr:rowOff>
    </xdr:from>
    <xdr:to>
      <xdr:col>81</xdr:col>
      <xdr:colOff>50800</xdr:colOff>
      <xdr:row>99</xdr:row>
      <xdr:rowOff>16224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4592300" y="16984385"/>
          <a:ext cx="889000" cy="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93244</xdr:rowOff>
    </xdr:from>
    <xdr:to>
      <xdr:col>81</xdr:col>
      <xdr:colOff>101600</xdr:colOff>
      <xdr:row>98</xdr:row>
      <xdr:rowOff>23394</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72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39921</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49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16224</xdr:rowOff>
    </xdr:from>
    <xdr:to>
      <xdr:col>76</xdr:col>
      <xdr:colOff>114300</xdr:colOff>
      <xdr:row>99</xdr:row>
      <xdr:rowOff>16855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3703300" y="16989774"/>
          <a:ext cx="889000" cy="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114754</xdr:rowOff>
    </xdr:from>
    <xdr:to>
      <xdr:col>76</xdr:col>
      <xdr:colOff>165100</xdr:colOff>
      <xdr:row>98</xdr:row>
      <xdr:rowOff>44904</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74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61431</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52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108784</xdr:rowOff>
    </xdr:from>
    <xdr:to>
      <xdr:col>71</xdr:col>
      <xdr:colOff>177800</xdr:colOff>
      <xdr:row>99</xdr:row>
      <xdr:rowOff>16855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814300" y="16910884"/>
          <a:ext cx="889000" cy="7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127718</xdr:rowOff>
    </xdr:from>
    <xdr:to>
      <xdr:col>72</xdr:col>
      <xdr:colOff>38100</xdr:colOff>
      <xdr:row>98</xdr:row>
      <xdr:rowOff>57868</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7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74395</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5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139443</xdr:rowOff>
    </xdr:from>
    <xdr:to>
      <xdr:col>67</xdr:col>
      <xdr:colOff>101600</xdr:colOff>
      <xdr:row>98</xdr:row>
      <xdr:rowOff>69593</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77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86120</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54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45630</xdr:rowOff>
    </xdr:from>
    <xdr:to>
      <xdr:col>85</xdr:col>
      <xdr:colOff>177800</xdr:colOff>
      <xdr:row>98</xdr:row>
      <xdr:rowOff>147230</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84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24057</xdr:rowOff>
    </xdr:from>
    <xdr:ext cx="534377"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82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131485</xdr:rowOff>
    </xdr:from>
    <xdr:to>
      <xdr:col>81</xdr:col>
      <xdr:colOff>101600</xdr:colOff>
      <xdr:row>99</xdr:row>
      <xdr:rowOff>61635</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93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52762</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46428" y="1702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136874</xdr:rowOff>
    </xdr:from>
    <xdr:to>
      <xdr:col>76</xdr:col>
      <xdr:colOff>165100</xdr:colOff>
      <xdr:row>99</xdr:row>
      <xdr:rowOff>67024</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93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58151</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57428" y="1703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137505</xdr:rowOff>
    </xdr:from>
    <xdr:to>
      <xdr:col>72</xdr:col>
      <xdr:colOff>38100</xdr:colOff>
      <xdr:row>99</xdr:row>
      <xdr:rowOff>67655</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93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58782</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68428" y="1703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57984</xdr:rowOff>
    </xdr:from>
    <xdr:to>
      <xdr:col>67</xdr:col>
      <xdr:colOff>101600</xdr:colOff>
      <xdr:row>98</xdr:row>
      <xdr:rowOff>159584</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86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150711</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695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23045</xdr:rowOff>
    </xdr:from>
    <xdr:to>
      <xdr:col>116</xdr:col>
      <xdr:colOff>62864</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337995"/>
          <a:ext cx="1269" cy="131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141172</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511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23045</xdr:rowOff>
    </xdr:from>
    <xdr:to>
      <xdr:col>116</xdr:col>
      <xdr:colOff>152400</xdr:colOff>
      <xdr:row>31</xdr:row>
      <xdr:rowOff>23045</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33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139540</xdr:rowOff>
    </xdr:from>
    <xdr:to>
      <xdr:col>116</xdr:col>
      <xdr:colOff>63500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654640"/>
          <a:ext cx="8382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17342</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360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165915</xdr:rowOff>
    </xdr:from>
    <xdr:to>
      <xdr:col>116</xdr:col>
      <xdr:colOff>114300</xdr:colOff>
      <xdr:row>38</xdr:row>
      <xdr:rowOff>96065</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139540</xdr:rowOff>
    </xdr:from>
    <xdr:to>
      <xdr:col>111</xdr:col>
      <xdr:colOff>177800</xdr:colOff>
      <xdr:row>38</xdr:row>
      <xdr:rowOff>139540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654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13531</xdr:rowOff>
    </xdr:from>
    <xdr:to>
      <xdr:col>112</xdr:col>
      <xdr:colOff>38100</xdr:colOff>
      <xdr:row>38</xdr:row>
      <xdr:rowOff>115131</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131658</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3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134534</xdr:rowOff>
    </xdr:from>
    <xdr:to>
      <xdr:col>107</xdr:col>
      <xdr:colOff>50800</xdr:colOff>
      <xdr:row>38</xdr:row>
      <xdr:rowOff>139540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649634"/>
          <a:ext cx="889000" cy="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33807</xdr:rowOff>
    </xdr:from>
    <xdr:to>
      <xdr:col>107</xdr:col>
      <xdr:colOff>101600</xdr:colOff>
      <xdr:row>38</xdr:row>
      <xdr:rowOff>135407</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151934</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134534</xdr:rowOff>
    </xdr:from>
    <xdr:to>
      <xdr:col>102</xdr:col>
      <xdr:colOff>114300</xdr:colOff>
      <xdr:row>38</xdr:row>
      <xdr:rowOff>139540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8656300" y="6649634"/>
          <a:ext cx="889000" cy="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39088</xdr:rowOff>
    </xdr:from>
    <xdr:to>
      <xdr:col>102</xdr:col>
      <xdr:colOff>165100</xdr:colOff>
      <xdr:row>38</xdr:row>
      <xdr:rowOff>140688</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157215</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32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25532</xdr:rowOff>
    </xdr:from>
    <xdr:to>
      <xdr:col>98</xdr:col>
      <xdr:colOff>38100</xdr:colOff>
      <xdr:row>38</xdr:row>
      <xdr:rowOff>127132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54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143659</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31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88740</xdr:rowOff>
    </xdr:from>
    <xdr:to>
      <xdr:col>112</xdr:col>
      <xdr:colOff>38100</xdr:colOff>
      <xdr:row>39</xdr:row>
      <xdr:rowOff>18890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6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10017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98650" y="6696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88740</xdr:rowOff>
    </xdr:from>
    <xdr:to>
      <xdr:col>107</xdr:col>
      <xdr:colOff>101600</xdr:colOff>
      <xdr:row>39</xdr:row>
      <xdr:rowOff>18890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6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10017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309650" y="6696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83734</xdr:rowOff>
    </xdr:from>
    <xdr:to>
      <xdr:col>102</xdr:col>
      <xdr:colOff>165100</xdr:colOff>
      <xdr:row>39</xdr:row>
      <xdr:rowOff>13884</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59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5011</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6017" y="669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88740</xdr:rowOff>
    </xdr:from>
    <xdr:to>
      <xdr:col>98</xdr:col>
      <xdr:colOff>38100</xdr:colOff>
      <xdr:row>39</xdr:row>
      <xdr:rowOff>18890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6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10017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531650" y="6696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144893</xdr:rowOff>
    </xdr:from>
    <xdr:to>
      <xdr:col>116</xdr:col>
      <xdr:colOff>62864</xdr:colOff>
      <xdr:row>59</xdr:row>
      <xdr:rowOff>98878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717393"/>
          <a:ext cx="1269" cy="149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91570</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49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144893</xdr:rowOff>
    </xdr:from>
    <xdr:to>
      <xdr:col>116</xdr:col>
      <xdr:colOff>152400</xdr:colOff>
      <xdr:row>50</xdr:row>
      <xdr:rowOff>144893</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7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59658</xdr:rowOff>
    </xdr:from>
    <xdr:to>
      <xdr:col>116</xdr:col>
      <xdr:colOff>63500</xdr:colOff>
      <xdr:row>59</xdr:row>
      <xdr:rowOff>68344</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1323300" y="10175208"/>
          <a:ext cx="8382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90942</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863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68065</xdr:rowOff>
    </xdr:from>
    <xdr:to>
      <xdr:col>116</xdr:col>
      <xdr:colOff>114300</xdr:colOff>
      <xdr:row>58</xdr:row>
      <xdr:rowOff>169665</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1001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59658</xdr:rowOff>
    </xdr:from>
    <xdr:to>
      <xdr:col>111</xdr:col>
      <xdr:colOff>177800</xdr:colOff>
      <xdr:row>59</xdr:row>
      <xdr:rowOff>59755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0434300" y="10175208"/>
          <a:ext cx="889000" cy="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63036</xdr:rowOff>
    </xdr:from>
    <xdr:to>
      <xdr:col>112</xdr:col>
      <xdr:colOff>38100</xdr:colOff>
      <xdr:row>58</xdr:row>
      <xdr:rowOff>164636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0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9713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782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49305</xdr:rowOff>
    </xdr:from>
    <xdr:to>
      <xdr:col>107</xdr:col>
      <xdr:colOff>50800</xdr:colOff>
      <xdr:row>59</xdr:row>
      <xdr:rowOff>59755</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10164855"/>
          <a:ext cx="8890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69012</xdr:rowOff>
    </xdr:from>
    <xdr:to>
      <xdr:col>107</xdr:col>
      <xdr:colOff>101600</xdr:colOff>
      <xdr:row>58</xdr:row>
      <xdr:rowOff>170612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01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15689</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78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42904</xdr:rowOff>
    </xdr:from>
    <xdr:to>
      <xdr:col>102</xdr:col>
      <xdr:colOff>114300</xdr:colOff>
      <xdr:row>59</xdr:row>
      <xdr:rowOff>49305</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656300" y="10158454"/>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42037</xdr:rowOff>
    </xdr:from>
    <xdr:to>
      <xdr:col>102</xdr:col>
      <xdr:colOff>165100</xdr:colOff>
      <xdr:row>58</xdr:row>
      <xdr:rowOff>143637</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998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160164</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76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24533</xdr:rowOff>
    </xdr:from>
    <xdr:to>
      <xdr:col>98</xdr:col>
      <xdr:colOff>38100</xdr:colOff>
      <xdr:row>58</xdr:row>
      <xdr:rowOff>126133</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96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142660</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743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17544</xdr:rowOff>
    </xdr:from>
    <xdr:to>
      <xdr:col>116</xdr:col>
      <xdr:colOff>114300</xdr:colOff>
      <xdr:row>59</xdr:row>
      <xdr:rowOff>119144</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13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103921</xdr:rowOff>
    </xdr:from>
    <xdr:ext cx="378565"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10048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8858</xdr:rowOff>
    </xdr:from>
    <xdr:to>
      <xdr:col>112</xdr:col>
      <xdr:colOff>38100</xdr:colOff>
      <xdr:row>59</xdr:row>
      <xdr:rowOff>110458</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12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101585</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088428" y="1021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8955</xdr:rowOff>
    </xdr:from>
    <xdr:to>
      <xdr:col>107</xdr:col>
      <xdr:colOff>101600</xdr:colOff>
      <xdr:row>59</xdr:row>
      <xdr:rowOff>110555</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12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101682</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1021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169955</xdr:rowOff>
    </xdr:from>
    <xdr:to>
      <xdr:col>102</xdr:col>
      <xdr:colOff>165100</xdr:colOff>
      <xdr:row>59</xdr:row>
      <xdr:rowOff>100105</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11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91232</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10428" y="1020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163554</xdr:rowOff>
    </xdr:from>
    <xdr:to>
      <xdr:col>98</xdr:col>
      <xdr:colOff>38100</xdr:colOff>
      <xdr:row>59</xdr:row>
      <xdr:rowOff>93704</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10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84831</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21428" y="10200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159310</xdr:rowOff>
    </xdr:from>
    <xdr:to>
      <xdr:col>116</xdr:col>
      <xdr:colOff>62864</xdr:colOff>
      <xdr:row>78</xdr:row>
      <xdr:rowOff>48309</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1989360"/>
          <a:ext cx="1269" cy="1432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52136</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2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48309</xdr:rowOff>
    </xdr:from>
    <xdr:to>
      <xdr:col>116</xdr:col>
      <xdr:colOff>152400</xdr:colOff>
      <xdr:row>78</xdr:row>
      <xdr:rowOff>48309</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2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105987</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764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159310</xdr:rowOff>
    </xdr:from>
    <xdr:to>
      <xdr:col>116</xdr:col>
      <xdr:colOff>152400</xdr:colOff>
      <xdr:row>69</xdr:row>
      <xdr:rowOff>159310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198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46447</xdr:rowOff>
    </xdr:from>
    <xdr:to>
      <xdr:col>116</xdr:col>
      <xdr:colOff>63500</xdr:colOff>
      <xdr:row>76</xdr:row>
      <xdr:rowOff>75757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076647"/>
          <a:ext cx="838200" cy="29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103988</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791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81111</xdr:rowOff>
    </xdr:from>
    <xdr:to>
      <xdr:col>116</xdr:col>
      <xdr:colOff>114300</xdr:colOff>
      <xdr:row>76</xdr:row>
      <xdr:rowOff>11261</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75757</xdr:rowOff>
    </xdr:from>
    <xdr:to>
      <xdr:col>111</xdr:col>
      <xdr:colOff>177800</xdr:colOff>
      <xdr:row>76</xdr:row>
      <xdr:rowOff>93948</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105957"/>
          <a:ext cx="889000" cy="1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36404</xdr:rowOff>
    </xdr:from>
    <xdr:to>
      <xdr:col>112</xdr:col>
      <xdr:colOff>38100</xdr:colOff>
      <xdr:row>75</xdr:row>
      <xdr:rowOff>138004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154531</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67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93948</xdr:rowOff>
    </xdr:from>
    <xdr:to>
      <xdr:col>107</xdr:col>
      <xdr:colOff>50800</xdr:colOff>
      <xdr:row>76</xdr:row>
      <xdr:rowOff>121021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124148"/>
          <a:ext cx="889000" cy="2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38869</xdr:rowOff>
    </xdr:from>
    <xdr:to>
      <xdr:col>107</xdr:col>
      <xdr:colOff>101600</xdr:colOff>
      <xdr:row>75</xdr:row>
      <xdr:rowOff>140469</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156996</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67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121021</xdr:rowOff>
    </xdr:from>
    <xdr:to>
      <xdr:col>102</xdr:col>
      <xdr:colOff>114300</xdr:colOff>
      <xdr:row>76</xdr:row>
      <xdr:rowOff>156127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151221"/>
          <a:ext cx="889000" cy="3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58284</xdr:rowOff>
    </xdr:from>
    <xdr:to>
      <xdr:col>102</xdr:col>
      <xdr:colOff>165100</xdr:colOff>
      <xdr:row>75</xdr:row>
      <xdr:rowOff>159885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170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4961</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69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41939</xdr:rowOff>
    </xdr:from>
    <xdr:to>
      <xdr:col>98</xdr:col>
      <xdr:colOff>38100</xdr:colOff>
      <xdr:row>75</xdr:row>
      <xdr:rowOff>143539</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0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160066</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67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167097</xdr:rowOff>
    </xdr:from>
    <xdr:to>
      <xdr:col>116</xdr:col>
      <xdr:colOff>114300</xdr:colOff>
      <xdr:row>76</xdr:row>
      <xdr:rowOff>97247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02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145524</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00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24957</xdr:rowOff>
    </xdr:from>
    <xdr:to>
      <xdr:col>112</xdr:col>
      <xdr:colOff>38100</xdr:colOff>
      <xdr:row>76</xdr:row>
      <xdr:rowOff>126557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05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117684</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14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43148</xdr:rowOff>
    </xdr:from>
    <xdr:to>
      <xdr:col>107</xdr:col>
      <xdr:colOff>101600</xdr:colOff>
      <xdr:row>76</xdr:row>
      <xdr:rowOff>144748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07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135875</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166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70221</xdr:rowOff>
    </xdr:from>
    <xdr:to>
      <xdr:col>102</xdr:col>
      <xdr:colOff>165100</xdr:colOff>
      <xdr:row>77</xdr:row>
      <xdr:rowOff>371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10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162948</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19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105327</xdr:rowOff>
    </xdr:from>
    <xdr:to>
      <xdr:col>98</xdr:col>
      <xdr:colOff>38100</xdr:colOff>
      <xdr:row>77</xdr:row>
      <xdr:rowOff>35477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13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26604</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22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歳出決算総額は、住民一人当たり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583,345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いる。類似団体内平均値と比較して財政力指数が低いこと、経常的歳入の不足等から一人当たりの歳入が少ないため、基本的にほとんどの一人当たり性質別歳出は類似団体内平均値を下回る傾向と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主な構成項目である扶助費は、平成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年度から年々上昇傾向となっており、類似団体内平均値を上回っているが、全国平均及び青森県平均と比較すると大きく下回っている。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維持補修費は類似団体内平均値を上回る傾向となっているが、当町は豪雪地帯に指定されているため、除排雪に係る経費が類似団体と比較して多いことが要因である。そのため、維持補修費は除排雪経費の増減に大きく影響されるため、年度によって増減幅が大きい。</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人件費は類似団体内順位で</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57</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団体中</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位の</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61,798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円となっており、人口</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人当たり職員数が低いため、低水準となっている。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補助費等は類似団体内順位で</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57</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団体中</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最下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位の</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146,034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円となっており、当町は公営企業法適用による公営事業会計が無く、それらに対する負担金が無いこと等により、低水準となっている。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令和２年度は、特別定額給付金事業を行ったことにより増額している。</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失業対策事業費は近年実績が無かったが、令和２年度は新型コロナウイルス感染症拡大に伴う経済活動低下により失業した者を対象として緊急雇用創出事業を行ったため、事業費が一時的に増加している。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青森県階上町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13,232
13,153
94.00
7,960,171
7,718,821
238,307
3,844,791
5,714,773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129794</xdr:rowOff>
    </xdr:from>
    <xdr:to>
      <xdr:col>24</xdr:col>
      <xdr:colOff>62865</xdr:colOff>
      <xdr:row>38</xdr:row>
      <xdr:rowOff>141605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01844"/>
          <a:ext cx="1270" cy="1554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145432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6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141605</xdr:rowOff>
    </xdr:from>
    <xdr:to>
      <xdr:col>24</xdr:col>
      <xdr:colOff>152400</xdr:colOff>
      <xdr:row>38</xdr:row>
      <xdr:rowOff>141605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56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76471</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7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129794</xdr:rowOff>
    </xdr:from>
    <xdr:to>
      <xdr:col>24</xdr:col>
      <xdr:colOff>152400</xdr:colOff>
      <xdr:row>29</xdr:row>
      <xdr:rowOff>129794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0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151702</xdr:rowOff>
    </xdr:from>
    <xdr:to>
      <xdr:col>24</xdr:col>
      <xdr:colOff>63500</xdr:colOff>
      <xdr:row>36</xdr:row>
      <xdr:rowOff>152654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323902"/>
          <a:ext cx="8382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48531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492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25654</xdr:rowOff>
    </xdr:from>
    <xdr:to>
      <xdr:col>24</xdr:col>
      <xdr:colOff>114300</xdr:colOff>
      <xdr:row>36</xdr:row>
      <xdr:rowOff>127254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9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151702</xdr:rowOff>
    </xdr:from>
    <xdr:to>
      <xdr:col>19</xdr:col>
      <xdr:colOff>177800</xdr:colOff>
      <xdr:row>36</xdr:row>
      <xdr:rowOff>153226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32390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134620</xdr:rowOff>
    </xdr:from>
    <xdr:to>
      <xdr:col>20</xdr:col>
      <xdr:colOff>38100</xdr:colOff>
      <xdr:row>36</xdr:row>
      <xdr:rowOff>64770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81297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1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153226</xdr:rowOff>
    </xdr:from>
    <xdr:to>
      <xdr:col>15</xdr:col>
      <xdr:colOff>50800</xdr:colOff>
      <xdr:row>36</xdr:row>
      <xdr:rowOff>158369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325426"/>
          <a:ext cx="8890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165862</xdr:rowOff>
    </xdr:from>
    <xdr:to>
      <xdr:col>15</xdr:col>
      <xdr:colOff>101600</xdr:colOff>
      <xdr:row>36</xdr:row>
      <xdr:rowOff>96012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112539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4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156654</xdr:rowOff>
    </xdr:from>
    <xdr:to>
      <xdr:col>10</xdr:col>
      <xdr:colOff>114300</xdr:colOff>
      <xdr:row>36</xdr:row>
      <xdr:rowOff>158369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328854"/>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11938</xdr:rowOff>
    </xdr:from>
    <xdr:to>
      <xdr:col>10</xdr:col>
      <xdr:colOff>165100</xdr:colOff>
      <xdr:row>36</xdr:row>
      <xdr:rowOff>113538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130065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5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8128</xdr:rowOff>
    </xdr:from>
    <xdr:to>
      <xdr:col>6</xdr:col>
      <xdr:colOff>38100</xdr:colOff>
      <xdr:row>36</xdr:row>
      <xdr:rowOff>109728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8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126255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5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101854</xdr:rowOff>
    </xdr:from>
    <xdr:to>
      <xdr:col>24</xdr:col>
      <xdr:colOff>114300</xdr:colOff>
      <xdr:row>37</xdr:row>
      <xdr:rowOff>32004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7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80281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52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100902</xdr:rowOff>
    </xdr:from>
    <xdr:to>
      <xdr:col>20</xdr:col>
      <xdr:colOff>38100</xdr:colOff>
      <xdr:row>37</xdr:row>
      <xdr:rowOff>31052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7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22179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65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102426</xdr:rowOff>
    </xdr:from>
    <xdr:to>
      <xdr:col>15</xdr:col>
      <xdr:colOff>101600</xdr:colOff>
      <xdr:row>37</xdr:row>
      <xdr:rowOff>32576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7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23703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67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107569</xdr:rowOff>
    </xdr:from>
    <xdr:to>
      <xdr:col>10</xdr:col>
      <xdr:colOff>165100</xdr:colOff>
      <xdr:row>37</xdr:row>
      <xdr:rowOff>37719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7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28846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72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105854</xdr:rowOff>
    </xdr:from>
    <xdr:to>
      <xdr:col>6</xdr:col>
      <xdr:colOff>38100</xdr:colOff>
      <xdr:row>37</xdr:row>
      <xdr:rowOff>36004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7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27131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70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71160</xdr:rowOff>
    </xdr:from>
    <xdr:to>
      <xdr:col>24</xdr:col>
      <xdr:colOff>62865</xdr:colOff>
      <xdr:row>58</xdr:row>
      <xdr:rowOff>29080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15110"/>
          <a:ext cx="1270" cy="1158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32907</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7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29080</xdr:rowOff>
    </xdr:from>
    <xdr:to>
      <xdr:col>24</xdr:col>
      <xdr:colOff>152400</xdr:colOff>
      <xdr:row>58</xdr:row>
      <xdr:rowOff>29080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7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17837</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9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71160</xdr:rowOff>
    </xdr:from>
    <xdr:to>
      <xdr:col>24</xdr:col>
      <xdr:colOff>152400</xdr:colOff>
      <xdr:row>51</xdr:row>
      <xdr:rowOff>71160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1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47075</xdr:rowOff>
    </xdr:from>
    <xdr:to>
      <xdr:col>24</xdr:col>
      <xdr:colOff>63500</xdr:colOff>
      <xdr:row>58</xdr:row>
      <xdr:rowOff>102592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819725"/>
          <a:ext cx="838200" cy="22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96270</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5260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73393</xdr:rowOff>
    </xdr:from>
    <xdr:to>
      <xdr:col>24</xdr:col>
      <xdr:colOff>114300</xdr:colOff>
      <xdr:row>57</xdr:row>
      <xdr:rowOff>3543</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67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102592</xdr:rowOff>
    </xdr:from>
    <xdr:to>
      <xdr:col>19</xdr:col>
      <xdr:colOff>177800</xdr:colOff>
      <xdr:row>58</xdr:row>
      <xdr:rowOff>109761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10046692"/>
          <a:ext cx="889000" cy="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125017</xdr:rowOff>
    </xdr:from>
    <xdr:to>
      <xdr:col>20</xdr:col>
      <xdr:colOff>38100</xdr:colOff>
      <xdr:row>58</xdr:row>
      <xdr:rowOff>55167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9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71694</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672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98144</xdr:rowOff>
    </xdr:from>
    <xdr:to>
      <xdr:col>15</xdr:col>
      <xdr:colOff>50800</xdr:colOff>
      <xdr:row>58</xdr:row>
      <xdr:rowOff>109761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10042244"/>
          <a:ext cx="889000" cy="1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132873</xdr:rowOff>
    </xdr:from>
    <xdr:to>
      <xdr:col>15</xdr:col>
      <xdr:colOff>101600</xdr:colOff>
      <xdr:row>58</xdr:row>
      <xdr:rowOff>63023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0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79550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680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82393</xdr:rowOff>
    </xdr:from>
    <xdr:to>
      <xdr:col>10</xdr:col>
      <xdr:colOff>114300</xdr:colOff>
      <xdr:row>58</xdr:row>
      <xdr:rowOff>98144</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10026493"/>
          <a:ext cx="889000" cy="15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154009</xdr:rowOff>
    </xdr:from>
    <xdr:to>
      <xdr:col>10</xdr:col>
      <xdr:colOff>165100</xdr:colOff>
      <xdr:row>58</xdr:row>
      <xdr:rowOff>84159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2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100686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70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156728</xdr:rowOff>
    </xdr:from>
    <xdr:to>
      <xdr:col>6</xdr:col>
      <xdr:colOff>38100</xdr:colOff>
      <xdr:row>58</xdr:row>
      <xdr:rowOff>86878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29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103405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70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167725</xdr:rowOff>
    </xdr:from>
    <xdr:to>
      <xdr:col>24</xdr:col>
      <xdr:colOff>114300</xdr:colOff>
      <xdr:row>57</xdr:row>
      <xdr:rowOff>97875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6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146152</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47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51792</xdr:rowOff>
    </xdr:from>
    <xdr:to>
      <xdr:col>20</xdr:col>
      <xdr:colOff>38100</xdr:colOff>
      <xdr:row>58</xdr:row>
      <xdr:rowOff>153392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9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144519</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088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58961</xdr:rowOff>
    </xdr:from>
    <xdr:to>
      <xdr:col>15</xdr:col>
      <xdr:colOff>101600</xdr:colOff>
      <xdr:row>58</xdr:row>
      <xdr:rowOff>160561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1000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151688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95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47344</xdr:rowOff>
    </xdr:from>
    <xdr:to>
      <xdr:col>10</xdr:col>
      <xdr:colOff>165100</xdr:colOff>
      <xdr:row>58</xdr:row>
      <xdr:rowOff>148944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9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140071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8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31593</xdr:rowOff>
    </xdr:from>
    <xdr:to>
      <xdr:col>6</xdr:col>
      <xdr:colOff>38100</xdr:colOff>
      <xdr:row>58</xdr:row>
      <xdr:rowOff>133193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7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124320</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6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125321</xdr:rowOff>
    </xdr:from>
    <xdr:to>
      <xdr:col>24</xdr:col>
      <xdr:colOff>62865</xdr:colOff>
      <xdr:row>79</xdr:row>
      <xdr:rowOff>6669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26821"/>
          <a:ext cx="1270" cy="1424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10496</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5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6669</xdr:rowOff>
    </xdr:from>
    <xdr:to>
      <xdr:col>24</xdr:col>
      <xdr:colOff>152400</xdr:colOff>
      <xdr:row>79</xdr:row>
      <xdr:rowOff>6669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51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71998</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02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125321</xdr:rowOff>
    </xdr:from>
    <xdr:to>
      <xdr:col>24</xdr:col>
      <xdr:colOff>152400</xdr:colOff>
      <xdr:row>70</xdr:row>
      <xdr:rowOff>125321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26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41661</xdr:rowOff>
    </xdr:from>
    <xdr:to>
      <xdr:col>24</xdr:col>
      <xdr:colOff>63500</xdr:colOff>
      <xdr:row>78</xdr:row>
      <xdr:rowOff>8903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243311"/>
          <a:ext cx="838200" cy="13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136565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953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113688</xdr:rowOff>
    </xdr:from>
    <xdr:to>
      <xdr:col>24</xdr:col>
      <xdr:colOff>114300</xdr:colOff>
      <xdr:row>77</xdr:row>
      <xdr:rowOff>43838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14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8903</xdr:rowOff>
    </xdr:from>
    <xdr:to>
      <xdr:col>19</xdr:col>
      <xdr:colOff>177800</xdr:colOff>
      <xdr:row>78</xdr:row>
      <xdr:rowOff>55766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382003"/>
          <a:ext cx="8890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123372</xdr:rowOff>
    </xdr:from>
    <xdr:to>
      <xdr:col>20</xdr:col>
      <xdr:colOff>38100</xdr:colOff>
      <xdr:row>77</xdr:row>
      <xdr:rowOff>53522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70050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928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55766</xdr:rowOff>
    </xdr:from>
    <xdr:to>
      <xdr:col>15</xdr:col>
      <xdr:colOff>50800</xdr:colOff>
      <xdr:row>78</xdr:row>
      <xdr:rowOff>76225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428866"/>
          <a:ext cx="889000" cy="2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157891</xdr:rowOff>
    </xdr:from>
    <xdr:to>
      <xdr:col>15</xdr:col>
      <xdr:colOff>101600</xdr:colOff>
      <xdr:row>77</xdr:row>
      <xdr:rowOff>88041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104568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96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52229</xdr:rowOff>
    </xdr:from>
    <xdr:to>
      <xdr:col>10</xdr:col>
      <xdr:colOff>114300</xdr:colOff>
      <xdr:row>78</xdr:row>
      <xdr:rowOff>76225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425329"/>
          <a:ext cx="889000" cy="2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150972</xdr:rowOff>
    </xdr:from>
    <xdr:to>
      <xdr:col>10</xdr:col>
      <xdr:colOff>165100</xdr:colOff>
      <xdr:row>77</xdr:row>
      <xdr:rowOff>81122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97649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95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168780</xdr:rowOff>
    </xdr:from>
    <xdr:to>
      <xdr:col>6</xdr:col>
      <xdr:colOff>38100</xdr:colOff>
      <xdr:row>77</xdr:row>
      <xdr:rowOff>98930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115457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7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162311</xdr:rowOff>
    </xdr:from>
    <xdr:to>
      <xdr:col>24</xdr:col>
      <xdr:colOff>114300</xdr:colOff>
      <xdr:row>77</xdr:row>
      <xdr:rowOff>92461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9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140738</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70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129553</xdr:rowOff>
    </xdr:from>
    <xdr:to>
      <xdr:col>20</xdr:col>
      <xdr:colOff>38100</xdr:colOff>
      <xdr:row>78</xdr:row>
      <xdr:rowOff>59703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33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50830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423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4966</xdr:rowOff>
    </xdr:from>
    <xdr:to>
      <xdr:col>15</xdr:col>
      <xdr:colOff>101600</xdr:colOff>
      <xdr:row>78</xdr:row>
      <xdr:rowOff>106566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7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97693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70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25425</xdr:rowOff>
    </xdr:from>
    <xdr:to>
      <xdr:col>10</xdr:col>
      <xdr:colOff>165100</xdr:colOff>
      <xdr:row>78</xdr:row>
      <xdr:rowOff>127025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9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118152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9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1429</xdr:rowOff>
    </xdr:from>
    <xdr:to>
      <xdr:col>6</xdr:col>
      <xdr:colOff>38100</xdr:colOff>
      <xdr:row>78</xdr:row>
      <xdr:rowOff>103029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7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94156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67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11117</xdr:rowOff>
    </xdr:from>
    <xdr:to>
      <xdr:col>24</xdr:col>
      <xdr:colOff>62865</xdr:colOff>
      <xdr:row>98</xdr:row>
      <xdr:rowOff>43743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784517"/>
          <a:ext cx="1270" cy="1061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47570</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4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43743</xdr:rowOff>
    </xdr:from>
    <xdr:to>
      <xdr:col>24</xdr:col>
      <xdr:colOff>152400</xdr:colOff>
      <xdr:row>98</xdr:row>
      <xdr:rowOff>43743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45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129244</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559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253,124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11117</xdr:rowOff>
    </xdr:from>
    <xdr:to>
      <xdr:col>24</xdr:col>
      <xdr:colOff>152400</xdr:colOff>
      <xdr:row>92</xdr:row>
      <xdr:rowOff>11117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784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43743</xdr:rowOff>
    </xdr:from>
    <xdr:to>
      <xdr:col>24</xdr:col>
      <xdr:colOff>63500</xdr:colOff>
      <xdr:row>98</xdr:row>
      <xdr:rowOff>48695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845843"/>
          <a:ext cx="838200" cy="4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47719</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506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24842</xdr:rowOff>
    </xdr:from>
    <xdr:to>
      <xdr:col>24</xdr:col>
      <xdr:colOff>114300</xdr:colOff>
      <xdr:row>97</xdr:row>
      <xdr:rowOff>126442</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655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46189</xdr:rowOff>
    </xdr:from>
    <xdr:to>
      <xdr:col>19</xdr:col>
      <xdr:colOff>177800</xdr:colOff>
      <xdr:row>98</xdr:row>
      <xdr:rowOff>48695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848289"/>
          <a:ext cx="889000" cy="2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35623</xdr:rowOff>
    </xdr:from>
    <xdr:to>
      <xdr:col>20</xdr:col>
      <xdr:colOff>38100</xdr:colOff>
      <xdr:row>97</xdr:row>
      <xdr:rowOff>137223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66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153750</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44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46189</xdr:rowOff>
    </xdr:from>
    <xdr:to>
      <xdr:col>15</xdr:col>
      <xdr:colOff>50800</xdr:colOff>
      <xdr:row>98</xdr:row>
      <xdr:rowOff>48845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848289"/>
          <a:ext cx="889000" cy="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46312</xdr:rowOff>
    </xdr:from>
    <xdr:to>
      <xdr:col>15</xdr:col>
      <xdr:colOff>101600</xdr:colOff>
      <xdr:row>97</xdr:row>
      <xdr:rowOff>147912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67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164439</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45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48845</xdr:rowOff>
    </xdr:from>
    <xdr:to>
      <xdr:col>10</xdr:col>
      <xdr:colOff>114300</xdr:colOff>
      <xdr:row>98</xdr:row>
      <xdr:rowOff>49723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850945"/>
          <a:ext cx="889000" cy="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47185</xdr:rowOff>
    </xdr:from>
    <xdr:to>
      <xdr:col>10</xdr:col>
      <xdr:colOff>165100</xdr:colOff>
      <xdr:row>97</xdr:row>
      <xdr:rowOff>148785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67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165312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45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42878</xdr:rowOff>
    </xdr:from>
    <xdr:to>
      <xdr:col>6</xdr:col>
      <xdr:colOff>38100</xdr:colOff>
      <xdr:row>97</xdr:row>
      <xdr:rowOff>144478</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67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161005</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44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164393</xdr:rowOff>
    </xdr:from>
    <xdr:to>
      <xdr:col>24</xdr:col>
      <xdr:colOff>114300</xdr:colOff>
      <xdr:row>98</xdr:row>
      <xdr:rowOff>94543</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7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79320</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70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169345</xdr:rowOff>
    </xdr:from>
    <xdr:to>
      <xdr:col>20</xdr:col>
      <xdr:colOff>38100</xdr:colOff>
      <xdr:row>98</xdr:row>
      <xdr:rowOff>99495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79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90622</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89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166839</xdr:rowOff>
    </xdr:from>
    <xdr:to>
      <xdr:col>15</xdr:col>
      <xdr:colOff>101600</xdr:colOff>
      <xdr:row>98</xdr:row>
      <xdr:rowOff>96989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79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88116</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890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169495</xdr:rowOff>
    </xdr:from>
    <xdr:to>
      <xdr:col>10</xdr:col>
      <xdr:colOff>165100</xdr:colOff>
      <xdr:row>98</xdr:row>
      <xdr:rowOff>99645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90772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89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170373</xdr:rowOff>
    </xdr:from>
    <xdr:to>
      <xdr:col>6</xdr:col>
      <xdr:colOff>38100</xdr:colOff>
      <xdr:row>98</xdr:row>
      <xdr:rowOff>100523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80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91650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89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166218</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309718"/>
          <a:ext cx="1270" cy="1345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112895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8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166218</xdr:rowOff>
    </xdr:from>
    <xdr:to>
      <xdr:col>55</xdr:col>
      <xdr:colOff>88900</xdr:colOff>
      <xdr:row>30</xdr:row>
      <xdr:rowOff>166218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30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169875</xdr:rowOff>
    </xdr:from>
    <xdr:to>
      <xdr:col>55</xdr:col>
      <xdr:colOff>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6513525"/>
          <a:ext cx="838200" cy="14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122978</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951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100101</xdr:rowOff>
    </xdr:from>
    <xdr:to>
      <xdr:col>55</xdr:col>
      <xdr:colOff>50800</xdr:colOff>
      <xdr:row>38</xdr:row>
      <xdr:rowOff>30251</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4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94843</xdr:rowOff>
    </xdr:from>
    <xdr:to>
      <xdr:col>50</xdr:col>
      <xdr:colOff>165100</xdr:colOff>
      <xdr:row>38</xdr:row>
      <xdr:rowOff>24994</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41520</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98273</xdr:rowOff>
    </xdr:from>
    <xdr:to>
      <xdr:col>46</xdr:col>
      <xdr:colOff>38100</xdr:colOff>
      <xdr:row>38</xdr:row>
      <xdr:rowOff>28423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4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44950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17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135763</xdr:rowOff>
    </xdr:from>
    <xdr:to>
      <xdr:col>41</xdr:col>
      <xdr:colOff>101600</xdr:colOff>
      <xdr:row>38</xdr:row>
      <xdr:rowOff>65913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82440</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254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77241</xdr:rowOff>
    </xdr:from>
    <xdr:to>
      <xdr:col>36</xdr:col>
      <xdr:colOff>165100</xdr:colOff>
      <xdr:row>38</xdr:row>
      <xdr:rowOff>7392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4208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23918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196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119075</xdr:rowOff>
    </xdr:from>
    <xdr:to>
      <xdr:col>55</xdr:col>
      <xdr:colOff>50800</xdr:colOff>
      <xdr:row>38</xdr:row>
      <xdr:rowOff>49225</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46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97502</xdr:rowOff>
    </xdr:from>
    <xdr:ext cx="378565"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441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60180</xdr:rowOff>
    </xdr:from>
    <xdr:to>
      <xdr:col>54</xdr:col>
      <xdr:colOff>189865</xdr:colOff>
      <xdr:row>59</xdr:row>
      <xdr:rowOff>1517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632680"/>
          <a:ext cx="1270" cy="1484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5344</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2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1517</xdr:rowOff>
    </xdr:from>
    <xdr:to>
      <xdr:col>55</xdr:col>
      <xdr:colOff>88900</xdr:colOff>
      <xdr:row>59</xdr:row>
      <xdr:rowOff>1517</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1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6857</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0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145,305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60180</xdr:rowOff>
    </xdr:from>
    <xdr:to>
      <xdr:col>55</xdr:col>
      <xdr:colOff>88900</xdr:colOff>
      <xdr:row>50</xdr:row>
      <xdr:rowOff>60180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63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139493</xdr:rowOff>
    </xdr:from>
    <xdr:to>
      <xdr:col>55</xdr:col>
      <xdr:colOff>0</xdr:colOff>
      <xdr:row>57</xdr:row>
      <xdr:rowOff>165336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912143"/>
          <a:ext cx="838200" cy="2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15657</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16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164230</xdr:rowOff>
    </xdr:from>
    <xdr:to>
      <xdr:col>55</xdr:col>
      <xdr:colOff>50800</xdr:colOff>
      <xdr:row>57</xdr:row>
      <xdr:rowOff>94380</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76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165336</xdr:rowOff>
    </xdr:from>
    <xdr:to>
      <xdr:col>50</xdr:col>
      <xdr:colOff>114300</xdr:colOff>
      <xdr:row>58</xdr:row>
      <xdr:rowOff>20066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937986"/>
          <a:ext cx="889000" cy="2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148510</xdr:rowOff>
    </xdr:from>
    <xdr:to>
      <xdr:col>50</xdr:col>
      <xdr:colOff>165100</xdr:colOff>
      <xdr:row>57</xdr:row>
      <xdr:rowOff>78660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95187</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52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142040</xdr:rowOff>
    </xdr:from>
    <xdr:to>
      <xdr:col>45</xdr:col>
      <xdr:colOff>177800</xdr:colOff>
      <xdr:row>58</xdr:row>
      <xdr:rowOff>20066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743240"/>
          <a:ext cx="889000" cy="220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145897</xdr:rowOff>
    </xdr:from>
    <xdr:to>
      <xdr:col>46</xdr:col>
      <xdr:colOff>38100</xdr:colOff>
      <xdr:row>57</xdr:row>
      <xdr:rowOff>76047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92574</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52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142040</xdr:rowOff>
    </xdr:from>
    <xdr:to>
      <xdr:col>41</xdr:col>
      <xdr:colOff>50800</xdr:colOff>
      <xdr:row>58</xdr:row>
      <xdr:rowOff>27773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743240"/>
          <a:ext cx="889000" cy="22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16434</xdr:rowOff>
    </xdr:from>
    <xdr:to>
      <xdr:col>41</xdr:col>
      <xdr:colOff>101600</xdr:colOff>
      <xdr:row>57</xdr:row>
      <xdr:rowOff>118034</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109161</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8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20462</xdr:rowOff>
    </xdr:from>
    <xdr:to>
      <xdr:col>36</xdr:col>
      <xdr:colOff>165100</xdr:colOff>
      <xdr:row>57</xdr:row>
      <xdr:rowOff>122062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79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138589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56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88693</xdr:rowOff>
    </xdr:from>
    <xdr:to>
      <xdr:col>55</xdr:col>
      <xdr:colOff>50800</xdr:colOff>
      <xdr:row>58</xdr:row>
      <xdr:rowOff>18843</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86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67120</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83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114536</xdr:rowOff>
    </xdr:from>
    <xdr:to>
      <xdr:col>50</xdr:col>
      <xdr:colOff>165100</xdr:colOff>
      <xdr:row>58</xdr:row>
      <xdr:rowOff>44686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88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35813</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97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140716</xdr:rowOff>
    </xdr:from>
    <xdr:to>
      <xdr:col>46</xdr:col>
      <xdr:colOff>38100</xdr:colOff>
      <xdr:row>58</xdr:row>
      <xdr:rowOff>70866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91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61993</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10006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91240</xdr:rowOff>
    </xdr:from>
    <xdr:to>
      <xdr:col>41</xdr:col>
      <xdr:colOff>101600</xdr:colOff>
      <xdr:row>57</xdr:row>
      <xdr:rowOff>21390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69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37917</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46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148423</xdr:rowOff>
    </xdr:from>
    <xdr:to>
      <xdr:col>36</xdr:col>
      <xdr:colOff>165100</xdr:colOff>
      <xdr:row>58</xdr:row>
      <xdr:rowOff>78573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92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69700</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1001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117777</xdr:rowOff>
    </xdr:from>
    <xdr:to>
      <xdr:col>54</xdr:col>
      <xdr:colOff>189865</xdr:colOff>
      <xdr:row>79</xdr:row>
      <xdr:rowOff>44407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19277"/>
          <a:ext cx="1270" cy="146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48234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9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44407</xdr:rowOff>
    </xdr:from>
    <xdr:to>
      <xdr:col>55</xdr:col>
      <xdr:colOff>88900</xdr:colOff>
      <xdr:row>79</xdr:row>
      <xdr:rowOff>44407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8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64454</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94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140,014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117777</xdr:rowOff>
    </xdr:from>
    <xdr:to>
      <xdr:col>55</xdr:col>
      <xdr:colOff>88900</xdr:colOff>
      <xdr:row>70</xdr:row>
      <xdr:rowOff>117777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1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105976</xdr:rowOff>
    </xdr:from>
    <xdr:to>
      <xdr:col>55</xdr:col>
      <xdr:colOff>0</xdr:colOff>
      <xdr:row>79</xdr:row>
      <xdr:rowOff>36210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479076"/>
          <a:ext cx="838200" cy="10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74178</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10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51301</xdr:rowOff>
    </xdr:from>
    <xdr:to>
      <xdr:col>55</xdr:col>
      <xdr:colOff>50800</xdr:colOff>
      <xdr:row>77</xdr:row>
      <xdr:rowOff>152901</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36210</xdr:rowOff>
    </xdr:from>
    <xdr:to>
      <xdr:col>50</xdr:col>
      <xdr:colOff>114300</xdr:colOff>
      <xdr:row>79</xdr:row>
      <xdr:rowOff>65633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580760"/>
          <a:ext cx="889000" cy="2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6583</xdr:rowOff>
    </xdr:from>
    <xdr:to>
      <xdr:col>50</xdr:col>
      <xdr:colOff>165100</xdr:colOff>
      <xdr:row>78</xdr:row>
      <xdr:rowOff>108183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7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124710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15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56294</xdr:rowOff>
    </xdr:from>
    <xdr:to>
      <xdr:col>45</xdr:col>
      <xdr:colOff>177800</xdr:colOff>
      <xdr:row>79</xdr:row>
      <xdr:rowOff>65633</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3600844"/>
          <a:ext cx="889000" cy="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31576</xdr:rowOff>
    </xdr:from>
    <xdr:to>
      <xdr:col>46</xdr:col>
      <xdr:colOff>38100</xdr:colOff>
      <xdr:row>78</xdr:row>
      <xdr:rowOff>133176</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40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149703</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17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47389</xdr:rowOff>
    </xdr:from>
    <xdr:to>
      <xdr:col>41</xdr:col>
      <xdr:colOff>50800</xdr:colOff>
      <xdr:row>79</xdr:row>
      <xdr:rowOff>56294</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591939"/>
          <a:ext cx="889000" cy="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15780</xdr:rowOff>
    </xdr:from>
    <xdr:to>
      <xdr:col>41</xdr:col>
      <xdr:colOff>101600</xdr:colOff>
      <xdr:row>78</xdr:row>
      <xdr:rowOff>117380</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8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133907</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6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33699</xdr:rowOff>
    </xdr:from>
    <xdr:to>
      <xdr:col>36</xdr:col>
      <xdr:colOff>165100</xdr:colOff>
      <xdr:row>78</xdr:row>
      <xdr:rowOff>135299</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0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151826</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8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55176</xdr:rowOff>
    </xdr:from>
    <xdr:to>
      <xdr:col>55</xdr:col>
      <xdr:colOff>50800</xdr:colOff>
      <xdr:row>78</xdr:row>
      <xdr:rowOff>156776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42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141553</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4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156860</xdr:rowOff>
    </xdr:from>
    <xdr:to>
      <xdr:col>50</xdr:col>
      <xdr:colOff>165100</xdr:colOff>
      <xdr:row>79</xdr:row>
      <xdr:rowOff>87010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52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78137</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04428" y="13622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14833</xdr:rowOff>
    </xdr:from>
    <xdr:to>
      <xdr:col>46</xdr:col>
      <xdr:colOff>38100</xdr:colOff>
      <xdr:row>79</xdr:row>
      <xdr:rowOff>116433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55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107560</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15428" y="1365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5494</xdr:rowOff>
    </xdr:from>
    <xdr:to>
      <xdr:col>41</xdr:col>
      <xdr:colOff>101600</xdr:colOff>
      <xdr:row>79</xdr:row>
      <xdr:rowOff>107094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55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98221</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642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168039</xdr:rowOff>
    </xdr:from>
    <xdr:to>
      <xdr:col>36</xdr:col>
      <xdr:colOff>165100</xdr:colOff>
      <xdr:row>79</xdr:row>
      <xdr:rowOff>98189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54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89316</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63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145476</xdr:rowOff>
    </xdr:from>
    <xdr:to>
      <xdr:col>54</xdr:col>
      <xdr:colOff>189865</xdr:colOff>
      <xdr:row>98</xdr:row>
      <xdr:rowOff>136385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04526"/>
          <a:ext cx="1270" cy="1533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140212</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94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136385</xdr:rowOff>
    </xdr:from>
    <xdr:to>
      <xdr:col>55</xdr:col>
      <xdr:colOff>88900</xdr:colOff>
      <xdr:row>98</xdr:row>
      <xdr:rowOff>136385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938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92153</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179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423,484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145476</xdr:rowOff>
    </xdr:from>
    <xdr:to>
      <xdr:col>55</xdr:col>
      <xdr:colOff>88900</xdr:colOff>
      <xdr:row>89</xdr:row>
      <xdr:rowOff>145476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0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48180</xdr:rowOff>
    </xdr:from>
    <xdr:to>
      <xdr:col>55</xdr:col>
      <xdr:colOff>0</xdr:colOff>
      <xdr:row>98</xdr:row>
      <xdr:rowOff>48279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6850280"/>
          <a:ext cx="838200" cy="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102130</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5613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79253</xdr:rowOff>
    </xdr:from>
    <xdr:to>
      <xdr:col>55</xdr:col>
      <xdr:colOff>50800</xdr:colOff>
      <xdr:row>98</xdr:row>
      <xdr:rowOff>9403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70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48180</xdr:rowOff>
    </xdr:from>
    <xdr:to>
      <xdr:col>50</xdr:col>
      <xdr:colOff>114300</xdr:colOff>
      <xdr:row>98</xdr:row>
      <xdr:rowOff>49868</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850280"/>
          <a:ext cx="889000" cy="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56195</xdr:rowOff>
    </xdr:from>
    <xdr:to>
      <xdr:col>50</xdr:col>
      <xdr:colOff>165100</xdr:colOff>
      <xdr:row>97</xdr:row>
      <xdr:rowOff>157795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68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2872</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46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45715</xdr:rowOff>
    </xdr:from>
    <xdr:to>
      <xdr:col>45</xdr:col>
      <xdr:colOff>177800</xdr:colOff>
      <xdr:row>98</xdr:row>
      <xdr:rowOff>49868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847815"/>
          <a:ext cx="889000" cy="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15162</xdr:rowOff>
    </xdr:from>
    <xdr:to>
      <xdr:col>46</xdr:col>
      <xdr:colOff>38100</xdr:colOff>
      <xdr:row>97</xdr:row>
      <xdr:rowOff>116762</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64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133289</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42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169307</xdr:rowOff>
    </xdr:from>
    <xdr:to>
      <xdr:col>41</xdr:col>
      <xdr:colOff>50800</xdr:colOff>
      <xdr:row>98</xdr:row>
      <xdr:rowOff>45715</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799957"/>
          <a:ext cx="889000" cy="47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96044</xdr:rowOff>
    </xdr:from>
    <xdr:to>
      <xdr:col>41</xdr:col>
      <xdr:colOff>101600</xdr:colOff>
      <xdr:row>98</xdr:row>
      <xdr:rowOff>26194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726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42721</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50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104863</xdr:rowOff>
    </xdr:from>
    <xdr:to>
      <xdr:col>36</xdr:col>
      <xdr:colOff>165100</xdr:colOff>
      <xdr:row>98</xdr:row>
      <xdr:rowOff>35013</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73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51540</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51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168929</xdr:rowOff>
    </xdr:from>
    <xdr:to>
      <xdr:col>55</xdr:col>
      <xdr:colOff>50800</xdr:colOff>
      <xdr:row>98</xdr:row>
      <xdr:rowOff>99079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79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83856</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71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168830</xdr:rowOff>
    </xdr:from>
    <xdr:to>
      <xdr:col>50</xdr:col>
      <xdr:colOff>165100</xdr:colOff>
      <xdr:row>98</xdr:row>
      <xdr:rowOff>98980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79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90107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89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170518</xdr:rowOff>
    </xdr:from>
    <xdr:to>
      <xdr:col>46</xdr:col>
      <xdr:colOff>38100</xdr:colOff>
      <xdr:row>98</xdr:row>
      <xdr:rowOff>100668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80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91795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89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166365</xdr:rowOff>
    </xdr:from>
    <xdr:to>
      <xdr:col>41</xdr:col>
      <xdr:colOff>101600</xdr:colOff>
      <xdr:row>98</xdr:row>
      <xdr:rowOff>96515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79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87642</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88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118507</xdr:rowOff>
    </xdr:from>
    <xdr:to>
      <xdr:col>36</xdr:col>
      <xdr:colOff>165100</xdr:colOff>
      <xdr:row>98</xdr:row>
      <xdr:rowOff>48657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74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39784</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84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133642</xdr:rowOff>
    </xdr:from>
    <xdr:to>
      <xdr:col>85</xdr:col>
      <xdr:colOff>126364</xdr:colOff>
      <xdr:row>39</xdr:row>
      <xdr:rowOff>104019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48592"/>
          <a:ext cx="1269" cy="1341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107846</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9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104019</xdr:rowOff>
    </xdr:from>
    <xdr:to>
      <xdr:col>86</xdr:col>
      <xdr:colOff>25400</xdr:colOff>
      <xdr:row>39</xdr:row>
      <xdr:rowOff>104019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79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80319</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22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133642</xdr:rowOff>
    </xdr:from>
    <xdr:to>
      <xdr:col>86</xdr:col>
      <xdr:colOff>25400</xdr:colOff>
      <xdr:row>31</xdr:row>
      <xdr:rowOff>133642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4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81102</xdr:rowOff>
    </xdr:from>
    <xdr:to>
      <xdr:col>85</xdr:col>
      <xdr:colOff>127000</xdr:colOff>
      <xdr:row>39</xdr:row>
      <xdr:rowOff>88589</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767652"/>
          <a:ext cx="838200" cy="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155763</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327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132886</xdr:rowOff>
    </xdr:from>
    <xdr:to>
      <xdr:col>85</xdr:col>
      <xdr:colOff>177800</xdr:colOff>
      <xdr:row>38</xdr:row>
      <xdr:rowOff>63036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80664</xdr:rowOff>
    </xdr:from>
    <xdr:to>
      <xdr:col>81</xdr:col>
      <xdr:colOff>50800</xdr:colOff>
      <xdr:row>39</xdr:row>
      <xdr:rowOff>88589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767214"/>
          <a:ext cx="889000" cy="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156166</xdr:rowOff>
    </xdr:from>
    <xdr:to>
      <xdr:col>81</xdr:col>
      <xdr:colOff>101600</xdr:colOff>
      <xdr:row>38</xdr:row>
      <xdr:rowOff>86316</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9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102843</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7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54204</xdr:rowOff>
    </xdr:from>
    <xdr:to>
      <xdr:col>76</xdr:col>
      <xdr:colOff>114300</xdr:colOff>
      <xdr:row>39</xdr:row>
      <xdr:rowOff>80664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740754"/>
          <a:ext cx="889000" cy="2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70097</xdr:rowOff>
    </xdr:from>
    <xdr:to>
      <xdr:col>76</xdr:col>
      <xdr:colOff>165100</xdr:colOff>
      <xdr:row>39</xdr:row>
      <xdr:rowOff>247</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58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16775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36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54204</xdr:rowOff>
    </xdr:from>
    <xdr:to>
      <xdr:col>71</xdr:col>
      <xdr:colOff>177800</xdr:colOff>
      <xdr:row>39</xdr:row>
      <xdr:rowOff>69462</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740754"/>
          <a:ext cx="889000" cy="1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41218</xdr:rowOff>
    </xdr:from>
    <xdr:to>
      <xdr:col>72</xdr:col>
      <xdr:colOff>38100</xdr:colOff>
      <xdr:row>38</xdr:row>
      <xdr:rowOff>142818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55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159345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33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58954</xdr:rowOff>
    </xdr:from>
    <xdr:to>
      <xdr:col>67</xdr:col>
      <xdr:colOff>101600</xdr:colOff>
      <xdr:row>38</xdr:row>
      <xdr:rowOff>160554</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57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5630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34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30302</xdr:rowOff>
    </xdr:from>
    <xdr:to>
      <xdr:col>85</xdr:col>
      <xdr:colOff>177800</xdr:colOff>
      <xdr:row>39</xdr:row>
      <xdr:rowOff>131902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71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116679</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63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37789</xdr:rowOff>
    </xdr:from>
    <xdr:to>
      <xdr:col>81</xdr:col>
      <xdr:colOff>101600</xdr:colOff>
      <xdr:row>39</xdr:row>
      <xdr:rowOff>139389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72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130516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81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29864</xdr:rowOff>
    </xdr:from>
    <xdr:to>
      <xdr:col>76</xdr:col>
      <xdr:colOff>165100</xdr:colOff>
      <xdr:row>39</xdr:row>
      <xdr:rowOff>131464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71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122591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80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3404</xdr:rowOff>
    </xdr:from>
    <xdr:to>
      <xdr:col>72</xdr:col>
      <xdr:colOff>38100</xdr:colOff>
      <xdr:row>39</xdr:row>
      <xdr:rowOff>105004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68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96131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78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18662</xdr:rowOff>
    </xdr:from>
    <xdr:to>
      <xdr:col>67</xdr:col>
      <xdr:colOff>101600</xdr:colOff>
      <xdr:row>39</xdr:row>
      <xdr:rowOff>120262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70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111389</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79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145173</xdr:rowOff>
    </xdr:from>
    <xdr:to>
      <xdr:col>85</xdr:col>
      <xdr:colOff>126364</xdr:colOff>
      <xdr:row>58</xdr:row>
      <xdr:rowOff>31893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17673"/>
          <a:ext cx="1269" cy="125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35720</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997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31893</xdr:rowOff>
    </xdr:from>
    <xdr:to>
      <xdr:col>86</xdr:col>
      <xdr:colOff>25400</xdr:colOff>
      <xdr:row>58</xdr:row>
      <xdr:rowOff>31893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9975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91850</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92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145173</xdr:rowOff>
    </xdr:from>
    <xdr:to>
      <xdr:col>86</xdr:col>
      <xdr:colOff>25400</xdr:colOff>
      <xdr:row>50</xdr:row>
      <xdr:rowOff>145173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17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23368</xdr:rowOff>
    </xdr:from>
    <xdr:to>
      <xdr:col>85</xdr:col>
      <xdr:colOff>127000</xdr:colOff>
      <xdr:row>57</xdr:row>
      <xdr:rowOff>136806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796018"/>
          <a:ext cx="838200" cy="11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114991</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544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92114</xdr:rowOff>
    </xdr:from>
    <xdr:to>
      <xdr:col>85</xdr:col>
      <xdr:colOff>177800</xdr:colOff>
      <xdr:row>57</xdr:row>
      <xdr:rowOff>22264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69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130576</xdr:rowOff>
    </xdr:from>
    <xdr:to>
      <xdr:col>81</xdr:col>
      <xdr:colOff>50800</xdr:colOff>
      <xdr:row>57</xdr:row>
      <xdr:rowOff>136806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4592300" y="9903226"/>
          <a:ext cx="889000" cy="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158878</xdr:rowOff>
    </xdr:from>
    <xdr:to>
      <xdr:col>81</xdr:col>
      <xdr:colOff>101600</xdr:colOff>
      <xdr:row>57</xdr:row>
      <xdr:rowOff>89028</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76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105555</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53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129818</xdr:rowOff>
    </xdr:from>
    <xdr:to>
      <xdr:col>76</xdr:col>
      <xdr:colOff>114300</xdr:colOff>
      <xdr:row>57</xdr:row>
      <xdr:rowOff>130576</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3703300" y="9902468"/>
          <a:ext cx="889000" cy="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160073</xdr:rowOff>
    </xdr:from>
    <xdr:to>
      <xdr:col>76</xdr:col>
      <xdr:colOff>165100</xdr:colOff>
      <xdr:row>57</xdr:row>
      <xdr:rowOff>90223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76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106750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53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129818</xdr:rowOff>
    </xdr:from>
    <xdr:to>
      <xdr:col>71</xdr:col>
      <xdr:colOff>177800</xdr:colOff>
      <xdr:row>57</xdr:row>
      <xdr:rowOff>134945</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9902468"/>
          <a:ext cx="889000" cy="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16218</xdr:rowOff>
    </xdr:from>
    <xdr:to>
      <xdr:col>72</xdr:col>
      <xdr:colOff>38100</xdr:colOff>
      <xdr:row>57</xdr:row>
      <xdr:rowOff>117818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7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134345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56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161654</xdr:rowOff>
    </xdr:from>
    <xdr:to>
      <xdr:col>67</xdr:col>
      <xdr:colOff>101600</xdr:colOff>
      <xdr:row>57</xdr:row>
      <xdr:rowOff>91804</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76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108331</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53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144018</xdr:rowOff>
    </xdr:from>
    <xdr:to>
      <xdr:col>85</xdr:col>
      <xdr:colOff>177800</xdr:colOff>
      <xdr:row>57</xdr:row>
      <xdr:rowOff>74168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74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122445</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72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86006</xdr:rowOff>
    </xdr:from>
    <xdr:to>
      <xdr:col>81</xdr:col>
      <xdr:colOff>101600</xdr:colOff>
      <xdr:row>58</xdr:row>
      <xdr:rowOff>16156</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85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7283</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95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79776</xdr:rowOff>
    </xdr:from>
    <xdr:to>
      <xdr:col>76</xdr:col>
      <xdr:colOff>165100</xdr:colOff>
      <xdr:row>58</xdr:row>
      <xdr:rowOff>9926</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85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1053</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94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79018</xdr:rowOff>
    </xdr:from>
    <xdr:to>
      <xdr:col>72</xdr:col>
      <xdr:colOff>38100</xdr:colOff>
      <xdr:row>58</xdr:row>
      <xdr:rowOff>9168</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85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295</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94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84145</xdr:rowOff>
    </xdr:from>
    <xdr:to>
      <xdr:col>67</xdr:col>
      <xdr:colOff>101600</xdr:colOff>
      <xdr:row>58</xdr:row>
      <xdr:rowOff>14295</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85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5422</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94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57829</xdr:rowOff>
    </xdr:from>
    <xdr:to>
      <xdr:col>85</xdr:col>
      <xdr:colOff>126364</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30779"/>
          <a:ext cx="1269" cy="128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4506</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00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280,407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57829</xdr:rowOff>
    </xdr:from>
    <xdr:to>
      <xdr:col>86</xdr:col>
      <xdr:colOff>25400</xdr:colOff>
      <xdr:row>71</xdr:row>
      <xdr:rowOff>57829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3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116342</xdr:rowOff>
    </xdr:from>
    <xdr:to>
      <xdr:col>85</xdr:col>
      <xdr:colOff>127000</xdr:colOff>
      <xdr:row>78</xdr:row>
      <xdr:rowOff>132069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489442"/>
          <a:ext cx="838200" cy="15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40129</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241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17252</xdr:rowOff>
    </xdr:from>
    <xdr:to>
      <xdr:col>85</xdr:col>
      <xdr:colOff>177800</xdr:colOff>
      <xdr:row>78</xdr:row>
      <xdr:rowOff>118852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39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132069</xdr:rowOff>
    </xdr:from>
    <xdr:to>
      <xdr:col>81</xdr:col>
      <xdr:colOff>50800</xdr:colOff>
      <xdr:row>78</xdr:row>
      <xdr:rowOff>139691</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50516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27059</xdr:rowOff>
    </xdr:from>
    <xdr:to>
      <xdr:col>81</xdr:col>
      <xdr:colOff>101600</xdr:colOff>
      <xdr:row>78</xdr:row>
      <xdr:rowOff>128659</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0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145186</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17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113872</xdr:rowOff>
    </xdr:from>
    <xdr:to>
      <xdr:col>76</xdr:col>
      <xdr:colOff>114300</xdr:colOff>
      <xdr:row>78</xdr:row>
      <xdr:rowOff>139691</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486972"/>
          <a:ext cx="889000" cy="2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46600</xdr:rowOff>
    </xdr:from>
    <xdr:to>
      <xdr:col>76</xdr:col>
      <xdr:colOff>165100</xdr:colOff>
      <xdr:row>78</xdr:row>
      <xdr:rowOff>148200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1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164727</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19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113872</xdr:rowOff>
    </xdr:from>
    <xdr:to>
      <xdr:col>71</xdr:col>
      <xdr:colOff>177800</xdr:colOff>
      <xdr:row>78</xdr:row>
      <xdr:rowOff>130301</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486972"/>
          <a:ext cx="889000" cy="1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66881</xdr:rowOff>
    </xdr:from>
    <xdr:to>
      <xdr:col>72</xdr:col>
      <xdr:colOff>38100</xdr:colOff>
      <xdr:row>78</xdr:row>
      <xdr:rowOff>168481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3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159608</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532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62743</xdr:rowOff>
    </xdr:from>
    <xdr:to>
      <xdr:col>67</xdr:col>
      <xdr:colOff>101600</xdr:colOff>
      <xdr:row>78</xdr:row>
      <xdr:rowOff>164343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3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9420</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2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65542</xdr:rowOff>
    </xdr:from>
    <xdr:to>
      <xdr:col>85</xdr:col>
      <xdr:colOff>177800</xdr:colOff>
      <xdr:row>78</xdr:row>
      <xdr:rowOff>167142</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43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167130</xdr:rowOff>
    </xdr:from>
    <xdr:ext cx="469744"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368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81269</xdr:rowOff>
    </xdr:from>
    <xdr:to>
      <xdr:col>81</xdr:col>
      <xdr:colOff>101600</xdr:colOff>
      <xdr:row>79</xdr:row>
      <xdr:rowOff>11419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45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2546</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46428" y="13547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88891</xdr:rowOff>
    </xdr:from>
    <xdr:to>
      <xdr:col>76</xdr:col>
      <xdr:colOff>165100</xdr:colOff>
      <xdr:row>79</xdr:row>
      <xdr:rowOff>19041</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46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10168</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67650" y="13554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63072</xdr:rowOff>
    </xdr:from>
    <xdr:to>
      <xdr:col>72</xdr:col>
      <xdr:colOff>38100</xdr:colOff>
      <xdr:row>78</xdr:row>
      <xdr:rowOff>164672</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3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9749</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211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79501</xdr:rowOff>
    </xdr:from>
    <xdr:to>
      <xdr:col>67</xdr:col>
      <xdr:colOff>101600</xdr:colOff>
      <xdr:row>79</xdr:row>
      <xdr:rowOff>9651</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5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778</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8" y="13545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45238</xdr:rowOff>
    </xdr:from>
    <xdr:to>
      <xdr:col>85</xdr:col>
      <xdr:colOff>126364</xdr:colOff>
      <xdr:row>99</xdr:row>
      <xdr:rowOff>108241</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647188"/>
          <a:ext cx="1269" cy="1434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112068</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708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108241</xdr:rowOff>
    </xdr:from>
    <xdr:to>
      <xdr:col>86</xdr:col>
      <xdr:colOff>25400</xdr:colOff>
      <xdr:row>99</xdr:row>
      <xdr:rowOff>108241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7081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163365</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422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137,938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45238</xdr:rowOff>
    </xdr:from>
    <xdr:to>
      <xdr:col>86</xdr:col>
      <xdr:colOff>25400</xdr:colOff>
      <xdr:row>91</xdr:row>
      <xdr:rowOff>45238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647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25336</xdr:rowOff>
    </xdr:from>
    <xdr:to>
      <xdr:col>85</xdr:col>
      <xdr:colOff>127000</xdr:colOff>
      <xdr:row>97</xdr:row>
      <xdr:rowOff>37960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5481300" y="16655986"/>
          <a:ext cx="838200" cy="1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168139</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4558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145262</xdr:rowOff>
    </xdr:from>
    <xdr:to>
      <xdr:col>85</xdr:col>
      <xdr:colOff>177800</xdr:colOff>
      <xdr:row>97</xdr:row>
      <xdr:rowOff>75412</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60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25336</xdr:rowOff>
    </xdr:from>
    <xdr:to>
      <xdr:col>81</xdr:col>
      <xdr:colOff>50800</xdr:colOff>
      <xdr:row>97</xdr:row>
      <xdr:rowOff>56655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655986"/>
          <a:ext cx="889000" cy="3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125070</xdr:rowOff>
    </xdr:from>
    <xdr:to>
      <xdr:col>81</xdr:col>
      <xdr:colOff>101600</xdr:colOff>
      <xdr:row>97</xdr:row>
      <xdr:rowOff>55220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58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71747</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35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34595</xdr:rowOff>
    </xdr:from>
    <xdr:to>
      <xdr:col>76</xdr:col>
      <xdr:colOff>114300</xdr:colOff>
      <xdr:row>97</xdr:row>
      <xdr:rowOff>56655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3703300" y="16665245"/>
          <a:ext cx="889000" cy="2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115</xdr:rowOff>
    </xdr:from>
    <xdr:to>
      <xdr:col>76</xdr:col>
      <xdr:colOff>165100</xdr:colOff>
      <xdr:row>97</xdr:row>
      <xdr:rowOff>101715</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63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118242</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40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8789</xdr:rowOff>
    </xdr:from>
    <xdr:to>
      <xdr:col>71</xdr:col>
      <xdr:colOff>177800</xdr:colOff>
      <xdr:row>97</xdr:row>
      <xdr:rowOff>34595</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2814300" y="16639439"/>
          <a:ext cx="889000" cy="2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150698</xdr:rowOff>
    </xdr:from>
    <xdr:to>
      <xdr:col>72</xdr:col>
      <xdr:colOff>38100</xdr:colOff>
      <xdr:row>97</xdr:row>
      <xdr:rowOff>80848</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60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97375</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38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119583</xdr:rowOff>
    </xdr:from>
    <xdr:to>
      <xdr:col>67</xdr:col>
      <xdr:colOff>101600</xdr:colOff>
      <xdr:row>97</xdr:row>
      <xdr:rowOff>49733</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57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66260</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35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158610</xdr:rowOff>
    </xdr:from>
    <xdr:to>
      <xdr:col>85</xdr:col>
      <xdr:colOff>177800</xdr:colOff>
      <xdr:row>97</xdr:row>
      <xdr:rowOff>88760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61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137037</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596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145986</xdr:rowOff>
    </xdr:from>
    <xdr:to>
      <xdr:col>81</xdr:col>
      <xdr:colOff>101600</xdr:colOff>
      <xdr:row>97</xdr:row>
      <xdr:rowOff>76136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60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67263</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697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5855</xdr:rowOff>
    </xdr:from>
    <xdr:to>
      <xdr:col>76</xdr:col>
      <xdr:colOff>165100</xdr:colOff>
      <xdr:row>97</xdr:row>
      <xdr:rowOff>107455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63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98582</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72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155245</xdr:rowOff>
    </xdr:from>
    <xdr:to>
      <xdr:col>72</xdr:col>
      <xdr:colOff>38100</xdr:colOff>
      <xdr:row>97</xdr:row>
      <xdr:rowOff>85395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61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76522</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707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129439</xdr:rowOff>
    </xdr:from>
    <xdr:to>
      <xdr:col>67</xdr:col>
      <xdr:colOff>101600</xdr:colOff>
      <xdr:row>97</xdr:row>
      <xdr:rowOff>59589</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58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50716</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681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110109</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425059"/>
          <a:ext cx="1269" cy="1305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65422</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51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56786</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0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110109</xdr:rowOff>
    </xdr:from>
    <xdr:to>
      <xdr:col>116</xdr:col>
      <xdr:colOff>152400</xdr:colOff>
      <xdr:row>31</xdr:row>
      <xdr:rowOff>110109</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425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154322</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979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131445</xdr:rowOff>
    </xdr:from>
    <xdr:to>
      <xdr:col>116</xdr:col>
      <xdr:colOff>114300</xdr:colOff>
      <xdr:row>39</xdr:row>
      <xdr:rowOff>61595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4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164973</xdr:rowOff>
    </xdr:from>
    <xdr:to>
      <xdr:col>112</xdr:col>
      <xdr:colOff>38100</xdr:colOff>
      <xdr:row>39</xdr:row>
      <xdr:rowOff>95123</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68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111650</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98650" y="645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164973</xdr:rowOff>
    </xdr:from>
    <xdr:to>
      <xdr:col>107</xdr:col>
      <xdr:colOff>101600</xdr:colOff>
      <xdr:row>39</xdr:row>
      <xdr:rowOff>95123</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68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111650</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309650" y="645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164719</xdr:rowOff>
    </xdr:from>
    <xdr:to>
      <xdr:col>102</xdr:col>
      <xdr:colOff>165100</xdr:colOff>
      <xdr:row>39</xdr:row>
      <xdr:rowOff>94869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111396</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420650" y="64550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139954</xdr:rowOff>
    </xdr:from>
    <xdr:to>
      <xdr:col>98</xdr:col>
      <xdr:colOff>38100</xdr:colOff>
      <xdr:row>39</xdr:row>
      <xdr:rowOff>70104</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86631</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430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109872</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24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類似団体内平均値と比較して財政力指数が低いこと、経常的歳入の不足等から一人当たりの歳入が少ないため、基本的にほとんどの一人当たり目的別歳出は類似団体内平均値を下回る傾向となっている。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衛生費は、類似団体内順位で</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57</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団体中</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最下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位の</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20,988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円となっており、当町は公営病院が無く、病院事業会計に対する負担金が無いこと等により、低水準である。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議会費は、前年度とほぼ同水準の住民一人当たり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6,132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円となっており、類似団体内平均値を下回っているが、全国平均及び青森県平均と比較すると</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大きく上回って</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いる。　</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公債費は、前年度と比較して</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994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となった。少しずつではあるが減少傾向となっており、今後も新規発行債の抑制により削減を目指す。</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前年度より増加した総務費、労働費及び商工費の増額理由は、新型コロナウイルス感染症対策に起因する臨時的事業を行ったためである。また、民生費は主に保育所等整備事業による増、教育費は主に小中学校エアコン整備事業による増であり、いずれも一時的なものである。</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青森県階上町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標準財政規模に占める財政調整基金残高の割合は、前年度比</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8.99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と大幅</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増の</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57.38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％となった。また、実質収支額の割合は前年度より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と大幅減</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6.20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り、実質単年度収支は５年ぶりにプラスとなった。いずれの値も例年と比較して大きく異なっているが、新型コロナウイルス感染症に伴い臨時的な事業を行ったこと、例年行う事業中止等による影響である。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は、特別会計への繰出金及びインフラ施設等の老朽化に伴う維持補修費等の増加が見込まれ、更に町税等の自主財源に係る収入額は大幅な増加が期待できない状況であることから、財政調整基金からの繰入金に頼らざるを得ない財政状況となることが続くと予想される。弾力的な財政運営を行うために、歳入確保と歳出削減に努め、財政調整基金残高を保持し、健全な財政運営を目指す。</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青森県階上町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連結実質赤字について、全会計において黒字決算となっているが、一般会計から特別会計への多額の繰出金が、一般会計の負担となっている。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国民健康保険特別会計については、保険税収入が減少傾向にある中で、医療の高度化による保険給付費は増加傾向である。平成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保険財政運営の広域化が行われ、納付金の増加が見込まれる等、今後も厳しい状況が続くと予想される。適正な保険税率の見直し及び健康寿命延伸事業による保険給付費の抑制を行うことで歳出削減につなげ、一般会計からの繰入金</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に頼らない財政運営</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を目指す。</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介護保険特別会計については、適正な保険料の設定及び徴収率の向上を図ることにより収入確保を目指し、要介護認定とならないよう各種事業を行うことにより介護給付費の抑制を行う。</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公共下水道事業特別会計については、徴収率及び接続率を向上させることにより特別会計の健全化を図りつつ必要な管渠等の整備を行うこととし、</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一般会計からの</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繰入金</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を抑制する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7960171</v>
      </c>
      <c r="BO4" s="464"/>
      <c r="BP4" s="464"/>
      <c r="BQ4" s="464"/>
      <c r="BR4" s="464"/>
      <c r="BS4" s="464"/>
      <c r="BT4" s="464"/>
      <c r="BU4" s="465"/>
      <c r="BV4" s="463">
        <v>5895082</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6.2</v>
      </c>
      <c r="CU4" s="648"/>
      <c r="CV4" s="648"/>
      <c r="CW4" s="648"/>
      <c r="CX4" s="648"/>
      <c r="CY4" s="648"/>
      <c r="CZ4" s="648"/>
      <c r="DA4" s="649"/>
      <c r="DB4" s="647">
        <v>9</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7718821</v>
      </c>
      <c r="BO5" s="469"/>
      <c r="BP5" s="469"/>
      <c r="BQ5" s="469"/>
      <c r="BR5" s="469"/>
      <c r="BS5" s="469"/>
      <c r="BT5" s="469"/>
      <c r="BU5" s="470"/>
      <c r="BV5" s="468">
        <v>5527925</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91.3</v>
      </c>
      <c r="CU5" s="439"/>
      <c r="CV5" s="439"/>
      <c r="CW5" s="439"/>
      <c r="CX5" s="439"/>
      <c r="CY5" s="439"/>
      <c r="CZ5" s="439"/>
      <c r="DA5" s="440"/>
      <c r="DB5" s="438">
        <v>94.8</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241350</v>
      </c>
      <c r="BO6" s="469"/>
      <c r="BP6" s="469"/>
      <c r="BQ6" s="469"/>
      <c r="BR6" s="469"/>
      <c r="BS6" s="469"/>
      <c r="BT6" s="469"/>
      <c r="BU6" s="470"/>
      <c r="BV6" s="468">
        <v>367157</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94.6</v>
      </c>
      <c r="CU6" s="622"/>
      <c r="CV6" s="622"/>
      <c r="CW6" s="622"/>
      <c r="CX6" s="622"/>
      <c r="CY6" s="622"/>
      <c r="CZ6" s="622"/>
      <c r="DA6" s="623"/>
      <c r="DB6" s="621">
        <v>98.3</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106</v>
      </c>
      <c r="AV7" s="526"/>
      <c r="AW7" s="526"/>
      <c r="AX7" s="526"/>
      <c r="AY7" s="448" t="s">
        <v>107</v>
      </c>
      <c r="AZ7" s="449"/>
      <c r="BA7" s="449"/>
      <c r="BB7" s="449"/>
      <c r="BC7" s="449"/>
      <c r="BD7" s="449"/>
      <c r="BE7" s="449"/>
      <c r="BF7" s="449"/>
      <c r="BG7" s="449"/>
      <c r="BH7" s="449"/>
      <c r="BI7" s="449"/>
      <c r="BJ7" s="449"/>
      <c r="BK7" s="449"/>
      <c r="BL7" s="449"/>
      <c r="BM7" s="450"/>
      <c r="BN7" s="468">
        <v>3043</v>
      </c>
      <c r="BO7" s="469"/>
      <c r="BP7" s="469"/>
      <c r="BQ7" s="469"/>
      <c r="BR7" s="469"/>
      <c r="BS7" s="469"/>
      <c r="BT7" s="469"/>
      <c r="BU7" s="470"/>
      <c r="BV7" s="468">
        <v>29723</v>
      </c>
      <c r="BW7" s="469"/>
      <c r="BX7" s="469"/>
      <c r="BY7" s="469"/>
      <c r="BZ7" s="469"/>
      <c r="CA7" s="469"/>
      <c r="CB7" s="469"/>
      <c r="CC7" s="470"/>
      <c r="CD7" s="477" t="s">
        <v>108</v>
      </c>
      <c r="CE7" s="478"/>
      <c r="CF7" s="478"/>
      <c r="CG7" s="478"/>
      <c r="CH7" s="478"/>
      <c r="CI7" s="478"/>
      <c r="CJ7" s="478"/>
      <c r="CK7" s="478"/>
      <c r="CL7" s="478"/>
      <c r="CM7" s="478"/>
      <c r="CN7" s="478"/>
      <c r="CO7" s="478"/>
      <c r="CP7" s="478"/>
      <c r="CQ7" s="478"/>
      <c r="CR7" s="478"/>
      <c r="CS7" s="479"/>
      <c r="CT7" s="468">
        <v>3844791</v>
      </c>
      <c r="CU7" s="469"/>
      <c r="CV7" s="469"/>
      <c r="CW7" s="469"/>
      <c r="CX7" s="469"/>
      <c r="CY7" s="469"/>
      <c r="CZ7" s="469"/>
      <c r="DA7" s="470"/>
      <c r="DB7" s="468">
        <v>3732158</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109</v>
      </c>
      <c r="AN8" s="442"/>
      <c r="AO8" s="442"/>
      <c r="AP8" s="442"/>
      <c r="AQ8" s="442"/>
      <c r="AR8" s="442"/>
      <c r="AS8" s="442"/>
      <c r="AT8" s="443"/>
      <c r="AU8" s="525" t="s">
        <v>110</v>
      </c>
      <c r="AV8" s="526"/>
      <c r="AW8" s="526"/>
      <c r="AX8" s="526"/>
      <c r="AY8" s="448" t="s">
        <v>111</v>
      </c>
      <c r="AZ8" s="449"/>
      <c r="BA8" s="449"/>
      <c r="BB8" s="449"/>
      <c r="BC8" s="449"/>
      <c r="BD8" s="449"/>
      <c r="BE8" s="449"/>
      <c r="BF8" s="449"/>
      <c r="BG8" s="449"/>
      <c r="BH8" s="449"/>
      <c r="BI8" s="449"/>
      <c r="BJ8" s="449"/>
      <c r="BK8" s="449"/>
      <c r="BL8" s="449"/>
      <c r="BM8" s="450"/>
      <c r="BN8" s="468">
        <v>238307</v>
      </c>
      <c r="BO8" s="469"/>
      <c r="BP8" s="469"/>
      <c r="BQ8" s="469"/>
      <c r="BR8" s="469"/>
      <c r="BS8" s="469"/>
      <c r="BT8" s="469"/>
      <c r="BU8" s="470"/>
      <c r="BV8" s="468">
        <v>337434</v>
      </c>
      <c r="BW8" s="469"/>
      <c r="BX8" s="469"/>
      <c r="BY8" s="469"/>
      <c r="BZ8" s="469"/>
      <c r="CA8" s="469"/>
      <c r="CB8" s="469"/>
      <c r="CC8" s="470"/>
      <c r="CD8" s="477" t="s">
        <v>112</v>
      </c>
      <c r="CE8" s="478"/>
      <c r="CF8" s="478"/>
      <c r="CG8" s="478"/>
      <c r="CH8" s="478"/>
      <c r="CI8" s="478"/>
      <c r="CJ8" s="478"/>
      <c r="CK8" s="478"/>
      <c r="CL8" s="478"/>
      <c r="CM8" s="478"/>
      <c r="CN8" s="478"/>
      <c r="CO8" s="478"/>
      <c r="CP8" s="478"/>
      <c r="CQ8" s="478"/>
      <c r="CR8" s="478"/>
      <c r="CS8" s="479"/>
      <c r="CT8" s="581">
        <v>0.37</v>
      </c>
      <c r="CU8" s="582"/>
      <c r="CV8" s="582"/>
      <c r="CW8" s="582"/>
      <c r="CX8" s="582"/>
      <c r="CY8" s="582"/>
      <c r="CZ8" s="582"/>
      <c r="DA8" s="583"/>
      <c r="DB8" s="581">
        <v>0.36</v>
      </c>
      <c r="DC8" s="582"/>
      <c r="DD8" s="582"/>
      <c r="DE8" s="582"/>
      <c r="DF8" s="582"/>
      <c r="DG8" s="582"/>
      <c r="DH8" s="582"/>
      <c r="DI8" s="583"/>
      <c r="DJ8" s="186"/>
      <c r="DK8" s="186"/>
      <c r="DL8" s="186"/>
      <c r="DM8" s="186"/>
      <c r="DN8" s="186"/>
      <c r="DO8" s="186"/>
    </row>
    <row r="9" spans="1:119" ht="18.75" customHeight="1" thickBot="1" x14ac:dyDescent="0.2">
      <c r="A9" s="187"/>
      <c r="B9" s="610" t="s">
        <v>113</v>
      </c>
      <c r="C9" s="611"/>
      <c r="D9" s="611"/>
      <c r="E9" s="611"/>
      <c r="F9" s="611"/>
      <c r="G9" s="611"/>
      <c r="H9" s="611"/>
      <c r="I9" s="611"/>
      <c r="J9" s="611"/>
      <c r="K9" s="531"/>
      <c r="L9" s="612" t="s">
        <v>114</v>
      </c>
      <c r="M9" s="613"/>
      <c r="N9" s="613"/>
      <c r="O9" s="613"/>
      <c r="P9" s="613"/>
      <c r="Q9" s="614"/>
      <c r="R9" s="615">
        <v>13496</v>
      </c>
      <c r="S9" s="616"/>
      <c r="T9" s="616"/>
      <c r="U9" s="616"/>
      <c r="V9" s="617"/>
      <c r="W9" s="547" t="s">
        <v>115</v>
      </c>
      <c r="X9" s="548"/>
      <c r="Y9" s="548"/>
      <c r="Z9" s="548"/>
      <c r="AA9" s="548"/>
      <c r="AB9" s="548"/>
      <c r="AC9" s="548"/>
      <c r="AD9" s="548"/>
      <c r="AE9" s="548"/>
      <c r="AF9" s="548"/>
      <c r="AG9" s="548"/>
      <c r="AH9" s="548"/>
      <c r="AI9" s="548"/>
      <c r="AJ9" s="548"/>
      <c r="AK9" s="548"/>
      <c r="AL9" s="618"/>
      <c r="AM9" s="537" t="s">
        <v>116</v>
      </c>
      <c r="AN9" s="442"/>
      <c r="AO9" s="442"/>
      <c r="AP9" s="442"/>
      <c r="AQ9" s="442"/>
      <c r="AR9" s="442"/>
      <c r="AS9" s="442"/>
      <c r="AT9" s="443"/>
      <c r="AU9" s="525" t="s">
        <v>117</v>
      </c>
      <c r="AV9" s="526"/>
      <c r="AW9" s="526"/>
      <c r="AX9" s="526"/>
      <c r="AY9" s="448" t="s">
        <v>118</v>
      </c>
      <c r="AZ9" s="449"/>
      <c r="BA9" s="449"/>
      <c r="BB9" s="449"/>
      <c r="BC9" s="449"/>
      <c r="BD9" s="449"/>
      <c r="BE9" s="449"/>
      <c r="BF9" s="449"/>
      <c r="BG9" s="449"/>
      <c r="BH9" s="449"/>
      <c r="BI9" s="449"/>
      <c r="BJ9" s="449"/>
      <c r="BK9" s="449"/>
      <c r="BL9" s="449"/>
      <c r="BM9" s="450"/>
      <c r="BN9" s="468">
        <v>-99127</v>
      </c>
      <c r="BO9" s="469"/>
      <c r="BP9" s="469"/>
      <c r="BQ9" s="469"/>
      <c r="BR9" s="469"/>
      <c r="BS9" s="469"/>
      <c r="BT9" s="469"/>
      <c r="BU9" s="470"/>
      <c r="BV9" s="468">
        <v>1286</v>
      </c>
      <c r="BW9" s="469"/>
      <c r="BX9" s="469"/>
      <c r="BY9" s="469"/>
      <c r="BZ9" s="469"/>
      <c r="CA9" s="469"/>
      <c r="CB9" s="469"/>
      <c r="CC9" s="470"/>
      <c r="CD9" s="477" t="s">
        <v>119</v>
      </c>
      <c r="CE9" s="478"/>
      <c r="CF9" s="478"/>
      <c r="CG9" s="478"/>
      <c r="CH9" s="478"/>
      <c r="CI9" s="478"/>
      <c r="CJ9" s="478"/>
      <c r="CK9" s="478"/>
      <c r="CL9" s="478"/>
      <c r="CM9" s="478"/>
      <c r="CN9" s="478"/>
      <c r="CO9" s="478"/>
      <c r="CP9" s="478"/>
      <c r="CQ9" s="478"/>
      <c r="CR9" s="478"/>
      <c r="CS9" s="479"/>
      <c r="CT9" s="438">
        <v>16</v>
      </c>
      <c r="CU9" s="439"/>
      <c r="CV9" s="439"/>
      <c r="CW9" s="439"/>
      <c r="CX9" s="439"/>
      <c r="CY9" s="439"/>
      <c r="CZ9" s="439"/>
      <c r="DA9" s="440"/>
      <c r="DB9" s="438">
        <v>17.5</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120</v>
      </c>
      <c r="M10" s="442"/>
      <c r="N10" s="442"/>
      <c r="O10" s="442"/>
      <c r="P10" s="442"/>
      <c r="Q10" s="443"/>
      <c r="R10" s="444">
        <v>14025</v>
      </c>
      <c r="S10" s="445"/>
      <c r="T10" s="445"/>
      <c r="U10" s="445"/>
      <c r="V10" s="447"/>
      <c r="W10" s="619"/>
      <c r="X10" s="430"/>
      <c r="Y10" s="430"/>
      <c r="Z10" s="430"/>
      <c r="AA10" s="430"/>
      <c r="AB10" s="430"/>
      <c r="AC10" s="430"/>
      <c r="AD10" s="430"/>
      <c r="AE10" s="430"/>
      <c r="AF10" s="430"/>
      <c r="AG10" s="430"/>
      <c r="AH10" s="430"/>
      <c r="AI10" s="430"/>
      <c r="AJ10" s="430"/>
      <c r="AK10" s="430"/>
      <c r="AL10" s="620"/>
      <c r="AM10" s="537" t="s">
        <v>121</v>
      </c>
      <c r="AN10" s="442"/>
      <c r="AO10" s="442"/>
      <c r="AP10" s="442"/>
      <c r="AQ10" s="442"/>
      <c r="AR10" s="442"/>
      <c r="AS10" s="442"/>
      <c r="AT10" s="443"/>
      <c r="AU10" s="525" t="s">
        <v>122</v>
      </c>
      <c r="AV10" s="526"/>
      <c r="AW10" s="526"/>
      <c r="AX10" s="526"/>
      <c r="AY10" s="448" t="s">
        <v>123</v>
      </c>
      <c r="AZ10" s="449"/>
      <c r="BA10" s="449"/>
      <c r="BB10" s="449"/>
      <c r="BC10" s="449"/>
      <c r="BD10" s="449"/>
      <c r="BE10" s="449"/>
      <c r="BF10" s="449"/>
      <c r="BG10" s="449"/>
      <c r="BH10" s="449"/>
      <c r="BI10" s="449"/>
      <c r="BJ10" s="449"/>
      <c r="BK10" s="449"/>
      <c r="BL10" s="449"/>
      <c r="BM10" s="450"/>
      <c r="BN10" s="468">
        <v>200429</v>
      </c>
      <c r="BO10" s="469"/>
      <c r="BP10" s="469"/>
      <c r="BQ10" s="469"/>
      <c r="BR10" s="469"/>
      <c r="BS10" s="469"/>
      <c r="BT10" s="469"/>
      <c r="BU10" s="470"/>
      <c r="BV10" s="468">
        <v>100637</v>
      </c>
      <c r="BW10" s="469"/>
      <c r="BX10" s="469"/>
      <c r="BY10" s="469"/>
      <c r="BZ10" s="469"/>
      <c r="CA10" s="469"/>
      <c r="CB10" s="469"/>
      <c r="CC10" s="470"/>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125</v>
      </c>
      <c r="M11" s="515"/>
      <c r="N11" s="515"/>
      <c r="O11" s="515"/>
      <c r="P11" s="515"/>
      <c r="Q11" s="516"/>
      <c r="R11" s="607" t="s">
        <v>126</v>
      </c>
      <c r="S11" s="608"/>
      <c r="T11" s="608"/>
      <c r="U11" s="608"/>
      <c r="V11" s="609"/>
      <c r="W11" s="619"/>
      <c r="X11" s="430"/>
      <c r="Y11" s="430"/>
      <c r="Z11" s="430"/>
      <c r="AA11" s="430"/>
      <c r="AB11" s="430"/>
      <c r="AC11" s="430"/>
      <c r="AD11" s="430"/>
      <c r="AE11" s="430"/>
      <c r="AF11" s="430"/>
      <c r="AG11" s="430"/>
      <c r="AH11" s="430"/>
      <c r="AI11" s="430"/>
      <c r="AJ11" s="430"/>
      <c r="AK11" s="430"/>
      <c r="AL11" s="620"/>
      <c r="AM11" s="537" t="s">
        <v>127</v>
      </c>
      <c r="AN11" s="442"/>
      <c r="AO11" s="442"/>
      <c r="AP11" s="442"/>
      <c r="AQ11" s="442"/>
      <c r="AR11" s="442"/>
      <c r="AS11" s="442"/>
      <c r="AT11" s="443"/>
      <c r="AU11" s="525" t="s">
        <v>102</v>
      </c>
      <c r="AV11" s="526"/>
      <c r="AW11" s="526"/>
      <c r="AX11" s="526"/>
      <c r="AY11" s="448" t="s">
        <v>128</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129</v>
      </c>
      <c r="CE11" s="478"/>
      <c r="CF11" s="478"/>
      <c r="CG11" s="478"/>
      <c r="CH11" s="478"/>
      <c r="CI11" s="478"/>
      <c r="CJ11" s="478"/>
      <c r="CK11" s="478"/>
      <c r="CL11" s="478"/>
      <c r="CM11" s="478"/>
      <c r="CN11" s="478"/>
      <c r="CO11" s="478"/>
      <c r="CP11" s="478"/>
      <c r="CQ11" s="478"/>
      <c r="CR11" s="478"/>
      <c r="CS11" s="479"/>
      <c r="CT11" s="581" t="s">
        <v>130</v>
      </c>
      <c r="CU11" s="582"/>
      <c r="CV11" s="582"/>
      <c r="CW11" s="582"/>
      <c r="CX11" s="582"/>
      <c r="CY11" s="582"/>
      <c r="CZ11" s="582"/>
      <c r="DA11" s="583"/>
      <c r="DB11" s="581" t="s">
        <v>131</v>
      </c>
      <c r="DC11" s="582"/>
      <c r="DD11" s="582"/>
      <c r="DE11" s="582"/>
      <c r="DF11" s="582"/>
      <c r="DG11" s="582"/>
      <c r="DH11" s="582"/>
      <c r="DI11" s="583"/>
      <c r="DJ11" s="186"/>
      <c r="DK11" s="186"/>
      <c r="DL11" s="186"/>
      <c r="DM11" s="186"/>
      <c r="DN11" s="186"/>
      <c r="DO11" s="186"/>
    </row>
    <row r="12" spans="1:119" ht="18.75" customHeight="1" x14ac:dyDescent="0.15">
      <c r="A12" s="187"/>
      <c r="B12" s="584" t="s">
        <v>132</v>
      </c>
      <c r="C12" s="585"/>
      <c r="D12" s="585"/>
      <c r="E12" s="585"/>
      <c r="F12" s="585"/>
      <c r="G12" s="585"/>
      <c r="H12" s="585"/>
      <c r="I12" s="585"/>
      <c r="J12" s="585"/>
      <c r="K12" s="586"/>
      <c r="L12" s="593" t="s">
        <v>133</v>
      </c>
      <c r="M12" s="594"/>
      <c r="N12" s="594"/>
      <c r="O12" s="594"/>
      <c r="P12" s="594"/>
      <c r="Q12" s="595"/>
      <c r="R12" s="596">
        <v>13232</v>
      </c>
      <c r="S12" s="597"/>
      <c r="T12" s="597"/>
      <c r="U12" s="597"/>
      <c r="V12" s="598"/>
      <c r="W12" s="599" t="s">
        <v>1</v>
      </c>
      <c r="X12" s="526"/>
      <c r="Y12" s="526"/>
      <c r="Z12" s="526"/>
      <c r="AA12" s="526"/>
      <c r="AB12" s="600"/>
      <c r="AC12" s="601" t="s">
        <v>134</v>
      </c>
      <c r="AD12" s="602"/>
      <c r="AE12" s="602"/>
      <c r="AF12" s="602"/>
      <c r="AG12" s="603"/>
      <c r="AH12" s="601" t="s">
        <v>135</v>
      </c>
      <c r="AI12" s="602"/>
      <c r="AJ12" s="602"/>
      <c r="AK12" s="602"/>
      <c r="AL12" s="604"/>
      <c r="AM12" s="537" t="s">
        <v>136</v>
      </c>
      <c r="AN12" s="442"/>
      <c r="AO12" s="442"/>
      <c r="AP12" s="442"/>
      <c r="AQ12" s="442"/>
      <c r="AR12" s="442"/>
      <c r="AS12" s="442"/>
      <c r="AT12" s="443"/>
      <c r="AU12" s="525" t="s">
        <v>94</v>
      </c>
      <c r="AV12" s="526"/>
      <c r="AW12" s="526"/>
      <c r="AX12" s="526"/>
      <c r="AY12" s="448" t="s">
        <v>137</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330000</v>
      </c>
      <c r="BW12" s="469"/>
      <c r="BX12" s="469"/>
      <c r="BY12" s="469"/>
      <c r="BZ12" s="469"/>
      <c r="CA12" s="469"/>
      <c r="CB12" s="469"/>
      <c r="CC12" s="470"/>
      <c r="CD12" s="477" t="s">
        <v>138</v>
      </c>
      <c r="CE12" s="478"/>
      <c r="CF12" s="478"/>
      <c r="CG12" s="478"/>
      <c r="CH12" s="478"/>
      <c r="CI12" s="478"/>
      <c r="CJ12" s="478"/>
      <c r="CK12" s="478"/>
      <c r="CL12" s="478"/>
      <c r="CM12" s="478"/>
      <c r="CN12" s="478"/>
      <c r="CO12" s="478"/>
      <c r="CP12" s="478"/>
      <c r="CQ12" s="478"/>
      <c r="CR12" s="478"/>
      <c r="CS12" s="479"/>
      <c r="CT12" s="581" t="s">
        <v>131</v>
      </c>
      <c r="CU12" s="582"/>
      <c r="CV12" s="582"/>
      <c r="CW12" s="582"/>
      <c r="CX12" s="582"/>
      <c r="CY12" s="582"/>
      <c r="CZ12" s="582"/>
      <c r="DA12" s="583"/>
      <c r="DB12" s="581" t="s">
        <v>130</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139</v>
      </c>
      <c r="N13" s="569"/>
      <c r="O13" s="569"/>
      <c r="P13" s="569"/>
      <c r="Q13" s="570"/>
      <c r="R13" s="571">
        <v>13153</v>
      </c>
      <c r="S13" s="572"/>
      <c r="T13" s="572"/>
      <c r="U13" s="572"/>
      <c r="V13" s="573"/>
      <c r="W13" s="559" t="s">
        <v>140</v>
      </c>
      <c r="X13" s="481"/>
      <c r="Y13" s="481"/>
      <c r="Z13" s="481"/>
      <c r="AA13" s="481"/>
      <c r="AB13" s="482"/>
      <c r="AC13" s="444">
        <v>563</v>
      </c>
      <c r="AD13" s="445"/>
      <c r="AE13" s="445"/>
      <c r="AF13" s="445"/>
      <c r="AG13" s="446"/>
      <c r="AH13" s="444">
        <v>647</v>
      </c>
      <c r="AI13" s="445"/>
      <c r="AJ13" s="445"/>
      <c r="AK13" s="445"/>
      <c r="AL13" s="447"/>
      <c r="AM13" s="537" t="s">
        <v>141</v>
      </c>
      <c r="AN13" s="442"/>
      <c r="AO13" s="442"/>
      <c r="AP13" s="442"/>
      <c r="AQ13" s="442"/>
      <c r="AR13" s="442"/>
      <c r="AS13" s="442"/>
      <c r="AT13" s="443"/>
      <c r="AU13" s="525" t="s">
        <v>142</v>
      </c>
      <c r="AV13" s="526"/>
      <c r="AW13" s="526"/>
      <c r="AX13" s="526"/>
      <c r="AY13" s="448" t="s">
        <v>143</v>
      </c>
      <c r="AZ13" s="449"/>
      <c r="BA13" s="449"/>
      <c r="BB13" s="449"/>
      <c r="BC13" s="449"/>
      <c r="BD13" s="449"/>
      <c r="BE13" s="449"/>
      <c r="BF13" s="449"/>
      <c r="BG13" s="449"/>
      <c r="BH13" s="449"/>
      <c r="BI13" s="449"/>
      <c r="BJ13" s="449"/>
      <c r="BK13" s="449"/>
      <c r="BL13" s="449"/>
      <c r="BM13" s="450"/>
      <c r="BN13" s="468">
        <v>101302</v>
      </c>
      <c r="BO13" s="469"/>
      <c r="BP13" s="469"/>
      <c r="BQ13" s="469"/>
      <c r="BR13" s="469"/>
      <c r="BS13" s="469"/>
      <c r="BT13" s="469"/>
      <c r="BU13" s="470"/>
      <c r="BV13" s="468">
        <v>-228077</v>
      </c>
      <c r="BW13" s="469"/>
      <c r="BX13" s="469"/>
      <c r="BY13" s="469"/>
      <c r="BZ13" s="469"/>
      <c r="CA13" s="469"/>
      <c r="CB13" s="469"/>
      <c r="CC13" s="470"/>
      <c r="CD13" s="477" t="s">
        <v>144</v>
      </c>
      <c r="CE13" s="478"/>
      <c r="CF13" s="478"/>
      <c r="CG13" s="478"/>
      <c r="CH13" s="478"/>
      <c r="CI13" s="478"/>
      <c r="CJ13" s="478"/>
      <c r="CK13" s="478"/>
      <c r="CL13" s="478"/>
      <c r="CM13" s="478"/>
      <c r="CN13" s="478"/>
      <c r="CO13" s="478"/>
      <c r="CP13" s="478"/>
      <c r="CQ13" s="478"/>
      <c r="CR13" s="478"/>
      <c r="CS13" s="479"/>
      <c r="CT13" s="438">
        <v>11.3</v>
      </c>
      <c r="CU13" s="439"/>
      <c r="CV13" s="439"/>
      <c r="CW13" s="439"/>
      <c r="CX13" s="439"/>
      <c r="CY13" s="439"/>
      <c r="CZ13" s="439"/>
      <c r="DA13" s="440"/>
      <c r="DB13" s="438">
        <v>11.4</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145</v>
      </c>
      <c r="M14" s="605"/>
      <c r="N14" s="605"/>
      <c r="O14" s="605"/>
      <c r="P14" s="605"/>
      <c r="Q14" s="606"/>
      <c r="R14" s="571">
        <v>13404</v>
      </c>
      <c r="S14" s="572"/>
      <c r="T14" s="572"/>
      <c r="U14" s="572"/>
      <c r="V14" s="573"/>
      <c r="W14" s="574"/>
      <c r="X14" s="484"/>
      <c r="Y14" s="484"/>
      <c r="Z14" s="484"/>
      <c r="AA14" s="484"/>
      <c r="AB14" s="485"/>
      <c r="AC14" s="564">
        <v>8.9</v>
      </c>
      <c r="AD14" s="565"/>
      <c r="AE14" s="565"/>
      <c r="AF14" s="565"/>
      <c r="AG14" s="566"/>
      <c r="AH14" s="564">
        <v>10.1</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146</v>
      </c>
      <c r="CE14" s="475"/>
      <c r="CF14" s="475"/>
      <c r="CG14" s="475"/>
      <c r="CH14" s="475"/>
      <c r="CI14" s="475"/>
      <c r="CJ14" s="475"/>
      <c r="CK14" s="475"/>
      <c r="CL14" s="475"/>
      <c r="CM14" s="475"/>
      <c r="CN14" s="475"/>
      <c r="CO14" s="475"/>
      <c r="CP14" s="475"/>
      <c r="CQ14" s="475"/>
      <c r="CR14" s="475"/>
      <c r="CS14" s="476"/>
      <c r="CT14" s="575">
        <v>25.4</v>
      </c>
      <c r="CU14" s="576"/>
      <c r="CV14" s="576"/>
      <c r="CW14" s="576"/>
      <c r="CX14" s="576"/>
      <c r="CY14" s="576"/>
      <c r="CZ14" s="576"/>
      <c r="DA14" s="577"/>
      <c r="DB14" s="575">
        <v>43</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139</v>
      </c>
      <c r="N15" s="569"/>
      <c r="O15" s="569"/>
      <c r="P15" s="569"/>
      <c r="Q15" s="570"/>
      <c r="R15" s="571">
        <v>13334</v>
      </c>
      <c r="S15" s="572"/>
      <c r="T15" s="572"/>
      <c r="U15" s="572"/>
      <c r="V15" s="573"/>
      <c r="W15" s="559" t="s">
        <v>147</v>
      </c>
      <c r="X15" s="481"/>
      <c r="Y15" s="481"/>
      <c r="Z15" s="481"/>
      <c r="AA15" s="481"/>
      <c r="AB15" s="482"/>
      <c r="AC15" s="444">
        <v>1961</v>
      </c>
      <c r="AD15" s="445"/>
      <c r="AE15" s="445"/>
      <c r="AF15" s="445"/>
      <c r="AG15" s="446"/>
      <c r="AH15" s="444">
        <v>1974</v>
      </c>
      <c r="AI15" s="445"/>
      <c r="AJ15" s="445"/>
      <c r="AK15" s="445"/>
      <c r="AL15" s="447"/>
      <c r="AM15" s="537"/>
      <c r="AN15" s="442"/>
      <c r="AO15" s="442"/>
      <c r="AP15" s="442"/>
      <c r="AQ15" s="442"/>
      <c r="AR15" s="442"/>
      <c r="AS15" s="442"/>
      <c r="AT15" s="443"/>
      <c r="AU15" s="525"/>
      <c r="AV15" s="526"/>
      <c r="AW15" s="526"/>
      <c r="AX15" s="526"/>
      <c r="AY15" s="460" t="s">
        <v>148</v>
      </c>
      <c r="AZ15" s="461"/>
      <c r="BA15" s="461"/>
      <c r="BB15" s="461"/>
      <c r="BC15" s="461"/>
      <c r="BD15" s="461"/>
      <c r="BE15" s="461"/>
      <c r="BF15" s="461"/>
      <c r="BG15" s="461"/>
      <c r="BH15" s="461"/>
      <c r="BI15" s="461"/>
      <c r="BJ15" s="461"/>
      <c r="BK15" s="461"/>
      <c r="BL15" s="461"/>
      <c r="BM15" s="462"/>
      <c r="BN15" s="463">
        <v>1287745</v>
      </c>
      <c r="BO15" s="464"/>
      <c r="BP15" s="464"/>
      <c r="BQ15" s="464"/>
      <c r="BR15" s="464"/>
      <c r="BS15" s="464"/>
      <c r="BT15" s="464"/>
      <c r="BU15" s="465"/>
      <c r="BV15" s="463">
        <v>1219207</v>
      </c>
      <c r="BW15" s="464"/>
      <c r="BX15" s="464"/>
      <c r="BY15" s="464"/>
      <c r="BZ15" s="464"/>
      <c r="CA15" s="464"/>
      <c r="CB15" s="464"/>
      <c r="CC15" s="465"/>
      <c r="CD15" s="578" t="s">
        <v>149</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150</v>
      </c>
      <c r="M16" s="562"/>
      <c r="N16" s="562"/>
      <c r="O16" s="562"/>
      <c r="P16" s="562"/>
      <c r="Q16" s="563"/>
      <c r="R16" s="556" t="s">
        <v>151</v>
      </c>
      <c r="S16" s="557"/>
      <c r="T16" s="557"/>
      <c r="U16" s="557"/>
      <c r="V16" s="558"/>
      <c r="W16" s="574"/>
      <c r="X16" s="484"/>
      <c r="Y16" s="484"/>
      <c r="Z16" s="484"/>
      <c r="AA16" s="484"/>
      <c r="AB16" s="485"/>
      <c r="AC16" s="564">
        <v>30.9</v>
      </c>
      <c r="AD16" s="565"/>
      <c r="AE16" s="565"/>
      <c r="AF16" s="565"/>
      <c r="AG16" s="566"/>
      <c r="AH16" s="564">
        <v>31</v>
      </c>
      <c r="AI16" s="565"/>
      <c r="AJ16" s="565"/>
      <c r="AK16" s="565"/>
      <c r="AL16" s="567"/>
      <c r="AM16" s="537"/>
      <c r="AN16" s="442"/>
      <c r="AO16" s="442"/>
      <c r="AP16" s="442"/>
      <c r="AQ16" s="442"/>
      <c r="AR16" s="442"/>
      <c r="AS16" s="442"/>
      <c r="AT16" s="443"/>
      <c r="AU16" s="525"/>
      <c r="AV16" s="526"/>
      <c r="AW16" s="526"/>
      <c r="AX16" s="526"/>
      <c r="AY16" s="448" t="s">
        <v>152</v>
      </c>
      <c r="AZ16" s="449"/>
      <c r="BA16" s="449"/>
      <c r="BB16" s="449"/>
      <c r="BC16" s="449"/>
      <c r="BD16" s="449"/>
      <c r="BE16" s="449"/>
      <c r="BF16" s="449"/>
      <c r="BG16" s="449"/>
      <c r="BH16" s="449"/>
      <c r="BI16" s="449"/>
      <c r="BJ16" s="449"/>
      <c r="BK16" s="449"/>
      <c r="BL16" s="449"/>
      <c r="BM16" s="450"/>
      <c r="BN16" s="468">
        <v>3416044</v>
      </c>
      <c r="BO16" s="469"/>
      <c r="BP16" s="469"/>
      <c r="BQ16" s="469"/>
      <c r="BR16" s="469"/>
      <c r="BS16" s="469"/>
      <c r="BT16" s="469"/>
      <c r="BU16" s="470"/>
      <c r="BV16" s="468">
        <v>3298784</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153</v>
      </c>
      <c r="N17" s="554"/>
      <c r="O17" s="554"/>
      <c r="P17" s="554"/>
      <c r="Q17" s="555"/>
      <c r="R17" s="556" t="s">
        <v>154</v>
      </c>
      <c r="S17" s="557"/>
      <c r="T17" s="557"/>
      <c r="U17" s="557"/>
      <c r="V17" s="558"/>
      <c r="W17" s="559" t="s">
        <v>155</v>
      </c>
      <c r="X17" s="481"/>
      <c r="Y17" s="481"/>
      <c r="Z17" s="481"/>
      <c r="AA17" s="481"/>
      <c r="AB17" s="482"/>
      <c r="AC17" s="444">
        <v>3818</v>
      </c>
      <c r="AD17" s="445"/>
      <c r="AE17" s="445"/>
      <c r="AF17" s="445"/>
      <c r="AG17" s="446"/>
      <c r="AH17" s="444">
        <v>3755</v>
      </c>
      <c r="AI17" s="445"/>
      <c r="AJ17" s="445"/>
      <c r="AK17" s="445"/>
      <c r="AL17" s="447"/>
      <c r="AM17" s="537"/>
      <c r="AN17" s="442"/>
      <c r="AO17" s="442"/>
      <c r="AP17" s="442"/>
      <c r="AQ17" s="442"/>
      <c r="AR17" s="442"/>
      <c r="AS17" s="442"/>
      <c r="AT17" s="443"/>
      <c r="AU17" s="525"/>
      <c r="AV17" s="526"/>
      <c r="AW17" s="526"/>
      <c r="AX17" s="526"/>
      <c r="AY17" s="448" t="s">
        <v>156</v>
      </c>
      <c r="AZ17" s="449"/>
      <c r="BA17" s="449"/>
      <c r="BB17" s="449"/>
      <c r="BC17" s="449"/>
      <c r="BD17" s="449"/>
      <c r="BE17" s="449"/>
      <c r="BF17" s="449"/>
      <c r="BG17" s="449"/>
      <c r="BH17" s="449"/>
      <c r="BI17" s="449"/>
      <c r="BJ17" s="449"/>
      <c r="BK17" s="449"/>
      <c r="BL17" s="449"/>
      <c r="BM17" s="450"/>
      <c r="BN17" s="468">
        <v>1585434</v>
      </c>
      <c r="BO17" s="469"/>
      <c r="BP17" s="469"/>
      <c r="BQ17" s="469"/>
      <c r="BR17" s="469"/>
      <c r="BS17" s="469"/>
      <c r="BT17" s="469"/>
      <c r="BU17" s="470"/>
      <c r="BV17" s="468">
        <v>1521741</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157</v>
      </c>
      <c r="C18" s="531"/>
      <c r="D18" s="531"/>
      <c r="E18" s="532"/>
      <c r="F18" s="532"/>
      <c r="G18" s="532"/>
      <c r="H18" s="532"/>
      <c r="I18" s="532"/>
      <c r="J18" s="532"/>
      <c r="K18" s="532"/>
      <c r="L18" s="533">
        <v>94</v>
      </c>
      <c r="M18" s="533"/>
      <c r="N18" s="533"/>
      <c r="O18" s="533"/>
      <c r="P18" s="533"/>
      <c r="Q18" s="533"/>
      <c r="R18" s="534"/>
      <c r="S18" s="534"/>
      <c r="T18" s="534"/>
      <c r="U18" s="534"/>
      <c r="V18" s="535"/>
      <c r="W18" s="549"/>
      <c r="X18" s="550"/>
      <c r="Y18" s="550"/>
      <c r="Z18" s="550"/>
      <c r="AA18" s="550"/>
      <c r="AB18" s="560"/>
      <c r="AC18" s="432">
        <v>60.2</v>
      </c>
      <c r="AD18" s="433"/>
      <c r="AE18" s="433"/>
      <c r="AF18" s="433"/>
      <c r="AG18" s="536"/>
      <c r="AH18" s="432">
        <v>58.9</v>
      </c>
      <c r="AI18" s="433"/>
      <c r="AJ18" s="433"/>
      <c r="AK18" s="433"/>
      <c r="AL18" s="434"/>
      <c r="AM18" s="537"/>
      <c r="AN18" s="442"/>
      <c r="AO18" s="442"/>
      <c r="AP18" s="442"/>
      <c r="AQ18" s="442"/>
      <c r="AR18" s="442"/>
      <c r="AS18" s="442"/>
      <c r="AT18" s="443"/>
      <c r="AU18" s="525"/>
      <c r="AV18" s="526"/>
      <c r="AW18" s="526"/>
      <c r="AX18" s="526"/>
      <c r="AY18" s="448" t="s">
        <v>158</v>
      </c>
      <c r="AZ18" s="449"/>
      <c r="BA18" s="449"/>
      <c r="BB18" s="449"/>
      <c r="BC18" s="449"/>
      <c r="BD18" s="449"/>
      <c r="BE18" s="449"/>
      <c r="BF18" s="449"/>
      <c r="BG18" s="449"/>
      <c r="BH18" s="449"/>
      <c r="BI18" s="449"/>
      <c r="BJ18" s="449"/>
      <c r="BK18" s="449"/>
      <c r="BL18" s="449"/>
      <c r="BM18" s="450"/>
      <c r="BN18" s="468">
        <v>3514223</v>
      </c>
      <c r="BO18" s="469"/>
      <c r="BP18" s="469"/>
      <c r="BQ18" s="469"/>
      <c r="BR18" s="469"/>
      <c r="BS18" s="469"/>
      <c r="BT18" s="469"/>
      <c r="BU18" s="470"/>
      <c r="BV18" s="468">
        <v>3552607</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159</v>
      </c>
      <c r="C19" s="531"/>
      <c r="D19" s="531"/>
      <c r="E19" s="532"/>
      <c r="F19" s="532"/>
      <c r="G19" s="532"/>
      <c r="H19" s="532"/>
      <c r="I19" s="532"/>
      <c r="J19" s="532"/>
      <c r="K19" s="532"/>
      <c r="L19" s="538">
        <v>144</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160</v>
      </c>
      <c r="AZ19" s="449"/>
      <c r="BA19" s="449"/>
      <c r="BB19" s="449"/>
      <c r="BC19" s="449"/>
      <c r="BD19" s="449"/>
      <c r="BE19" s="449"/>
      <c r="BF19" s="449"/>
      <c r="BG19" s="449"/>
      <c r="BH19" s="449"/>
      <c r="BI19" s="449"/>
      <c r="BJ19" s="449"/>
      <c r="BK19" s="449"/>
      <c r="BL19" s="449"/>
      <c r="BM19" s="450"/>
      <c r="BN19" s="468">
        <v>4711488</v>
      </c>
      <c r="BO19" s="469"/>
      <c r="BP19" s="469"/>
      <c r="BQ19" s="469"/>
      <c r="BR19" s="469"/>
      <c r="BS19" s="469"/>
      <c r="BT19" s="469"/>
      <c r="BU19" s="470"/>
      <c r="BV19" s="468">
        <v>4448672</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161</v>
      </c>
      <c r="C20" s="531"/>
      <c r="D20" s="531"/>
      <c r="E20" s="532"/>
      <c r="F20" s="532"/>
      <c r="G20" s="532"/>
      <c r="H20" s="532"/>
      <c r="I20" s="532"/>
      <c r="J20" s="532"/>
      <c r="K20" s="532"/>
      <c r="L20" s="538">
        <v>5862</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162</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163</v>
      </c>
      <c r="C22" s="498"/>
      <c r="D22" s="499"/>
      <c r="E22" s="506" t="s">
        <v>1</v>
      </c>
      <c r="F22" s="481"/>
      <c r="G22" s="481"/>
      <c r="H22" s="481"/>
      <c r="I22" s="481"/>
      <c r="J22" s="481"/>
      <c r="K22" s="482"/>
      <c r="L22" s="506" t="s">
        <v>164</v>
      </c>
      <c r="M22" s="481"/>
      <c r="N22" s="481"/>
      <c r="O22" s="481"/>
      <c r="P22" s="482"/>
      <c r="Q22" s="491" t="s">
        <v>165</v>
      </c>
      <c r="R22" s="492"/>
      <c r="S22" s="492"/>
      <c r="T22" s="492"/>
      <c r="U22" s="492"/>
      <c r="V22" s="507"/>
      <c r="W22" s="509" t="s">
        <v>166</v>
      </c>
      <c r="X22" s="498"/>
      <c r="Y22" s="499"/>
      <c r="Z22" s="506" t="s">
        <v>1</v>
      </c>
      <c r="AA22" s="481"/>
      <c r="AB22" s="481"/>
      <c r="AC22" s="481"/>
      <c r="AD22" s="481"/>
      <c r="AE22" s="481"/>
      <c r="AF22" s="481"/>
      <c r="AG22" s="482"/>
      <c r="AH22" s="480" t="s">
        <v>167</v>
      </c>
      <c r="AI22" s="481"/>
      <c r="AJ22" s="481"/>
      <c r="AK22" s="481"/>
      <c r="AL22" s="482"/>
      <c r="AM22" s="480" t="s">
        <v>168</v>
      </c>
      <c r="AN22" s="486"/>
      <c r="AO22" s="486"/>
      <c r="AP22" s="486"/>
      <c r="AQ22" s="486"/>
      <c r="AR22" s="487"/>
      <c r="AS22" s="491" t="s">
        <v>165</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169</v>
      </c>
      <c r="AZ23" s="461"/>
      <c r="BA23" s="461"/>
      <c r="BB23" s="461"/>
      <c r="BC23" s="461"/>
      <c r="BD23" s="461"/>
      <c r="BE23" s="461"/>
      <c r="BF23" s="461"/>
      <c r="BG23" s="461"/>
      <c r="BH23" s="461"/>
      <c r="BI23" s="461"/>
      <c r="BJ23" s="461"/>
      <c r="BK23" s="461"/>
      <c r="BL23" s="461"/>
      <c r="BM23" s="462"/>
      <c r="BN23" s="468">
        <v>5714773</v>
      </c>
      <c r="BO23" s="469"/>
      <c r="BP23" s="469"/>
      <c r="BQ23" s="469"/>
      <c r="BR23" s="469"/>
      <c r="BS23" s="469"/>
      <c r="BT23" s="469"/>
      <c r="BU23" s="470"/>
      <c r="BV23" s="468">
        <v>5951217</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170</v>
      </c>
      <c r="F24" s="442"/>
      <c r="G24" s="442"/>
      <c r="H24" s="442"/>
      <c r="I24" s="442"/>
      <c r="J24" s="442"/>
      <c r="K24" s="443"/>
      <c r="L24" s="444">
        <v>1</v>
      </c>
      <c r="M24" s="445"/>
      <c r="N24" s="445"/>
      <c r="O24" s="445"/>
      <c r="P24" s="446"/>
      <c r="Q24" s="444">
        <v>6912</v>
      </c>
      <c r="R24" s="445"/>
      <c r="S24" s="445"/>
      <c r="T24" s="445"/>
      <c r="U24" s="445"/>
      <c r="V24" s="446"/>
      <c r="W24" s="510"/>
      <c r="X24" s="501"/>
      <c r="Y24" s="502"/>
      <c r="Z24" s="441" t="s">
        <v>171</v>
      </c>
      <c r="AA24" s="442"/>
      <c r="AB24" s="442"/>
      <c r="AC24" s="442"/>
      <c r="AD24" s="442"/>
      <c r="AE24" s="442"/>
      <c r="AF24" s="442"/>
      <c r="AG24" s="443"/>
      <c r="AH24" s="444">
        <v>87</v>
      </c>
      <c r="AI24" s="445"/>
      <c r="AJ24" s="445"/>
      <c r="AK24" s="445"/>
      <c r="AL24" s="446"/>
      <c r="AM24" s="444">
        <v>259086</v>
      </c>
      <c r="AN24" s="445"/>
      <c r="AO24" s="445"/>
      <c r="AP24" s="445"/>
      <c r="AQ24" s="445"/>
      <c r="AR24" s="446"/>
      <c r="AS24" s="444">
        <v>2978</v>
      </c>
      <c r="AT24" s="445"/>
      <c r="AU24" s="445"/>
      <c r="AV24" s="445"/>
      <c r="AW24" s="445"/>
      <c r="AX24" s="447"/>
      <c r="AY24" s="435" t="s">
        <v>172</v>
      </c>
      <c r="AZ24" s="436"/>
      <c r="BA24" s="436"/>
      <c r="BB24" s="436"/>
      <c r="BC24" s="436"/>
      <c r="BD24" s="436"/>
      <c r="BE24" s="436"/>
      <c r="BF24" s="436"/>
      <c r="BG24" s="436"/>
      <c r="BH24" s="436"/>
      <c r="BI24" s="436"/>
      <c r="BJ24" s="436"/>
      <c r="BK24" s="436"/>
      <c r="BL24" s="436"/>
      <c r="BM24" s="437"/>
      <c r="BN24" s="468">
        <v>5348051</v>
      </c>
      <c r="BO24" s="469"/>
      <c r="BP24" s="469"/>
      <c r="BQ24" s="469"/>
      <c r="BR24" s="469"/>
      <c r="BS24" s="469"/>
      <c r="BT24" s="469"/>
      <c r="BU24" s="470"/>
      <c r="BV24" s="468">
        <v>5636727</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173</v>
      </c>
      <c r="F25" s="442"/>
      <c r="G25" s="442"/>
      <c r="H25" s="442"/>
      <c r="I25" s="442"/>
      <c r="J25" s="442"/>
      <c r="K25" s="443"/>
      <c r="L25" s="444">
        <v>1</v>
      </c>
      <c r="M25" s="445"/>
      <c r="N25" s="445"/>
      <c r="O25" s="445"/>
      <c r="P25" s="446"/>
      <c r="Q25" s="444">
        <v>5481</v>
      </c>
      <c r="R25" s="445"/>
      <c r="S25" s="445"/>
      <c r="T25" s="445"/>
      <c r="U25" s="445"/>
      <c r="V25" s="446"/>
      <c r="W25" s="510"/>
      <c r="X25" s="501"/>
      <c r="Y25" s="502"/>
      <c r="Z25" s="441" t="s">
        <v>174</v>
      </c>
      <c r="AA25" s="442"/>
      <c r="AB25" s="442"/>
      <c r="AC25" s="442"/>
      <c r="AD25" s="442"/>
      <c r="AE25" s="442"/>
      <c r="AF25" s="442"/>
      <c r="AG25" s="443"/>
      <c r="AH25" s="444" t="s">
        <v>130</v>
      </c>
      <c r="AI25" s="445"/>
      <c r="AJ25" s="445"/>
      <c r="AK25" s="445"/>
      <c r="AL25" s="446"/>
      <c r="AM25" s="444" t="s">
        <v>175</v>
      </c>
      <c r="AN25" s="445"/>
      <c r="AO25" s="445"/>
      <c r="AP25" s="445"/>
      <c r="AQ25" s="445"/>
      <c r="AR25" s="446"/>
      <c r="AS25" s="444" t="s">
        <v>131</v>
      </c>
      <c r="AT25" s="445"/>
      <c r="AU25" s="445"/>
      <c r="AV25" s="445"/>
      <c r="AW25" s="445"/>
      <c r="AX25" s="447"/>
      <c r="AY25" s="460" t="s">
        <v>176</v>
      </c>
      <c r="AZ25" s="461"/>
      <c r="BA25" s="461"/>
      <c r="BB25" s="461"/>
      <c r="BC25" s="461"/>
      <c r="BD25" s="461"/>
      <c r="BE25" s="461"/>
      <c r="BF25" s="461"/>
      <c r="BG25" s="461"/>
      <c r="BH25" s="461"/>
      <c r="BI25" s="461"/>
      <c r="BJ25" s="461"/>
      <c r="BK25" s="461"/>
      <c r="BL25" s="461"/>
      <c r="BM25" s="462"/>
      <c r="BN25" s="463">
        <v>174943</v>
      </c>
      <c r="BO25" s="464"/>
      <c r="BP25" s="464"/>
      <c r="BQ25" s="464"/>
      <c r="BR25" s="464"/>
      <c r="BS25" s="464"/>
      <c r="BT25" s="464"/>
      <c r="BU25" s="465"/>
      <c r="BV25" s="463">
        <v>117948</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177</v>
      </c>
      <c r="F26" s="442"/>
      <c r="G26" s="442"/>
      <c r="H26" s="442"/>
      <c r="I26" s="442"/>
      <c r="J26" s="442"/>
      <c r="K26" s="443"/>
      <c r="L26" s="444">
        <v>1</v>
      </c>
      <c r="M26" s="445"/>
      <c r="N26" s="445"/>
      <c r="O26" s="445"/>
      <c r="P26" s="446"/>
      <c r="Q26" s="444">
        <v>5049</v>
      </c>
      <c r="R26" s="445"/>
      <c r="S26" s="445"/>
      <c r="T26" s="445"/>
      <c r="U26" s="445"/>
      <c r="V26" s="446"/>
      <c r="W26" s="510"/>
      <c r="X26" s="501"/>
      <c r="Y26" s="502"/>
      <c r="Z26" s="441" t="s">
        <v>178</v>
      </c>
      <c r="AA26" s="523"/>
      <c r="AB26" s="523"/>
      <c r="AC26" s="523"/>
      <c r="AD26" s="523"/>
      <c r="AE26" s="523"/>
      <c r="AF26" s="523"/>
      <c r="AG26" s="524"/>
      <c r="AH26" s="444">
        <v>1</v>
      </c>
      <c r="AI26" s="445"/>
      <c r="AJ26" s="445"/>
      <c r="AK26" s="445"/>
      <c r="AL26" s="446"/>
      <c r="AM26" s="444" t="s">
        <v>179</v>
      </c>
      <c r="AN26" s="445"/>
      <c r="AO26" s="445"/>
      <c r="AP26" s="445"/>
      <c r="AQ26" s="445"/>
      <c r="AR26" s="446"/>
      <c r="AS26" s="444" t="s">
        <v>179</v>
      </c>
      <c r="AT26" s="445"/>
      <c r="AU26" s="445"/>
      <c r="AV26" s="445"/>
      <c r="AW26" s="445"/>
      <c r="AX26" s="447"/>
      <c r="AY26" s="477" t="s">
        <v>180</v>
      </c>
      <c r="AZ26" s="478"/>
      <c r="BA26" s="478"/>
      <c r="BB26" s="478"/>
      <c r="BC26" s="478"/>
      <c r="BD26" s="478"/>
      <c r="BE26" s="478"/>
      <c r="BF26" s="478"/>
      <c r="BG26" s="478"/>
      <c r="BH26" s="478"/>
      <c r="BI26" s="478"/>
      <c r="BJ26" s="478"/>
      <c r="BK26" s="478"/>
      <c r="BL26" s="478"/>
      <c r="BM26" s="479"/>
      <c r="BN26" s="468" t="s">
        <v>130</v>
      </c>
      <c r="BO26" s="469"/>
      <c r="BP26" s="469"/>
      <c r="BQ26" s="469"/>
      <c r="BR26" s="469"/>
      <c r="BS26" s="469"/>
      <c r="BT26" s="469"/>
      <c r="BU26" s="470"/>
      <c r="BV26" s="468" t="s">
        <v>131</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181</v>
      </c>
      <c r="F27" s="442"/>
      <c r="G27" s="442"/>
      <c r="H27" s="442"/>
      <c r="I27" s="442"/>
      <c r="J27" s="442"/>
      <c r="K27" s="443"/>
      <c r="L27" s="444">
        <v>1</v>
      </c>
      <c r="M27" s="445"/>
      <c r="N27" s="445"/>
      <c r="O27" s="445"/>
      <c r="P27" s="446"/>
      <c r="Q27" s="444">
        <v>2840</v>
      </c>
      <c r="R27" s="445"/>
      <c r="S27" s="445"/>
      <c r="T27" s="445"/>
      <c r="U27" s="445"/>
      <c r="V27" s="446"/>
      <c r="W27" s="510"/>
      <c r="X27" s="501"/>
      <c r="Y27" s="502"/>
      <c r="Z27" s="441" t="s">
        <v>182</v>
      </c>
      <c r="AA27" s="442"/>
      <c r="AB27" s="442"/>
      <c r="AC27" s="442"/>
      <c r="AD27" s="442"/>
      <c r="AE27" s="442"/>
      <c r="AF27" s="442"/>
      <c r="AG27" s="443"/>
      <c r="AH27" s="444">
        <v>2</v>
      </c>
      <c r="AI27" s="445"/>
      <c r="AJ27" s="445"/>
      <c r="AK27" s="445"/>
      <c r="AL27" s="446"/>
      <c r="AM27" s="444" t="s">
        <v>183</v>
      </c>
      <c r="AN27" s="445"/>
      <c r="AO27" s="445"/>
      <c r="AP27" s="445"/>
      <c r="AQ27" s="445"/>
      <c r="AR27" s="446"/>
      <c r="AS27" s="444" t="s">
        <v>179</v>
      </c>
      <c r="AT27" s="445"/>
      <c r="AU27" s="445"/>
      <c r="AV27" s="445"/>
      <c r="AW27" s="445"/>
      <c r="AX27" s="447"/>
      <c r="AY27" s="474" t="s">
        <v>184</v>
      </c>
      <c r="AZ27" s="475"/>
      <c r="BA27" s="475"/>
      <c r="BB27" s="475"/>
      <c r="BC27" s="475"/>
      <c r="BD27" s="475"/>
      <c r="BE27" s="475"/>
      <c r="BF27" s="475"/>
      <c r="BG27" s="475"/>
      <c r="BH27" s="475"/>
      <c r="BI27" s="475"/>
      <c r="BJ27" s="475"/>
      <c r="BK27" s="475"/>
      <c r="BL27" s="475"/>
      <c r="BM27" s="476"/>
      <c r="BN27" s="471" t="s">
        <v>175</v>
      </c>
      <c r="BO27" s="472"/>
      <c r="BP27" s="472"/>
      <c r="BQ27" s="472"/>
      <c r="BR27" s="472"/>
      <c r="BS27" s="472"/>
      <c r="BT27" s="472"/>
      <c r="BU27" s="473"/>
      <c r="BV27" s="471" t="s">
        <v>131</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185</v>
      </c>
      <c r="F28" s="442"/>
      <c r="G28" s="442"/>
      <c r="H28" s="442"/>
      <c r="I28" s="442"/>
      <c r="J28" s="442"/>
      <c r="K28" s="443"/>
      <c r="L28" s="444">
        <v>1</v>
      </c>
      <c r="M28" s="445"/>
      <c r="N28" s="445"/>
      <c r="O28" s="445"/>
      <c r="P28" s="446"/>
      <c r="Q28" s="444">
        <v>2410</v>
      </c>
      <c r="R28" s="445"/>
      <c r="S28" s="445"/>
      <c r="T28" s="445"/>
      <c r="U28" s="445"/>
      <c r="V28" s="446"/>
      <c r="W28" s="510"/>
      <c r="X28" s="501"/>
      <c r="Y28" s="502"/>
      <c r="Z28" s="441" t="s">
        <v>186</v>
      </c>
      <c r="AA28" s="442"/>
      <c r="AB28" s="442"/>
      <c r="AC28" s="442"/>
      <c r="AD28" s="442"/>
      <c r="AE28" s="442"/>
      <c r="AF28" s="442"/>
      <c r="AG28" s="443"/>
      <c r="AH28" s="444" t="s">
        <v>131</v>
      </c>
      <c r="AI28" s="445"/>
      <c r="AJ28" s="445"/>
      <c r="AK28" s="445"/>
      <c r="AL28" s="446"/>
      <c r="AM28" s="444" t="s">
        <v>175</v>
      </c>
      <c r="AN28" s="445"/>
      <c r="AO28" s="445"/>
      <c r="AP28" s="445"/>
      <c r="AQ28" s="445"/>
      <c r="AR28" s="446"/>
      <c r="AS28" s="444" t="s">
        <v>175</v>
      </c>
      <c r="AT28" s="445"/>
      <c r="AU28" s="445"/>
      <c r="AV28" s="445"/>
      <c r="AW28" s="445"/>
      <c r="AX28" s="447"/>
      <c r="AY28" s="451" t="s">
        <v>187</v>
      </c>
      <c r="AZ28" s="452"/>
      <c r="BA28" s="452"/>
      <c r="BB28" s="453"/>
      <c r="BC28" s="460" t="s">
        <v>48</v>
      </c>
      <c r="BD28" s="461"/>
      <c r="BE28" s="461"/>
      <c r="BF28" s="461"/>
      <c r="BG28" s="461"/>
      <c r="BH28" s="461"/>
      <c r="BI28" s="461"/>
      <c r="BJ28" s="461"/>
      <c r="BK28" s="461"/>
      <c r="BL28" s="461"/>
      <c r="BM28" s="462"/>
      <c r="BN28" s="463">
        <v>2206331</v>
      </c>
      <c r="BO28" s="464"/>
      <c r="BP28" s="464"/>
      <c r="BQ28" s="464"/>
      <c r="BR28" s="464"/>
      <c r="BS28" s="464"/>
      <c r="BT28" s="464"/>
      <c r="BU28" s="465"/>
      <c r="BV28" s="463">
        <v>1805902</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188</v>
      </c>
      <c r="F29" s="442"/>
      <c r="G29" s="442"/>
      <c r="H29" s="442"/>
      <c r="I29" s="442"/>
      <c r="J29" s="442"/>
      <c r="K29" s="443"/>
      <c r="L29" s="444">
        <v>12</v>
      </c>
      <c r="M29" s="445"/>
      <c r="N29" s="445"/>
      <c r="O29" s="445"/>
      <c r="P29" s="446"/>
      <c r="Q29" s="444">
        <v>2260</v>
      </c>
      <c r="R29" s="445"/>
      <c r="S29" s="445"/>
      <c r="T29" s="445"/>
      <c r="U29" s="445"/>
      <c r="V29" s="446"/>
      <c r="W29" s="511"/>
      <c r="X29" s="512"/>
      <c r="Y29" s="513"/>
      <c r="Z29" s="441" t="s">
        <v>189</v>
      </c>
      <c r="AA29" s="442"/>
      <c r="AB29" s="442"/>
      <c r="AC29" s="442"/>
      <c r="AD29" s="442"/>
      <c r="AE29" s="442"/>
      <c r="AF29" s="442"/>
      <c r="AG29" s="443"/>
      <c r="AH29" s="444">
        <v>89</v>
      </c>
      <c r="AI29" s="445"/>
      <c r="AJ29" s="445"/>
      <c r="AK29" s="445"/>
      <c r="AL29" s="446"/>
      <c r="AM29" s="444">
        <v>265710</v>
      </c>
      <c r="AN29" s="445"/>
      <c r="AO29" s="445"/>
      <c r="AP29" s="445"/>
      <c r="AQ29" s="445"/>
      <c r="AR29" s="446"/>
      <c r="AS29" s="444">
        <v>2986</v>
      </c>
      <c r="AT29" s="445"/>
      <c r="AU29" s="445"/>
      <c r="AV29" s="445"/>
      <c r="AW29" s="445"/>
      <c r="AX29" s="447"/>
      <c r="AY29" s="454"/>
      <c r="AZ29" s="455"/>
      <c r="BA29" s="455"/>
      <c r="BB29" s="456"/>
      <c r="BC29" s="448" t="s">
        <v>190</v>
      </c>
      <c r="BD29" s="449"/>
      <c r="BE29" s="449"/>
      <c r="BF29" s="449"/>
      <c r="BG29" s="449"/>
      <c r="BH29" s="449"/>
      <c r="BI29" s="449"/>
      <c r="BJ29" s="449"/>
      <c r="BK29" s="449"/>
      <c r="BL29" s="449"/>
      <c r="BM29" s="450"/>
      <c r="BN29" s="468" t="s">
        <v>130</v>
      </c>
      <c r="BO29" s="469"/>
      <c r="BP29" s="469"/>
      <c r="BQ29" s="469"/>
      <c r="BR29" s="469"/>
      <c r="BS29" s="469"/>
      <c r="BT29" s="469"/>
      <c r="BU29" s="470"/>
      <c r="BV29" s="468" t="s">
        <v>130</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191</v>
      </c>
      <c r="X30" s="521"/>
      <c r="Y30" s="521"/>
      <c r="Z30" s="521"/>
      <c r="AA30" s="521"/>
      <c r="AB30" s="521"/>
      <c r="AC30" s="521"/>
      <c r="AD30" s="521"/>
      <c r="AE30" s="521"/>
      <c r="AF30" s="521"/>
      <c r="AG30" s="522"/>
      <c r="AH30" s="432">
        <v>95.9</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236648</v>
      </c>
      <c r="BO30" s="472"/>
      <c r="BP30" s="472"/>
      <c r="BQ30" s="472"/>
      <c r="BR30" s="472"/>
      <c r="BS30" s="472"/>
      <c r="BT30" s="472"/>
      <c r="BU30" s="473"/>
      <c r="BV30" s="471">
        <v>276738</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198</v>
      </c>
      <c r="D33" s="431"/>
      <c r="E33" s="430" t="s">
        <v>199</v>
      </c>
      <c r="F33" s="430"/>
      <c r="G33" s="430"/>
      <c r="H33" s="430"/>
      <c r="I33" s="430"/>
      <c r="J33" s="430"/>
      <c r="K33" s="430"/>
      <c r="L33" s="430"/>
      <c r="M33" s="430"/>
      <c r="N33" s="430"/>
      <c r="O33" s="430"/>
      <c r="P33" s="430"/>
      <c r="Q33" s="430"/>
      <c r="R33" s="430"/>
      <c r="S33" s="430"/>
      <c r="T33" s="216"/>
      <c r="U33" s="431" t="s">
        <v>198</v>
      </c>
      <c r="V33" s="431"/>
      <c r="W33" s="430" t="s">
        <v>200</v>
      </c>
      <c r="X33" s="430"/>
      <c r="Y33" s="430"/>
      <c r="Z33" s="430"/>
      <c r="AA33" s="430"/>
      <c r="AB33" s="430"/>
      <c r="AC33" s="430"/>
      <c r="AD33" s="430"/>
      <c r="AE33" s="430"/>
      <c r="AF33" s="430"/>
      <c r="AG33" s="430"/>
      <c r="AH33" s="430"/>
      <c r="AI33" s="430"/>
      <c r="AJ33" s="430"/>
      <c r="AK33" s="430"/>
      <c r="AL33" s="216"/>
      <c r="AM33" s="431" t="s">
        <v>201</v>
      </c>
      <c r="AN33" s="431"/>
      <c r="AO33" s="430" t="s">
        <v>202</v>
      </c>
      <c r="AP33" s="430"/>
      <c r="AQ33" s="430"/>
      <c r="AR33" s="430"/>
      <c r="AS33" s="430"/>
      <c r="AT33" s="430"/>
      <c r="AU33" s="430"/>
      <c r="AV33" s="430"/>
      <c r="AW33" s="430"/>
      <c r="AX33" s="430"/>
      <c r="AY33" s="430"/>
      <c r="AZ33" s="430"/>
      <c r="BA33" s="430"/>
      <c r="BB33" s="430"/>
      <c r="BC33" s="430"/>
      <c r="BD33" s="217"/>
      <c r="BE33" s="430" t="s">
        <v>203</v>
      </c>
      <c r="BF33" s="430"/>
      <c r="BG33" s="430" t="s">
        <v>204</v>
      </c>
      <c r="BH33" s="430"/>
      <c r="BI33" s="430"/>
      <c r="BJ33" s="430"/>
      <c r="BK33" s="430"/>
      <c r="BL33" s="430"/>
      <c r="BM33" s="430"/>
      <c r="BN33" s="430"/>
      <c r="BO33" s="430"/>
      <c r="BP33" s="430"/>
      <c r="BQ33" s="430"/>
      <c r="BR33" s="430"/>
      <c r="BS33" s="430"/>
      <c r="BT33" s="430"/>
      <c r="BU33" s="430"/>
      <c r="BV33" s="217"/>
      <c r="BW33" s="431" t="s">
        <v>203</v>
      </c>
      <c r="BX33" s="431"/>
      <c r="BY33" s="430" t="s">
        <v>205</v>
      </c>
      <c r="BZ33" s="430"/>
      <c r="CA33" s="430"/>
      <c r="CB33" s="430"/>
      <c r="CC33" s="430"/>
      <c r="CD33" s="430"/>
      <c r="CE33" s="430"/>
      <c r="CF33" s="430"/>
      <c r="CG33" s="430"/>
      <c r="CH33" s="430"/>
      <c r="CI33" s="430"/>
      <c r="CJ33" s="430"/>
      <c r="CK33" s="430"/>
      <c r="CL33" s="430"/>
      <c r="CM33" s="430"/>
      <c r="CN33" s="216"/>
      <c r="CO33" s="431" t="s">
        <v>201</v>
      </c>
      <c r="CP33" s="431"/>
      <c r="CQ33" s="430" t="s">
        <v>206</v>
      </c>
      <c r="CR33" s="430"/>
      <c r="CS33" s="430"/>
      <c r="CT33" s="430"/>
      <c r="CU33" s="430"/>
      <c r="CV33" s="430"/>
      <c r="CW33" s="430"/>
      <c r="CX33" s="430"/>
      <c r="CY33" s="430"/>
      <c r="CZ33" s="430"/>
      <c r="DA33" s="430"/>
      <c r="DB33" s="430"/>
      <c r="DC33" s="430"/>
      <c r="DD33" s="430"/>
      <c r="DE33" s="430"/>
      <c r="DF33" s="216"/>
      <c r="DG33" s="429" t="s">
        <v>207</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階上町国民健康保険特別会計</v>
      </c>
      <c r="X34" s="426"/>
      <c r="Y34" s="426"/>
      <c r="Z34" s="426"/>
      <c r="AA34" s="426"/>
      <c r="AB34" s="426"/>
      <c r="AC34" s="426"/>
      <c r="AD34" s="426"/>
      <c r="AE34" s="426"/>
      <c r="AF34" s="426"/>
      <c r="AG34" s="426"/>
      <c r="AH34" s="426"/>
      <c r="AI34" s="426"/>
      <c r="AJ34" s="426"/>
      <c r="AK34" s="426"/>
      <c r="AL34" s="214"/>
      <c r="AM34" s="427" t="str">
        <f>IF(AO34="","",MAX(C34:D43,U34:V43)+1)</f>
        <v/>
      </c>
      <c r="AN34" s="427"/>
      <c r="AO34" s="426"/>
      <c r="AP34" s="426"/>
      <c r="AQ34" s="426"/>
      <c r="AR34" s="426"/>
      <c r="AS34" s="426"/>
      <c r="AT34" s="426"/>
      <c r="AU34" s="426"/>
      <c r="AV34" s="426"/>
      <c r="AW34" s="426"/>
      <c r="AX34" s="426"/>
      <c r="AY34" s="426"/>
      <c r="AZ34" s="426"/>
      <c r="BA34" s="426"/>
      <c r="BB34" s="426"/>
      <c r="BC34" s="426"/>
      <c r="BD34" s="214"/>
      <c r="BE34" s="427">
        <f>IF(BG34="","",MAX(C34:D43,U34:V43,AM34:AN43)+1)</f>
        <v>5</v>
      </c>
      <c r="BF34" s="427"/>
      <c r="BG34" s="426" t="str">
        <f>IF('各会計、関係団体の財政状況及び健全化判断比率'!B31="","",'各会計、関係団体の財政状況及び健全化判断比率'!B31)</f>
        <v>階上町公共下水道事業特別会計</v>
      </c>
      <c r="BH34" s="426"/>
      <c r="BI34" s="426"/>
      <c r="BJ34" s="426"/>
      <c r="BK34" s="426"/>
      <c r="BL34" s="426"/>
      <c r="BM34" s="426"/>
      <c r="BN34" s="426"/>
      <c r="BO34" s="426"/>
      <c r="BP34" s="426"/>
      <c r="BQ34" s="426"/>
      <c r="BR34" s="426"/>
      <c r="BS34" s="426"/>
      <c r="BT34" s="426"/>
      <c r="BU34" s="426"/>
      <c r="BV34" s="214"/>
      <c r="BW34" s="427">
        <f>IF(BY34="","",MAX(C34:D43,U34:V43,AM34:AN43,BE34:BF43)+1)</f>
        <v>7</v>
      </c>
      <c r="BX34" s="427"/>
      <c r="BY34" s="426" t="str">
        <f>IF('各会計、関係団体の財政状況及び健全化判断比率'!B68="","",'各会計、関係団体の財政状況及び健全化判断比率'!B68)</f>
        <v>八戸圏域水道企業団</v>
      </c>
      <c r="BZ34" s="426"/>
      <c r="CA34" s="426"/>
      <c r="CB34" s="426"/>
      <c r="CC34" s="426"/>
      <c r="CD34" s="426"/>
      <c r="CE34" s="426"/>
      <c r="CF34" s="426"/>
      <c r="CG34" s="426"/>
      <c r="CH34" s="426"/>
      <c r="CI34" s="426"/>
      <c r="CJ34" s="426"/>
      <c r="CK34" s="426"/>
      <c r="CL34" s="426"/>
      <c r="CM34" s="426"/>
      <c r="CN34" s="214"/>
      <c r="CO34" s="427">
        <f>IF(CQ34="","",MAX(C34:D43,U34:V43,AM34:AN43,BE34:BF43,BW34:BX43)+1)</f>
        <v>14</v>
      </c>
      <c r="CP34" s="427"/>
      <c r="CQ34" s="426" t="str">
        <f>IF('各会計、関係団体の財政状況及び健全化判断比率'!BS7="","",'各会計、関係団体の財政状況及び健全化判断比率'!BS7)</f>
        <v>はしかみふるさとラボ</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階上町介護保険特別会計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f t="shared" ref="BE35:BE43" si="1">IF(BG35="","",BE34+1)</f>
        <v>6</v>
      </c>
      <c r="BF35" s="427"/>
      <c r="BG35" s="426" t="str">
        <f>IF('各会計、関係団体の財政状況及び健全化判断比率'!B32="","",'各会計、関係団体の財政状況及び健全化判断比率'!B32)</f>
        <v>階上町漁業集落排水事業特別会計</v>
      </c>
      <c r="BH35" s="426"/>
      <c r="BI35" s="426"/>
      <c r="BJ35" s="426"/>
      <c r="BK35" s="426"/>
      <c r="BL35" s="426"/>
      <c r="BM35" s="426"/>
      <c r="BN35" s="426"/>
      <c r="BO35" s="426"/>
      <c r="BP35" s="426"/>
      <c r="BQ35" s="426"/>
      <c r="BR35" s="426"/>
      <c r="BS35" s="426"/>
      <c r="BT35" s="426"/>
      <c r="BU35" s="426"/>
      <c r="BV35" s="214"/>
      <c r="BW35" s="427">
        <f t="shared" ref="BW35:BW43" si="2">IF(BY35="","",BW34+1)</f>
        <v>8</v>
      </c>
      <c r="BX35" s="427"/>
      <c r="BY35" s="426" t="str">
        <f>IF('各会計、関係団体の財政状況及び健全化判断比率'!B69="","",'各会計、関係団体の財政状況及び健全化判断比率'!B69)</f>
        <v>八戸地域広域市町村圏事務組合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階上町後期高齢者医療特別会計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9</v>
      </c>
      <c r="BX36" s="427"/>
      <c r="BY36" s="426" t="str">
        <f>IF('各会計、関係団体の財政状況及び健全化判断比率'!B70="","",'各会計、関係団体の財政状況及び健全化判断比率'!B70)</f>
        <v>青森県交通災害共済組合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10</v>
      </c>
      <c r="BX37" s="427"/>
      <c r="BY37" s="426" t="str">
        <f>IF('各会計、関係団体の財政状況及び健全化判断比率'!B71="","",'各会計、関係団体の財政状況及び健全化判断比率'!B71)</f>
        <v>青森県市町村職員退職手当組合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11</v>
      </c>
      <c r="BX38" s="427"/>
      <c r="BY38" s="426" t="str">
        <f>IF('各会計、関係団体の財政状況及び健全化判断比率'!B72="","",'各会計、関係団体の財政状況及び健全化判断比率'!B72)</f>
        <v>青森県市町村総合事務組合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12</v>
      </c>
      <c r="BX39" s="427"/>
      <c r="BY39" s="426" t="str">
        <f>IF('各会計、関係団体の財政状況及び健全化判断比率'!B73="","",'各会計、関係団体の財政状況及び健全化判断比率'!B73)</f>
        <v>青森県後期高齢者医療広域連合（一般会計）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13</v>
      </c>
      <c r="BX40" s="427"/>
      <c r="BY40" s="426" t="str">
        <f>IF('各会計、関係団体の財政状況及び健全化判断比率'!B74="","",'各会計、関係団体の財政状況及び健全化判断比率'!B74)</f>
        <v>青森県後期高齢者医療広域連合（特別会計）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GXJj+dx43KMs3m5kKiymNPu212v+wabIp/W4krqqHAXxrVMXkair5WWKjRa0EabZamSV7CmN20AvpuTscpO44w==" saltValue="R5zNz58uYusrXIgiHzH8d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x14ac:dyDescent="0.15">
      <c r="A34" s="22"/>
      <c r="B34" s="31"/>
      <c r="C34" s="1250" t="s">
        <v>578</v>
      </c>
      <c r="D34" s="1250"/>
      <c r="E34" s="1251"/>
      <c r="F34" s="32">
        <v>7.75</v>
      </c>
      <c r="G34" s="33">
        <v>8.33</v>
      </c>
      <c r="H34" s="33">
        <v>8.9499999999999993</v>
      </c>
      <c r="I34" s="33">
        <v>9.0399999999999991</v>
      </c>
      <c r="J34" s="34">
        <v>6.19</v>
      </c>
      <c r="K34" s="22"/>
      <c r="L34" s="22"/>
      <c r="M34" s="22"/>
      <c r="N34" s="22"/>
      <c r="O34" s="22"/>
      <c r="P34" s="22"/>
    </row>
    <row r="35" spans="1:16" ht="39" customHeight="1" x14ac:dyDescent="0.15">
      <c r="A35" s="22"/>
      <c r="B35" s="35"/>
      <c r="C35" s="1244" t="s">
        <v>579</v>
      </c>
      <c r="D35" s="1245"/>
      <c r="E35" s="1246"/>
      <c r="F35" s="36">
        <v>3.81</v>
      </c>
      <c r="G35" s="37">
        <v>3.03</v>
      </c>
      <c r="H35" s="37">
        <v>2.62</v>
      </c>
      <c r="I35" s="37">
        <v>1.9</v>
      </c>
      <c r="J35" s="38">
        <v>2.29</v>
      </c>
      <c r="K35" s="22"/>
      <c r="L35" s="22"/>
      <c r="M35" s="22"/>
      <c r="N35" s="22"/>
      <c r="O35" s="22"/>
      <c r="P35" s="22"/>
    </row>
    <row r="36" spans="1:16" ht="39" customHeight="1" x14ac:dyDescent="0.15">
      <c r="A36" s="22"/>
      <c r="B36" s="35"/>
      <c r="C36" s="1244" t="s">
        <v>580</v>
      </c>
      <c r="D36" s="1245"/>
      <c r="E36" s="1246"/>
      <c r="F36" s="36">
        <v>0.38</v>
      </c>
      <c r="G36" s="37">
        <v>0.4</v>
      </c>
      <c r="H36" s="37">
        <v>0.62</v>
      </c>
      <c r="I36" s="37">
        <v>0.43</v>
      </c>
      <c r="J36" s="38">
        <v>0.8</v>
      </c>
      <c r="K36" s="22"/>
      <c r="L36" s="22"/>
      <c r="M36" s="22"/>
      <c r="N36" s="22"/>
      <c r="O36" s="22"/>
      <c r="P36" s="22"/>
    </row>
    <row r="37" spans="1:16" ht="39" customHeight="1" x14ac:dyDescent="0.15">
      <c r="A37" s="22"/>
      <c r="B37" s="35"/>
      <c r="C37" s="1244" t="s">
        <v>581</v>
      </c>
      <c r="D37" s="1245"/>
      <c r="E37" s="1246"/>
      <c r="F37" s="36">
        <v>0.04</v>
      </c>
      <c r="G37" s="37">
        <v>0.09</v>
      </c>
      <c r="H37" s="37">
        <v>0.06</v>
      </c>
      <c r="I37" s="37">
        <v>7.0000000000000007E-2</v>
      </c>
      <c r="J37" s="38">
        <v>7.0000000000000007E-2</v>
      </c>
      <c r="K37" s="22"/>
      <c r="L37" s="22"/>
      <c r="M37" s="22"/>
      <c r="N37" s="22"/>
      <c r="O37" s="22"/>
      <c r="P37" s="22"/>
    </row>
    <row r="38" spans="1:16" ht="39" customHeight="1" x14ac:dyDescent="0.15">
      <c r="A38" s="22"/>
      <c r="B38" s="35"/>
      <c r="C38" s="1244" t="s">
        <v>582</v>
      </c>
      <c r="D38" s="1245"/>
      <c r="E38" s="1246"/>
      <c r="F38" s="36">
        <v>0.01</v>
      </c>
      <c r="G38" s="37">
        <v>0.02</v>
      </c>
      <c r="H38" s="37">
        <v>0.01</v>
      </c>
      <c r="I38" s="37">
        <v>0.08</v>
      </c>
      <c r="J38" s="38">
        <v>0.03</v>
      </c>
      <c r="K38" s="22"/>
      <c r="L38" s="22"/>
      <c r="M38" s="22"/>
      <c r="N38" s="22"/>
      <c r="O38" s="22"/>
      <c r="P38" s="22"/>
    </row>
    <row r="39" spans="1:16" ht="39" customHeight="1" x14ac:dyDescent="0.15">
      <c r="A39" s="22"/>
      <c r="B39" s="35"/>
      <c r="C39" s="1244" t="s">
        <v>583</v>
      </c>
      <c r="D39" s="1245"/>
      <c r="E39" s="1246"/>
      <c r="F39" s="36">
        <v>0</v>
      </c>
      <c r="G39" s="37">
        <v>0.01</v>
      </c>
      <c r="H39" s="37">
        <v>0.03</v>
      </c>
      <c r="I39" s="37">
        <v>0.03</v>
      </c>
      <c r="J39" s="38">
        <v>0.01</v>
      </c>
      <c r="K39" s="22"/>
      <c r="L39" s="22"/>
      <c r="M39" s="22"/>
      <c r="N39" s="22"/>
      <c r="O39" s="22"/>
      <c r="P39" s="22"/>
    </row>
    <row r="40" spans="1:16" ht="39" customHeight="1" x14ac:dyDescent="0.15">
      <c r="A40" s="22"/>
      <c r="B40" s="35"/>
      <c r="C40" s="1244"/>
      <c r="D40" s="1245"/>
      <c r="E40" s="1246"/>
      <c r="F40" s="36"/>
      <c r="G40" s="37"/>
      <c r="H40" s="37"/>
      <c r="I40" s="37"/>
      <c r="J40" s="38"/>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584</v>
      </c>
      <c r="D42" s="1245"/>
      <c r="E42" s="1246"/>
      <c r="F42" s="36" t="s">
        <v>527</v>
      </c>
      <c r="G42" s="37" t="s">
        <v>527</v>
      </c>
      <c r="H42" s="37" t="s">
        <v>527</v>
      </c>
      <c r="I42" s="37" t="s">
        <v>527</v>
      </c>
      <c r="J42" s="38" t="s">
        <v>527</v>
      </c>
      <c r="K42" s="22"/>
      <c r="L42" s="22"/>
      <c r="M42" s="22"/>
      <c r="N42" s="22"/>
      <c r="O42" s="22"/>
      <c r="P42" s="22"/>
    </row>
    <row r="43" spans="1:16" ht="39" customHeight="1" thickBot="1" x14ac:dyDescent="0.2">
      <c r="A43" s="22"/>
      <c r="B43" s="40"/>
      <c r="C43" s="1247" t="s">
        <v>585</v>
      </c>
      <c r="D43" s="1248"/>
      <c r="E43" s="1249"/>
      <c r="F43" s="41" t="s">
        <v>527</v>
      </c>
      <c r="G43" s="42" t="s">
        <v>527</v>
      </c>
      <c r="H43" s="42" t="s">
        <v>527</v>
      </c>
      <c r="I43" s="42" t="s">
        <v>527</v>
      </c>
      <c r="J43" s="43" t="s">
        <v>527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M2bFoWIwp5BV5lvQWRRP126M1liGcQvqt0b0B7IF9xlvFiwR/mbtehJGGm5cP3jgC3SEELfKGJ1aVi4BBzypCQ==" saltValue="peaXFwpDqBSBtg9L/tuBf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832</v>
      </c>
      <c r="L45" s="60">
        <v>793</v>
      </c>
      <c r="M45" s="60">
        <v>762</v>
      </c>
      <c r="N45" s="60">
        <v>784</v>
      </c>
      <c r="O45" s="61">
        <v>761</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527</v>
      </c>
      <c r="L46" s="64" t="s">
        <v>527</v>
      </c>
      <c r="M46" s="64" t="s">
        <v>527</v>
      </c>
      <c r="N46" s="64" t="s">
        <v>527</v>
      </c>
      <c r="O46" s="65" t="s">
        <v>527</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527</v>
      </c>
      <c r="L47" s="64" t="s">
        <v>527</v>
      </c>
      <c r="M47" s="64" t="s">
        <v>527</v>
      </c>
      <c r="N47" s="64" t="s">
        <v>527</v>
      </c>
      <c r="O47" s="65" t="s">
        <v>527</v>
      </c>
      <c r="P47" s="48"/>
      <c r="Q47" s="48"/>
      <c r="R47" s="48"/>
      <c r="S47" s="48"/>
      <c r="T47" s="48"/>
      <c r="U47" s="48"/>
    </row>
    <row r="48" spans="1:21" ht="30.75" customHeight="1" x14ac:dyDescent="0.15">
      <c r="A48" s="48"/>
      <c r="B48" s="1272"/>
      <c r="C48" s="1273"/>
      <c r="D48" s="62"/>
      <c r="E48" s="1254" t="s">
        <v>15</v>
      </c>
      <c r="F48" s="1254"/>
      <c r="G48" s="1254"/>
      <c r="H48" s="1254"/>
      <c r="I48" s="1254"/>
      <c r="J48" s="1255"/>
      <c r="K48" s="63">
        <v>111</v>
      </c>
      <c r="L48" s="64">
        <v>115</v>
      </c>
      <c r="M48" s="64">
        <v>115</v>
      </c>
      <c r="N48" s="64">
        <v>114</v>
      </c>
      <c r="O48" s="65">
        <v>115</v>
      </c>
      <c r="P48" s="48"/>
      <c r="Q48" s="48"/>
      <c r="R48" s="48"/>
      <c r="S48" s="48"/>
      <c r="T48" s="48"/>
      <c r="U48" s="48"/>
    </row>
    <row r="49" spans="1:21" ht="30.75" customHeight="1" x14ac:dyDescent="0.15">
      <c r="A49" s="48"/>
      <c r="B49" s="1272"/>
      <c r="C49" s="1273"/>
      <c r="D49" s="62"/>
      <c r="E49" s="1254" t="s">
        <v>16</v>
      </c>
      <c r="F49" s="1254"/>
      <c r="G49" s="1254"/>
      <c r="H49" s="1254"/>
      <c r="I49" s="1254"/>
      <c r="J49" s="1255"/>
      <c r="K49" s="63">
        <v>36</v>
      </c>
      <c r="L49" s="64">
        <v>38</v>
      </c>
      <c r="M49" s="64">
        <v>37</v>
      </c>
      <c r="N49" s="64">
        <v>35</v>
      </c>
      <c r="O49" s="65">
        <v>23</v>
      </c>
      <c r="P49" s="48"/>
      <c r="Q49" s="48"/>
      <c r="R49" s="48"/>
      <c r="S49" s="48"/>
      <c r="T49" s="48"/>
      <c r="U49" s="48"/>
    </row>
    <row r="50" spans="1:21" ht="30.75" customHeight="1" x14ac:dyDescent="0.15">
      <c r="A50" s="48"/>
      <c r="B50" s="1272"/>
      <c r="C50" s="1273"/>
      <c r="D50" s="62"/>
      <c r="E50" s="1254" t="s">
        <v>17</v>
      </c>
      <c r="F50" s="1254"/>
      <c r="G50" s="1254"/>
      <c r="H50" s="1254"/>
      <c r="I50" s="1254"/>
      <c r="J50" s="1255"/>
      <c r="K50" s="63">
        <v>38</v>
      </c>
      <c r="L50" s="64">
        <v>38</v>
      </c>
      <c r="M50" s="64">
        <v>38</v>
      </c>
      <c r="N50" s="64">
        <v>0</v>
      </c>
      <c r="O50" s="65">
        <v>0</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527</v>
      </c>
      <c r="L51" s="64" t="s">
        <v>527</v>
      </c>
      <c r="M51" s="64" t="s">
        <v>527</v>
      </c>
      <c r="N51" s="64" t="s">
        <v>527</v>
      </c>
      <c r="O51" s="65" t="s">
        <v>527</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675</v>
      </c>
      <c r="L52" s="64">
        <v>634</v>
      </c>
      <c r="M52" s="64">
        <v>595</v>
      </c>
      <c r="N52" s="64">
        <v>559</v>
      </c>
      <c r="O52" s="65">
        <v>530</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342</v>
      </c>
      <c r="L53" s="69">
        <v>350</v>
      </c>
      <c r="M53" s="69">
        <v>357</v>
      </c>
      <c r="N53" s="69">
        <v>374</v>
      </c>
      <c r="O53" s="70">
        <v>369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586</v>
      </c>
      <c r="P55" s="48"/>
      <c r="Q55" s="48"/>
      <c r="R55" s="48"/>
      <c r="S55" s="48"/>
      <c r="T55" s="48"/>
      <c r="U55" s="48"/>
    </row>
    <row r="56" spans="1:21" ht="31.5" customHeight="1" thickBot="1" x14ac:dyDescent="0.2">
      <c r="A56" s="48"/>
      <c r="B56" s="76"/>
      <c r="C56" s="77"/>
      <c r="D56" s="77"/>
      <c r="E56" s="78"/>
      <c r="F56" s="78"/>
      <c r="G56" s="78"/>
      <c r="H56" s="78"/>
      <c r="I56" s="78"/>
      <c r="J56" s="79" t="s">
        <v>2</v>
      </c>
      <c r="K56" s="80" t="s">
        <v>587</v>
      </c>
      <c r="L56" s="81" t="s">
        <v>588</v>
      </c>
      <c r="M56" s="81" t="s">
        <v>589</v>
      </c>
      <c r="N56" s="81" t="s">
        <v>590</v>
      </c>
      <c r="O56" s="82" t="s">
        <v>591</v>
      </c>
      <c r="P56" s="48"/>
      <c r="Q56" s="48"/>
      <c r="R56" s="48"/>
      <c r="S56" s="48"/>
      <c r="T56" s="48"/>
      <c r="U56" s="48"/>
    </row>
    <row r="57" spans="1:21" ht="31.5" customHeight="1" x14ac:dyDescent="0.15">
      <c r="B57" s="1260" t="s">
        <v>25</v>
      </c>
      <c r="C57" s="1261"/>
      <c r="D57" s="1264" t="s">
        <v>26</v>
      </c>
      <c r="E57" s="1265"/>
      <c r="F57" s="1265"/>
      <c r="G57" s="1265"/>
      <c r="H57" s="1265"/>
      <c r="I57" s="1265"/>
      <c r="J57" s="1266"/>
      <c r="K57" s="83"/>
      <c r="L57" s="84"/>
      <c r="M57" s="84"/>
      <c r="N57" s="84"/>
      <c r="O57" s="85"/>
    </row>
    <row r="58" spans="1:21" ht="31.5" customHeight="1" thickBot="1" x14ac:dyDescent="0.2">
      <c r="B58" s="1262"/>
      <c r="C58" s="1263"/>
      <c r="D58" s="1267" t="s">
        <v>27</v>
      </c>
      <c r="E58" s="1268"/>
      <c r="F58" s="1268"/>
      <c r="G58" s="1268"/>
      <c r="H58" s="1268"/>
      <c r="I58" s="1268"/>
      <c r="J58" s="126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VkB2q/VMOUexRM2ZYVkjlGOfNBm5NrCPiCz5DUsPAFaHomwJXdcgId6+DyruPLaKUNacN6kYjr/WjS4ZoyRFw==" saltValue="Hwm6cPuyMk8KLLHVNL71y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569</v>
      </c>
      <c r="J40" s="100" t="s">
        <v>570</v>
      </c>
      <c r="K40" s="100" t="s">
        <v>571</v>
      </c>
      <c r="L40" s="100" t="s">
        <v>572</v>
      </c>
      <c r="M40" s="101" t="s">
        <v>573</v>
      </c>
    </row>
    <row r="41" spans="2:13" ht="27.75" customHeight="1" x14ac:dyDescent="0.15">
      <c r="B41" s="1290" t="s">
        <v>30</v>
      </c>
      <c r="C41" s="1291"/>
      <c r="D41" s="102"/>
      <c r="E41" s="1292" t="s">
        <v>31</v>
      </c>
      <c r="F41" s="1292"/>
      <c r="G41" s="1292"/>
      <c r="H41" s="1293"/>
      <c r="I41" s="103">
        <v>7141</v>
      </c>
      <c r="J41" s="104">
        <v>6866</v>
      </c>
      <c r="K41" s="104">
        <v>6422</v>
      </c>
      <c r="L41" s="104">
        <v>5951</v>
      </c>
      <c r="M41" s="105">
        <v>5715</v>
      </c>
    </row>
    <row r="42" spans="2:13" ht="27.75" customHeight="1" x14ac:dyDescent="0.15">
      <c r="B42" s="1280"/>
      <c r="C42" s="1281"/>
      <c r="D42" s="106"/>
      <c r="E42" s="1284" t="s">
        <v>32</v>
      </c>
      <c r="F42" s="1284"/>
      <c r="G42" s="1284"/>
      <c r="H42" s="1285"/>
      <c r="I42" s="107">
        <v>70</v>
      </c>
      <c r="J42" s="108">
        <v>36</v>
      </c>
      <c r="K42" s="108" t="s">
        <v>527</v>
      </c>
      <c r="L42" s="108" t="s">
        <v>527</v>
      </c>
      <c r="M42" s="109" t="s">
        <v>527</v>
      </c>
    </row>
    <row r="43" spans="2:13" ht="27.75" customHeight="1" x14ac:dyDescent="0.15">
      <c r="B43" s="1280"/>
      <c r="C43" s="1281"/>
      <c r="D43" s="106"/>
      <c r="E43" s="1284" t="s">
        <v>33</v>
      </c>
      <c r="F43" s="1284"/>
      <c r="G43" s="1284"/>
      <c r="H43" s="1285"/>
      <c r="I43" s="107">
        <v>2060</v>
      </c>
      <c r="J43" s="108">
        <v>2046</v>
      </c>
      <c r="K43" s="108">
        <v>2024</v>
      </c>
      <c r="L43" s="108">
        <v>2016</v>
      </c>
      <c r="M43" s="109">
        <v>1966</v>
      </c>
    </row>
    <row r="44" spans="2:13" ht="27.75" customHeight="1" x14ac:dyDescent="0.15">
      <c r="B44" s="1280"/>
      <c r="C44" s="1281"/>
      <c r="D44" s="106"/>
      <c r="E44" s="1284" t="s">
        <v>34</v>
      </c>
      <c r="F44" s="1284"/>
      <c r="G44" s="1284"/>
      <c r="H44" s="1285"/>
      <c r="I44" s="107">
        <v>253</v>
      </c>
      <c r="J44" s="108">
        <v>239</v>
      </c>
      <c r="K44" s="108">
        <v>264</v>
      </c>
      <c r="L44" s="108">
        <v>250</v>
      </c>
      <c r="M44" s="109">
        <v>254</v>
      </c>
    </row>
    <row r="45" spans="2:13" ht="27.75" customHeight="1" x14ac:dyDescent="0.15">
      <c r="B45" s="1280"/>
      <c r="C45" s="1281"/>
      <c r="D45" s="106"/>
      <c r="E45" s="1284" t="s">
        <v>35</v>
      </c>
      <c r="F45" s="1284"/>
      <c r="G45" s="1284"/>
      <c r="H45" s="1285"/>
      <c r="I45" s="107">
        <v>601</v>
      </c>
      <c r="J45" s="108">
        <v>561</v>
      </c>
      <c r="K45" s="108">
        <v>504</v>
      </c>
      <c r="L45" s="108">
        <v>478</v>
      </c>
      <c r="M45" s="109">
        <v>464</v>
      </c>
    </row>
    <row r="46" spans="2:13" ht="27.75" customHeight="1" x14ac:dyDescent="0.15">
      <c r="B46" s="1280"/>
      <c r="C46" s="1281"/>
      <c r="D46" s="110"/>
      <c r="E46" s="1284" t="s">
        <v>36</v>
      </c>
      <c r="F46" s="1284"/>
      <c r="G46" s="1284"/>
      <c r="H46" s="1285"/>
      <c r="I46" s="107" t="s">
        <v>527</v>
      </c>
      <c r="J46" s="108" t="s">
        <v>527</v>
      </c>
      <c r="K46" s="108" t="s">
        <v>527</v>
      </c>
      <c r="L46" s="108" t="s">
        <v>527</v>
      </c>
      <c r="M46" s="109" t="s">
        <v>527</v>
      </c>
    </row>
    <row r="47" spans="2:13" ht="27.75" customHeight="1" x14ac:dyDescent="0.15">
      <c r="B47" s="1280"/>
      <c r="C47" s="1281"/>
      <c r="D47" s="111"/>
      <c r="E47" s="1294" t="s">
        <v>37</v>
      </c>
      <c r="F47" s="1295"/>
      <c r="G47" s="1295"/>
      <c r="H47" s="1296"/>
      <c r="I47" s="107" t="s">
        <v>527</v>
      </c>
      <c r="J47" s="108" t="s">
        <v>527</v>
      </c>
      <c r="K47" s="108" t="s">
        <v>527</v>
      </c>
      <c r="L47" s="108" t="s">
        <v>527</v>
      </c>
      <c r="M47" s="109" t="s">
        <v>527</v>
      </c>
    </row>
    <row r="48" spans="2:13" ht="27.75" customHeight="1" x14ac:dyDescent="0.15">
      <c r="B48" s="1280"/>
      <c r="C48" s="1281"/>
      <c r="D48" s="106"/>
      <c r="E48" s="1284" t="s">
        <v>38</v>
      </c>
      <c r="F48" s="1284"/>
      <c r="G48" s="1284"/>
      <c r="H48" s="1285"/>
      <c r="I48" s="107" t="s">
        <v>527</v>
      </c>
      <c r="J48" s="108" t="s">
        <v>527</v>
      </c>
      <c r="K48" s="108" t="s">
        <v>527</v>
      </c>
      <c r="L48" s="108" t="s">
        <v>527</v>
      </c>
      <c r="M48" s="109" t="s">
        <v>527</v>
      </c>
    </row>
    <row r="49" spans="2:13" ht="27.75" customHeight="1" x14ac:dyDescent="0.15">
      <c r="B49" s="1282"/>
      <c r="C49" s="1283"/>
      <c r="D49" s="106"/>
      <c r="E49" s="1284" t="s">
        <v>39</v>
      </c>
      <c r="F49" s="1284"/>
      <c r="G49" s="1284"/>
      <c r="H49" s="1285"/>
      <c r="I49" s="107" t="s">
        <v>527</v>
      </c>
      <c r="J49" s="108" t="s">
        <v>527</v>
      </c>
      <c r="K49" s="108" t="s">
        <v>527</v>
      </c>
      <c r="L49" s="108" t="s">
        <v>527</v>
      </c>
      <c r="M49" s="109" t="s">
        <v>527</v>
      </c>
    </row>
    <row r="50" spans="2:13" ht="27.75" customHeight="1" x14ac:dyDescent="0.15">
      <c r="B50" s="1278" t="s">
        <v>40</v>
      </c>
      <c r="C50" s="1279"/>
      <c r="D50" s="112"/>
      <c r="E50" s="1284" t="s">
        <v>41</v>
      </c>
      <c r="F50" s="1284"/>
      <c r="G50" s="1284"/>
      <c r="H50" s="1285"/>
      <c r="I50" s="107">
        <v>2130</v>
      </c>
      <c r="J50" s="108">
        <v>2206</v>
      </c>
      <c r="K50" s="108">
        <v>2333</v>
      </c>
      <c r="L50" s="108">
        <v>2438</v>
      </c>
      <c r="M50" s="109">
        <v>2864</v>
      </c>
    </row>
    <row r="51" spans="2:13" ht="27.75" customHeight="1" x14ac:dyDescent="0.15">
      <c r="B51" s="1280"/>
      <c r="C51" s="1281"/>
      <c r="D51" s="106"/>
      <c r="E51" s="1284" t="s">
        <v>42</v>
      </c>
      <c r="F51" s="1284"/>
      <c r="G51" s="1284"/>
      <c r="H51" s="1285"/>
      <c r="I51" s="107">
        <v>71</v>
      </c>
      <c r="J51" s="108">
        <v>69</v>
      </c>
      <c r="K51" s="108">
        <v>53</v>
      </c>
      <c r="L51" s="108">
        <v>36</v>
      </c>
      <c r="M51" s="109">
        <v>25</v>
      </c>
    </row>
    <row r="52" spans="2:13" ht="27.75" customHeight="1" x14ac:dyDescent="0.15">
      <c r="B52" s="1282"/>
      <c r="C52" s="1283"/>
      <c r="D52" s="106"/>
      <c r="E52" s="1284" t="s">
        <v>43</v>
      </c>
      <c r="F52" s="1284"/>
      <c r="G52" s="1284"/>
      <c r="H52" s="1285"/>
      <c r="I52" s="107">
        <v>5635</v>
      </c>
      <c r="J52" s="108">
        <v>5417</v>
      </c>
      <c r="K52" s="108">
        <v>5131</v>
      </c>
      <c r="L52" s="108">
        <v>4853</v>
      </c>
      <c r="M52" s="109">
        <v>4664</v>
      </c>
    </row>
    <row r="53" spans="2:13" ht="27.75" customHeight="1" thickBot="1" x14ac:dyDescent="0.2">
      <c r="B53" s="1286" t="s">
        <v>44</v>
      </c>
      <c r="C53" s="1287"/>
      <c r="D53" s="113"/>
      <c r="E53" s="1288" t="s">
        <v>45</v>
      </c>
      <c r="F53" s="1288"/>
      <c r="G53" s="1288"/>
      <c r="H53" s="1289"/>
      <c r="I53" s="114">
        <v>2291</v>
      </c>
      <c r="J53" s="115">
        <v>2055</v>
      </c>
      <c r="K53" s="115">
        <v>1698</v>
      </c>
      <c r="L53" s="115">
        <v>1368</v>
      </c>
      <c r="M53" s="116">
        <v>846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29rc8L08nA9Prs1JciMw1uqQH3Z2NPqg5TyOWYEJZb/EgDStxr82TRiC20FYzBN/JCcIMWYuwlhRORqYYZpBdg==" saltValue="oPvtts+ZsxCYaodsURkJs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571</v>
      </c>
      <c r="G54" s="125" t="s">
        <v>572</v>
      </c>
      <c r="H54" s="126" t="s">
        <v>573</v>
      </c>
    </row>
    <row r="55" spans="2:8" ht="52.5" customHeight="1" x14ac:dyDescent="0.15">
      <c r="B55" s="127"/>
      <c r="C55" s="1305" t="s">
        <v>48</v>
      </c>
      <c r="D55" s="1305"/>
      <c r="E55" s="1306"/>
      <c r="F55" s="128">
        <v>1795</v>
      </c>
      <c r="G55" s="128">
        <v>1806</v>
      </c>
      <c r="H55" s="129">
        <v>2206</v>
      </c>
    </row>
    <row r="56" spans="2:8" ht="52.5" customHeight="1" x14ac:dyDescent="0.15">
      <c r="B56" s="130"/>
      <c r="C56" s="1307" t="s">
        <v>49</v>
      </c>
      <c r="D56" s="1307"/>
      <c r="E56" s="1308"/>
      <c r="F56" s="131">
        <v>4</v>
      </c>
      <c r="G56" s="131" t="s">
        <v>527</v>
      </c>
      <c r="H56" s="132" t="s">
        <v>527</v>
      </c>
    </row>
    <row r="57" spans="2:8" ht="53.25" customHeight="1" x14ac:dyDescent="0.15">
      <c r="B57" s="130"/>
      <c r="C57" s="1309" t="s">
        <v>50</v>
      </c>
      <c r="D57" s="1309"/>
      <c r="E57" s="1310"/>
      <c r="F57" s="133">
        <v>269</v>
      </c>
      <c r="G57" s="133">
        <v>277</v>
      </c>
      <c r="H57" s="134">
        <v>237</v>
      </c>
    </row>
    <row r="58" spans="2:8" ht="45.75" customHeight="1" x14ac:dyDescent="0.15">
      <c r="B58" s="135"/>
      <c r="C58" s="1297" t="s">
        <v>601</v>
      </c>
      <c r="D58" s="1298"/>
      <c r="E58" s="1299"/>
      <c r="F58" s="136">
        <v>186</v>
      </c>
      <c r="G58" s="136">
        <v>186</v>
      </c>
      <c r="H58" s="137">
        <v>186</v>
      </c>
    </row>
    <row r="59" spans="2:8" ht="45.75" customHeight="1" x14ac:dyDescent="0.15">
      <c r="B59" s="135"/>
      <c r="C59" s="1297" t="s">
        <v>600</v>
      </c>
      <c r="D59" s="1298"/>
      <c r="E59" s="1299"/>
      <c r="F59" s="136" t="s">
        <v>608</v>
      </c>
      <c r="G59" s="136">
        <v>5</v>
      </c>
      <c r="H59" s="137">
        <v>16</v>
      </c>
    </row>
    <row r="60" spans="2:8" ht="45.75" customHeight="1" x14ac:dyDescent="0.15">
      <c r="B60" s="135"/>
      <c r="C60" s="1297" t="s">
        <v>603</v>
      </c>
      <c r="D60" s="1298"/>
      <c r="E60" s="1299"/>
      <c r="F60" s="136">
        <v>16</v>
      </c>
      <c r="G60" s="136">
        <v>16</v>
      </c>
      <c r="H60" s="137">
        <v>14</v>
      </c>
    </row>
    <row r="61" spans="2:8" ht="45.75" customHeight="1" x14ac:dyDescent="0.15">
      <c r="B61" s="135"/>
      <c r="C61" s="1297" t="s">
        <v>602</v>
      </c>
      <c r="D61" s="1298"/>
      <c r="E61" s="1299"/>
      <c r="F61" s="136">
        <v>59</v>
      </c>
      <c r="G61" s="136">
        <v>59</v>
      </c>
      <c r="H61" s="137">
        <v>10</v>
      </c>
    </row>
    <row r="62" spans="2:8" ht="45.75" customHeight="1" thickBot="1" x14ac:dyDescent="0.2">
      <c r="B62" s="138"/>
      <c r="C62" s="1300" t="s">
        <v>604</v>
      </c>
      <c r="D62" s="1301"/>
      <c r="E62" s="1302"/>
      <c r="F62" s="139">
        <v>8</v>
      </c>
      <c r="G62" s="139">
        <v>10</v>
      </c>
      <c r="H62" s="140">
        <v>10</v>
      </c>
    </row>
    <row r="63" spans="2:8" ht="52.5" customHeight="1" thickBot="1" x14ac:dyDescent="0.2">
      <c r="B63" s="141"/>
      <c r="C63" s="1303" t="s">
        <v>51</v>
      </c>
      <c r="D63" s="1303"/>
      <c r="E63" s="1304"/>
      <c r="F63" s="142">
        <v>2068</v>
      </c>
      <c r="G63" s="142">
        <v>2083</v>
      </c>
      <c r="H63" s="143">
        <v>2443</v>
      </c>
    </row>
    <row r="64" spans="2:8" ht="15" customHeight="1" x14ac:dyDescent="0.15"/>
  </sheetData>
  <sheetProtection algorithmName="SHA-512" hashValue="OApUF4aqcal6infRdsIzSndxZ/S7nL7y2ycl/Z0u73oX7LGcCsV6rK+tRo5w16p5555tUPAVM85c/eghLx+NpA==" saltValue="ooVo7v//Mei4Reb+qOuPE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609</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609</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610</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611</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33" t="s">
        <v>612</v>
      </c>
      <c r="AO43" s="1334"/>
      <c r="AP43" s="1334"/>
      <c r="AQ43" s="1334"/>
      <c r="AR43" s="1334"/>
      <c r="AS43" s="1334"/>
      <c r="AT43" s="1334"/>
      <c r="AU43" s="1334"/>
      <c r="AV43" s="1334"/>
      <c r="AW43" s="1334"/>
      <c r="AX43" s="1334"/>
      <c r="AY43" s="1334"/>
      <c r="AZ43" s="1334"/>
      <c r="BA43" s="1334"/>
      <c r="BB43" s="1334"/>
      <c r="BC43" s="1334"/>
      <c r="BD43" s="1334"/>
      <c r="BE43" s="1334"/>
      <c r="BF43" s="1334"/>
      <c r="BG43" s="1334"/>
      <c r="BH43" s="1334"/>
      <c r="BI43" s="1334"/>
      <c r="BJ43" s="1334"/>
      <c r="BK43" s="1334"/>
      <c r="BL43" s="1334"/>
      <c r="BM43" s="1334"/>
      <c r="BN43" s="1334"/>
      <c r="BO43" s="1334"/>
      <c r="BP43" s="1334"/>
      <c r="BQ43" s="1334"/>
      <c r="BR43" s="1334"/>
      <c r="BS43" s="1334"/>
      <c r="BT43" s="1334"/>
      <c r="BU43" s="1334"/>
      <c r="BV43" s="1334"/>
      <c r="BW43" s="1334"/>
      <c r="BX43" s="1334"/>
      <c r="BY43" s="1334"/>
      <c r="BZ43" s="1334"/>
      <c r="CA43" s="1334"/>
      <c r="CB43" s="1334"/>
      <c r="CC43" s="1334"/>
      <c r="CD43" s="1334"/>
      <c r="CE43" s="1334"/>
      <c r="CF43" s="1334"/>
      <c r="CG43" s="1334"/>
      <c r="CH43" s="1334"/>
      <c r="CI43" s="1334"/>
      <c r="CJ43" s="1334"/>
      <c r="CK43" s="1334"/>
      <c r="CL43" s="1334"/>
      <c r="CM43" s="1334"/>
      <c r="CN43" s="1334"/>
      <c r="CO43" s="1334"/>
      <c r="CP43" s="1334"/>
      <c r="CQ43" s="1334"/>
      <c r="CR43" s="1334"/>
      <c r="CS43" s="1334"/>
      <c r="CT43" s="1334"/>
      <c r="CU43" s="1334"/>
      <c r="CV43" s="1334"/>
      <c r="CW43" s="1334"/>
      <c r="CX43" s="1334"/>
      <c r="CY43" s="1334"/>
      <c r="CZ43" s="1334"/>
      <c r="DA43" s="1334"/>
      <c r="DB43" s="1334"/>
      <c r="DC43" s="1335"/>
    </row>
    <row r="44" spans="2:109" x14ac:dyDescent="0.15">
      <c r="B44" s="397"/>
      <c r="AN44" s="1336"/>
      <c r="AO44" s="1337"/>
      <c r="AP44" s="1337"/>
      <c r="AQ44" s="1337"/>
      <c r="AR44" s="1337"/>
      <c r="AS44" s="1337"/>
      <c r="AT44" s="1337"/>
      <c r="AU44" s="1337"/>
      <c r="AV44" s="1337"/>
      <c r="AW44" s="1337"/>
      <c r="AX44" s="1337"/>
      <c r="AY44" s="1337"/>
      <c r="AZ44" s="1337"/>
      <c r="BA44" s="1337"/>
      <c r="BB44" s="1337"/>
      <c r="BC44" s="1337"/>
      <c r="BD44" s="1337"/>
      <c r="BE44" s="1337"/>
      <c r="BF44" s="1337"/>
      <c r="BG44" s="1337"/>
      <c r="BH44" s="1337"/>
      <c r="BI44" s="1337"/>
      <c r="BJ44" s="1337"/>
      <c r="BK44" s="1337"/>
      <c r="BL44" s="1337"/>
      <c r="BM44" s="1337"/>
      <c r="BN44" s="1337"/>
      <c r="BO44" s="1337"/>
      <c r="BP44" s="1337"/>
      <c r="BQ44" s="1337"/>
      <c r="BR44" s="1337"/>
      <c r="BS44" s="1337"/>
      <c r="BT44" s="1337"/>
      <c r="BU44" s="1337"/>
      <c r="BV44" s="1337"/>
      <c r="BW44" s="1337"/>
      <c r="BX44" s="1337"/>
      <c r="BY44" s="1337"/>
      <c r="BZ44" s="1337"/>
      <c r="CA44" s="1337"/>
      <c r="CB44" s="1337"/>
      <c r="CC44" s="1337"/>
      <c r="CD44" s="1337"/>
      <c r="CE44" s="1337"/>
      <c r="CF44" s="1337"/>
      <c r="CG44" s="1337"/>
      <c r="CH44" s="1337"/>
      <c r="CI44" s="1337"/>
      <c r="CJ44" s="1337"/>
      <c r="CK44" s="1337"/>
      <c r="CL44" s="1337"/>
      <c r="CM44" s="1337"/>
      <c r="CN44" s="1337"/>
      <c r="CO44" s="1337"/>
      <c r="CP44" s="1337"/>
      <c r="CQ44" s="1337"/>
      <c r="CR44" s="1337"/>
      <c r="CS44" s="1337"/>
      <c r="CT44" s="1337"/>
      <c r="CU44" s="1337"/>
      <c r="CV44" s="1337"/>
      <c r="CW44" s="1337"/>
      <c r="CX44" s="1337"/>
      <c r="CY44" s="1337"/>
      <c r="CZ44" s="1337"/>
      <c r="DA44" s="1337"/>
      <c r="DB44" s="1337"/>
      <c r="DC44" s="1338"/>
    </row>
    <row r="45" spans="2:109" x14ac:dyDescent="0.15">
      <c r="B45" s="397"/>
      <c r="AN45" s="1336"/>
      <c r="AO45" s="1337"/>
      <c r="AP45" s="1337"/>
      <c r="AQ45" s="1337"/>
      <c r="AR45" s="1337"/>
      <c r="AS45" s="1337"/>
      <c r="AT45" s="1337"/>
      <c r="AU45" s="1337"/>
      <c r="AV45" s="1337"/>
      <c r="AW45" s="1337"/>
      <c r="AX45" s="1337"/>
      <c r="AY45" s="1337"/>
      <c r="AZ45" s="1337"/>
      <c r="BA45" s="1337"/>
      <c r="BB45" s="1337"/>
      <c r="BC45" s="1337"/>
      <c r="BD45" s="1337"/>
      <c r="BE45" s="1337"/>
      <c r="BF45" s="1337"/>
      <c r="BG45" s="1337"/>
      <c r="BH45" s="1337"/>
      <c r="BI45" s="1337"/>
      <c r="BJ45" s="1337"/>
      <c r="BK45" s="1337"/>
      <c r="BL45" s="1337"/>
      <c r="BM45" s="1337"/>
      <c r="BN45" s="1337"/>
      <c r="BO45" s="1337"/>
      <c r="BP45" s="1337"/>
      <c r="BQ45" s="1337"/>
      <c r="BR45" s="1337"/>
      <c r="BS45" s="1337"/>
      <c r="BT45" s="1337"/>
      <c r="BU45" s="1337"/>
      <c r="BV45" s="1337"/>
      <c r="BW45" s="1337"/>
      <c r="BX45" s="1337"/>
      <c r="BY45" s="1337"/>
      <c r="BZ45" s="1337"/>
      <c r="CA45" s="1337"/>
      <c r="CB45" s="1337"/>
      <c r="CC45" s="1337"/>
      <c r="CD45" s="1337"/>
      <c r="CE45" s="1337"/>
      <c r="CF45" s="1337"/>
      <c r="CG45" s="1337"/>
      <c r="CH45" s="1337"/>
      <c r="CI45" s="1337"/>
      <c r="CJ45" s="1337"/>
      <c r="CK45" s="1337"/>
      <c r="CL45" s="1337"/>
      <c r="CM45" s="1337"/>
      <c r="CN45" s="1337"/>
      <c r="CO45" s="1337"/>
      <c r="CP45" s="1337"/>
      <c r="CQ45" s="1337"/>
      <c r="CR45" s="1337"/>
      <c r="CS45" s="1337"/>
      <c r="CT45" s="1337"/>
      <c r="CU45" s="1337"/>
      <c r="CV45" s="1337"/>
      <c r="CW45" s="1337"/>
      <c r="CX45" s="1337"/>
      <c r="CY45" s="1337"/>
      <c r="CZ45" s="1337"/>
      <c r="DA45" s="1337"/>
      <c r="DB45" s="1337"/>
      <c r="DC45" s="1338"/>
    </row>
    <row r="46" spans="2:109" x14ac:dyDescent="0.15">
      <c r="B46" s="397"/>
      <c r="AN46" s="1336"/>
      <c r="AO46" s="1337"/>
      <c r="AP46" s="1337"/>
      <c r="AQ46" s="1337"/>
      <c r="AR46" s="1337"/>
      <c r="AS46" s="1337"/>
      <c r="AT46" s="1337"/>
      <c r="AU46" s="1337"/>
      <c r="AV46" s="1337"/>
      <c r="AW46" s="1337"/>
      <c r="AX46" s="1337"/>
      <c r="AY46" s="1337"/>
      <c r="AZ46" s="1337"/>
      <c r="BA46" s="1337"/>
      <c r="BB46" s="1337"/>
      <c r="BC46" s="1337"/>
      <c r="BD46" s="1337"/>
      <c r="BE46" s="1337"/>
      <c r="BF46" s="1337"/>
      <c r="BG46" s="1337"/>
      <c r="BH46" s="1337"/>
      <c r="BI46" s="1337"/>
      <c r="BJ46" s="1337"/>
      <c r="BK46" s="1337"/>
      <c r="BL46" s="1337"/>
      <c r="BM46" s="1337"/>
      <c r="BN46" s="1337"/>
      <c r="BO46" s="1337"/>
      <c r="BP46" s="1337"/>
      <c r="BQ46" s="1337"/>
      <c r="BR46" s="1337"/>
      <c r="BS46" s="1337"/>
      <c r="BT46" s="1337"/>
      <c r="BU46" s="1337"/>
      <c r="BV46" s="1337"/>
      <c r="BW46" s="1337"/>
      <c r="BX46" s="1337"/>
      <c r="BY46" s="1337"/>
      <c r="BZ46" s="1337"/>
      <c r="CA46" s="1337"/>
      <c r="CB46" s="1337"/>
      <c r="CC46" s="1337"/>
      <c r="CD46" s="1337"/>
      <c r="CE46" s="1337"/>
      <c r="CF46" s="1337"/>
      <c r="CG46" s="1337"/>
      <c r="CH46" s="1337"/>
      <c r="CI46" s="1337"/>
      <c r="CJ46" s="1337"/>
      <c r="CK46" s="1337"/>
      <c r="CL46" s="1337"/>
      <c r="CM46" s="1337"/>
      <c r="CN46" s="1337"/>
      <c r="CO46" s="1337"/>
      <c r="CP46" s="1337"/>
      <c r="CQ46" s="1337"/>
      <c r="CR46" s="1337"/>
      <c r="CS46" s="1337"/>
      <c r="CT46" s="1337"/>
      <c r="CU46" s="1337"/>
      <c r="CV46" s="1337"/>
      <c r="CW46" s="1337"/>
      <c r="CX46" s="1337"/>
      <c r="CY46" s="1337"/>
      <c r="CZ46" s="1337"/>
      <c r="DA46" s="1337"/>
      <c r="DB46" s="1337"/>
      <c r="DC46" s="1338"/>
    </row>
    <row r="47" spans="2:109" x14ac:dyDescent="0.15">
      <c r="B47" s="397"/>
      <c r="AN47" s="1339"/>
      <c r="AO47" s="1340"/>
      <c r="AP47" s="1340"/>
      <c r="AQ47" s="1340"/>
      <c r="AR47" s="1340"/>
      <c r="AS47" s="1340"/>
      <c r="AT47" s="1340"/>
      <c r="AU47" s="1340"/>
      <c r="AV47" s="1340"/>
      <c r="AW47" s="1340"/>
      <c r="AX47" s="1340"/>
      <c r="AY47" s="1340"/>
      <c r="AZ47" s="1340"/>
      <c r="BA47" s="1340"/>
      <c r="BB47" s="1340"/>
      <c r="BC47" s="1340"/>
      <c r="BD47" s="1340"/>
      <c r="BE47" s="1340"/>
      <c r="BF47" s="1340"/>
      <c r="BG47" s="1340"/>
      <c r="BH47" s="1340"/>
      <c r="BI47" s="1340"/>
      <c r="BJ47" s="1340"/>
      <c r="BK47" s="1340"/>
      <c r="BL47" s="1340"/>
      <c r="BM47" s="1340"/>
      <c r="BN47" s="1340"/>
      <c r="BO47" s="1340"/>
      <c r="BP47" s="1340"/>
      <c r="BQ47" s="1340"/>
      <c r="BR47" s="1340"/>
      <c r="BS47" s="1340"/>
      <c r="BT47" s="1340"/>
      <c r="BU47" s="1340"/>
      <c r="BV47" s="1340"/>
      <c r="BW47" s="1340"/>
      <c r="BX47" s="1340"/>
      <c r="BY47" s="1340"/>
      <c r="BZ47" s="1340"/>
      <c r="CA47" s="1340"/>
      <c r="CB47" s="1340"/>
      <c r="CC47" s="1340"/>
      <c r="CD47" s="1340"/>
      <c r="CE47" s="1340"/>
      <c r="CF47" s="1340"/>
      <c r="CG47" s="1340"/>
      <c r="CH47" s="1340"/>
      <c r="CI47" s="1340"/>
      <c r="CJ47" s="1340"/>
      <c r="CK47" s="1340"/>
      <c r="CL47" s="1340"/>
      <c r="CM47" s="1340"/>
      <c r="CN47" s="1340"/>
      <c r="CO47" s="1340"/>
      <c r="CP47" s="1340"/>
      <c r="CQ47" s="1340"/>
      <c r="CR47" s="1340"/>
      <c r="CS47" s="1340"/>
      <c r="CT47" s="1340"/>
      <c r="CU47" s="1340"/>
      <c r="CV47" s="1340"/>
      <c r="CW47" s="1340"/>
      <c r="CX47" s="1340"/>
      <c r="CY47" s="1340"/>
      <c r="CZ47" s="1340"/>
      <c r="DA47" s="1340"/>
      <c r="DB47" s="1340"/>
      <c r="DC47" s="1341"/>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613</v>
      </c>
    </row>
    <row r="50" spans="1:109" x14ac:dyDescent="0.15">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569</v>
      </c>
      <c r="BQ50" s="1316"/>
      <c r="BR50" s="1316"/>
      <c r="BS50" s="1316"/>
      <c r="BT50" s="1316"/>
      <c r="BU50" s="1316"/>
      <c r="BV50" s="1316"/>
      <c r="BW50" s="1316"/>
      <c r="BX50" s="1316" t="s">
        <v>570</v>
      </c>
      <c r="BY50" s="1316"/>
      <c r="BZ50" s="1316"/>
      <c r="CA50" s="1316"/>
      <c r="CB50" s="1316"/>
      <c r="CC50" s="1316"/>
      <c r="CD50" s="1316"/>
      <c r="CE50" s="1316"/>
      <c r="CF50" s="1316" t="s">
        <v>571</v>
      </c>
      <c r="CG50" s="1316"/>
      <c r="CH50" s="1316"/>
      <c r="CI50" s="1316"/>
      <c r="CJ50" s="1316"/>
      <c r="CK50" s="1316"/>
      <c r="CL50" s="1316"/>
      <c r="CM50" s="1316"/>
      <c r="CN50" s="1316" t="s">
        <v>572</v>
      </c>
      <c r="CO50" s="1316"/>
      <c r="CP50" s="1316"/>
      <c r="CQ50" s="1316"/>
      <c r="CR50" s="1316"/>
      <c r="CS50" s="1316"/>
      <c r="CT50" s="1316"/>
      <c r="CU50" s="1316"/>
      <c r="CV50" s="1316" t="s">
        <v>573</v>
      </c>
      <c r="CW50" s="1316"/>
      <c r="CX50" s="1316"/>
      <c r="CY50" s="1316"/>
      <c r="CZ50" s="1316"/>
      <c r="DA50" s="1316"/>
      <c r="DB50" s="1316"/>
      <c r="DC50" s="1316"/>
    </row>
    <row r="51" spans="1:109" ht="13.5" customHeight="1" x14ac:dyDescent="0.15">
      <c r="B51" s="397"/>
      <c r="G51" s="1319"/>
      <c r="H51" s="1319"/>
      <c r="I51" s="1332"/>
      <c r="J51" s="1332"/>
      <c r="K51" s="1318"/>
      <c r="L51" s="1318"/>
      <c r="M51" s="1318"/>
      <c r="N51" s="1318"/>
      <c r="AM51" s="406"/>
      <c r="AN51" s="1314" t="s">
        <v>614</v>
      </c>
      <c r="AO51" s="1314"/>
      <c r="AP51" s="1314"/>
      <c r="AQ51" s="1314"/>
      <c r="AR51" s="1314"/>
      <c r="AS51" s="1314"/>
      <c r="AT51" s="1314"/>
      <c r="AU51" s="1314"/>
      <c r="AV51" s="1314"/>
      <c r="AW51" s="1314"/>
      <c r="AX51" s="1314"/>
      <c r="AY51" s="1314"/>
      <c r="AZ51" s="1314"/>
      <c r="BA51" s="1314"/>
      <c r="BB51" s="1314" t="s">
        <v>615</v>
      </c>
      <c r="BC51" s="1314"/>
      <c r="BD51" s="1314"/>
      <c r="BE51" s="1314"/>
      <c r="BF51" s="1314"/>
      <c r="BG51" s="1314"/>
      <c r="BH51" s="1314"/>
      <c r="BI51" s="1314"/>
      <c r="BJ51" s="1314"/>
      <c r="BK51" s="1314"/>
      <c r="BL51" s="1314"/>
      <c r="BM51" s="1314"/>
      <c r="BN51" s="1314"/>
      <c r="BO51" s="1314"/>
      <c r="BP51" s="1311">
        <v>73.099999999999994</v>
      </c>
      <c r="BQ51" s="1311"/>
      <c r="BR51" s="1311"/>
      <c r="BS51" s="1311"/>
      <c r="BT51" s="1311"/>
      <c r="BU51" s="1311"/>
      <c r="BV51" s="1311"/>
      <c r="BW51" s="1311"/>
      <c r="BX51" s="1311">
        <v>65.599999999999994</v>
      </c>
      <c r="BY51" s="1311"/>
      <c r="BZ51" s="1311"/>
      <c r="CA51" s="1311"/>
      <c r="CB51" s="1311"/>
      <c r="CC51" s="1311"/>
      <c r="CD51" s="1311"/>
      <c r="CE51" s="1311"/>
      <c r="CF51" s="1311">
        <v>53.6</v>
      </c>
      <c r="CG51" s="1311"/>
      <c r="CH51" s="1311"/>
      <c r="CI51" s="1311"/>
      <c r="CJ51" s="1311"/>
      <c r="CK51" s="1311"/>
      <c r="CL51" s="1311"/>
      <c r="CM51" s="1311"/>
      <c r="CN51" s="1311">
        <v>43</v>
      </c>
      <c r="CO51" s="1311"/>
      <c r="CP51" s="1311"/>
      <c r="CQ51" s="1311"/>
      <c r="CR51" s="1311"/>
      <c r="CS51" s="1311"/>
      <c r="CT51" s="1311"/>
      <c r="CU51" s="1311"/>
      <c r="CV51" s="1311">
        <v>25.4</v>
      </c>
      <c r="CW51" s="1311"/>
      <c r="CX51" s="1311"/>
      <c r="CY51" s="1311"/>
      <c r="CZ51" s="1311"/>
      <c r="DA51" s="1311"/>
      <c r="DB51" s="1311"/>
      <c r="DC51" s="1311"/>
    </row>
    <row r="52" spans="1:109" x14ac:dyDescent="0.15">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616</v>
      </c>
      <c r="BC53" s="1314"/>
      <c r="BD53" s="1314"/>
      <c r="BE53" s="1314"/>
      <c r="BF53" s="1314"/>
      <c r="BG53" s="1314"/>
      <c r="BH53" s="1314"/>
      <c r="BI53" s="1314"/>
      <c r="BJ53" s="1314"/>
      <c r="BK53" s="1314"/>
      <c r="BL53" s="1314"/>
      <c r="BM53" s="1314"/>
      <c r="BN53" s="1314"/>
      <c r="BO53" s="1314"/>
      <c r="BP53" s="1311">
        <v>60</v>
      </c>
      <c r="BQ53" s="1311"/>
      <c r="BR53" s="1311"/>
      <c r="BS53" s="1311"/>
      <c r="BT53" s="1311"/>
      <c r="BU53" s="1311"/>
      <c r="BV53" s="1311"/>
      <c r="BW53" s="1311"/>
      <c r="BX53" s="1311">
        <v>62.3</v>
      </c>
      <c r="BY53" s="1311"/>
      <c r="BZ53" s="1311"/>
      <c r="CA53" s="1311"/>
      <c r="CB53" s="1311"/>
      <c r="CC53" s="1311"/>
      <c r="CD53" s="1311"/>
      <c r="CE53" s="1311"/>
      <c r="CF53" s="1311">
        <v>65.400000000000006</v>
      </c>
      <c r="CG53" s="1311"/>
      <c r="CH53" s="1311"/>
      <c r="CI53" s="1311"/>
      <c r="CJ53" s="1311"/>
      <c r="CK53" s="1311"/>
      <c r="CL53" s="1311"/>
      <c r="CM53" s="1311"/>
      <c r="CN53" s="1311">
        <v>67.7</v>
      </c>
      <c r="CO53" s="1311"/>
      <c r="CP53" s="1311"/>
      <c r="CQ53" s="1311"/>
      <c r="CR53" s="1311"/>
      <c r="CS53" s="1311"/>
      <c r="CT53" s="1311"/>
      <c r="CU53" s="1311"/>
      <c r="CV53" s="1311">
        <v>69.400000000000006</v>
      </c>
      <c r="CW53" s="1311"/>
      <c r="CX53" s="1311"/>
      <c r="CY53" s="1311"/>
      <c r="CZ53" s="1311"/>
      <c r="DA53" s="1311"/>
      <c r="DB53" s="1311"/>
      <c r="DC53" s="1311"/>
    </row>
    <row r="54" spans="1:109" x14ac:dyDescent="0.15">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17"/>
      <c r="H55" s="1317"/>
      <c r="I55" s="1317"/>
      <c r="J55" s="1317"/>
      <c r="K55" s="1318"/>
      <c r="L55" s="1318"/>
      <c r="M55" s="1318"/>
      <c r="N55" s="1318"/>
      <c r="AN55" s="1316" t="s">
        <v>617</v>
      </c>
      <c r="AO55" s="1316"/>
      <c r="AP55" s="1316"/>
      <c r="AQ55" s="1316"/>
      <c r="AR55" s="1316"/>
      <c r="AS55" s="1316"/>
      <c r="AT55" s="1316"/>
      <c r="AU55" s="1316"/>
      <c r="AV55" s="1316"/>
      <c r="AW55" s="1316"/>
      <c r="AX55" s="1316"/>
      <c r="AY55" s="1316"/>
      <c r="AZ55" s="1316"/>
      <c r="BA55" s="1316"/>
      <c r="BB55" s="1314" t="s">
        <v>615</v>
      </c>
      <c r="BC55" s="1314"/>
      <c r="BD55" s="1314"/>
      <c r="BE55" s="1314"/>
      <c r="BF55" s="1314"/>
      <c r="BG55" s="1314"/>
      <c r="BH55" s="1314"/>
      <c r="BI55" s="1314"/>
      <c r="BJ55" s="1314"/>
      <c r="BK55" s="1314"/>
      <c r="BL55" s="1314"/>
      <c r="BM55" s="1314"/>
      <c r="BN55" s="1314"/>
      <c r="BO55" s="1314"/>
      <c r="BP55" s="1311">
        <v>38.5</v>
      </c>
      <c r="BQ55" s="1311"/>
      <c r="BR55" s="1311"/>
      <c r="BS55" s="1311"/>
      <c r="BT55" s="1311"/>
      <c r="BU55" s="1311"/>
      <c r="BV55" s="1311"/>
      <c r="BW55" s="1311"/>
      <c r="BX55" s="1311">
        <v>32.799999999999997</v>
      </c>
      <c r="BY55" s="1311"/>
      <c r="BZ55" s="1311"/>
      <c r="CA55" s="1311"/>
      <c r="CB55" s="1311"/>
      <c r="CC55" s="1311"/>
      <c r="CD55" s="1311"/>
      <c r="CE55" s="1311"/>
      <c r="CF55" s="1311">
        <v>20.9</v>
      </c>
      <c r="CG55" s="1311"/>
      <c r="CH55" s="1311"/>
      <c r="CI55" s="1311"/>
      <c r="CJ55" s="1311"/>
      <c r="CK55" s="1311"/>
      <c r="CL55" s="1311"/>
      <c r="CM55" s="1311"/>
      <c r="CN55" s="1311">
        <v>21</v>
      </c>
      <c r="CO55" s="1311"/>
      <c r="CP55" s="1311"/>
      <c r="CQ55" s="1311"/>
      <c r="CR55" s="1311"/>
      <c r="CS55" s="1311"/>
      <c r="CT55" s="1311"/>
      <c r="CU55" s="1311"/>
      <c r="CV55" s="1311">
        <v>23.5</v>
      </c>
      <c r="CW55" s="1311"/>
      <c r="CX55" s="1311"/>
      <c r="CY55" s="1311"/>
      <c r="CZ55" s="1311"/>
      <c r="DA55" s="1311"/>
      <c r="DB55" s="1311"/>
      <c r="DC55" s="1311"/>
    </row>
    <row r="56" spans="1:109" x14ac:dyDescent="0.15">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616</v>
      </c>
      <c r="BC57" s="1314"/>
      <c r="BD57" s="1314"/>
      <c r="BE57" s="1314"/>
      <c r="BF57" s="1314"/>
      <c r="BG57" s="1314"/>
      <c r="BH57" s="1314"/>
      <c r="BI57" s="1314"/>
      <c r="BJ57" s="1314"/>
      <c r="BK57" s="1314"/>
      <c r="BL57" s="1314"/>
      <c r="BM57" s="1314"/>
      <c r="BN57" s="1314"/>
      <c r="BO57" s="1314"/>
      <c r="BP57" s="1311">
        <v>57.6</v>
      </c>
      <c r="BQ57" s="1311"/>
      <c r="BR57" s="1311"/>
      <c r="BS57" s="1311"/>
      <c r="BT57" s="1311"/>
      <c r="BU57" s="1311"/>
      <c r="BV57" s="1311"/>
      <c r="BW57" s="1311"/>
      <c r="BX57" s="1311">
        <v>58.9</v>
      </c>
      <c r="BY57" s="1311"/>
      <c r="BZ57" s="1311"/>
      <c r="CA57" s="1311"/>
      <c r="CB57" s="1311"/>
      <c r="CC57" s="1311"/>
      <c r="CD57" s="1311"/>
      <c r="CE57" s="1311"/>
      <c r="CF57" s="1311">
        <v>60.5</v>
      </c>
      <c r="CG57" s="1311"/>
      <c r="CH57" s="1311"/>
      <c r="CI57" s="1311"/>
      <c r="CJ57" s="1311"/>
      <c r="CK57" s="1311"/>
      <c r="CL57" s="1311"/>
      <c r="CM57" s="1311"/>
      <c r="CN57" s="1311">
        <v>61.2</v>
      </c>
      <c r="CO57" s="1311"/>
      <c r="CP57" s="1311"/>
      <c r="CQ57" s="1311"/>
      <c r="CR57" s="1311"/>
      <c r="CS57" s="1311"/>
      <c r="CT57" s="1311"/>
      <c r="CU57" s="1311"/>
      <c r="CV57" s="1311">
        <v>61.8</v>
      </c>
      <c r="CW57" s="1311"/>
      <c r="CX57" s="1311"/>
      <c r="CY57" s="1311"/>
      <c r="CZ57" s="1311"/>
      <c r="DA57" s="1311"/>
      <c r="DB57" s="1311"/>
      <c r="DC57" s="1311"/>
      <c r="DD57" s="410"/>
      <c r="DE57" s="409"/>
    </row>
    <row r="58" spans="1:109" s="405" customFormat="1" x14ac:dyDescent="0.15">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618</v>
      </c>
    </row>
    <row r="64" spans="1:109" x14ac:dyDescent="0.15">
      <c r="B64" s="397"/>
      <c r="G64" s="404"/>
      <c r="I64" s="417"/>
      <c r="J64" s="417"/>
      <c r="K64" s="417"/>
      <c r="L64" s="417"/>
      <c r="M64" s="417"/>
      <c r="N64" s="418"/>
      <c r="AM64" s="404"/>
      <c r="AN64" s="404" t="s">
        <v>611</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3" t="s">
        <v>619</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613</v>
      </c>
    </row>
    <row r="72" spans="2:107" x14ac:dyDescent="0.15">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569</v>
      </c>
      <c r="BQ72" s="1316"/>
      <c r="BR72" s="1316"/>
      <c r="BS72" s="1316"/>
      <c r="BT72" s="1316"/>
      <c r="BU72" s="1316"/>
      <c r="BV72" s="1316"/>
      <c r="BW72" s="1316"/>
      <c r="BX72" s="1316" t="s">
        <v>570</v>
      </c>
      <c r="BY72" s="1316"/>
      <c r="BZ72" s="1316"/>
      <c r="CA72" s="1316"/>
      <c r="CB72" s="1316"/>
      <c r="CC72" s="1316"/>
      <c r="CD72" s="1316"/>
      <c r="CE72" s="1316"/>
      <c r="CF72" s="1316" t="s">
        <v>571</v>
      </c>
      <c r="CG72" s="1316"/>
      <c r="CH72" s="1316"/>
      <c r="CI72" s="1316"/>
      <c r="CJ72" s="1316"/>
      <c r="CK72" s="1316"/>
      <c r="CL72" s="1316"/>
      <c r="CM72" s="1316"/>
      <c r="CN72" s="1316" t="s">
        <v>572</v>
      </c>
      <c r="CO72" s="1316"/>
      <c r="CP72" s="1316"/>
      <c r="CQ72" s="1316"/>
      <c r="CR72" s="1316"/>
      <c r="CS72" s="1316"/>
      <c r="CT72" s="1316"/>
      <c r="CU72" s="1316"/>
      <c r="CV72" s="1316" t="s">
        <v>573</v>
      </c>
      <c r="CW72" s="1316"/>
      <c r="CX72" s="1316"/>
      <c r="CY72" s="1316"/>
      <c r="CZ72" s="1316"/>
      <c r="DA72" s="1316"/>
      <c r="DB72" s="1316"/>
      <c r="DC72" s="1316"/>
    </row>
    <row r="73" spans="2:107" x14ac:dyDescent="0.15">
      <c r="B73" s="397"/>
      <c r="G73" s="1319"/>
      <c r="H73" s="1319"/>
      <c r="I73" s="1319"/>
      <c r="J73" s="1319"/>
      <c r="K73" s="1315"/>
      <c r="L73" s="1315"/>
      <c r="M73" s="1315"/>
      <c r="N73" s="1315"/>
      <c r="AM73" s="406"/>
      <c r="AN73" s="1314" t="s">
        <v>614</v>
      </c>
      <c r="AO73" s="1314"/>
      <c r="AP73" s="1314"/>
      <c r="AQ73" s="1314"/>
      <c r="AR73" s="1314"/>
      <c r="AS73" s="1314"/>
      <c r="AT73" s="1314"/>
      <c r="AU73" s="1314"/>
      <c r="AV73" s="1314"/>
      <c r="AW73" s="1314"/>
      <c r="AX73" s="1314"/>
      <c r="AY73" s="1314"/>
      <c r="AZ73" s="1314"/>
      <c r="BA73" s="1314"/>
      <c r="BB73" s="1314" t="s">
        <v>615</v>
      </c>
      <c r="BC73" s="1314"/>
      <c r="BD73" s="1314"/>
      <c r="BE73" s="1314"/>
      <c r="BF73" s="1314"/>
      <c r="BG73" s="1314"/>
      <c r="BH73" s="1314"/>
      <c r="BI73" s="1314"/>
      <c r="BJ73" s="1314"/>
      <c r="BK73" s="1314"/>
      <c r="BL73" s="1314"/>
      <c r="BM73" s="1314"/>
      <c r="BN73" s="1314"/>
      <c r="BO73" s="1314"/>
      <c r="BP73" s="1311">
        <v>73.099999999999994</v>
      </c>
      <c r="BQ73" s="1311"/>
      <c r="BR73" s="1311"/>
      <c r="BS73" s="1311"/>
      <c r="BT73" s="1311"/>
      <c r="BU73" s="1311"/>
      <c r="BV73" s="1311"/>
      <c r="BW73" s="1311"/>
      <c r="BX73" s="1311">
        <v>65.599999999999994</v>
      </c>
      <c r="BY73" s="1311"/>
      <c r="BZ73" s="1311"/>
      <c r="CA73" s="1311"/>
      <c r="CB73" s="1311"/>
      <c r="CC73" s="1311"/>
      <c r="CD73" s="1311"/>
      <c r="CE73" s="1311"/>
      <c r="CF73" s="1311">
        <v>53.6</v>
      </c>
      <c r="CG73" s="1311"/>
      <c r="CH73" s="1311"/>
      <c r="CI73" s="1311"/>
      <c r="CJ73" s="1311"/>
      <c r="CK73" s="1311"/>
      <c r="CL73" s="1311"/>
      <c r="CM73" s="1311"/>
      <c r="CN73" s="1311">
        <v>43</v>
      </c>
      <c r="CO73" s="1311"/>
      <c r="CP73" s="1311"/>
      <c r="CQ73" s="1311"/>
      <c r="CR73" s="1311"/>
      <c r="CS73" s="1311"/>
      <c r="CT73" s="1311"/>
      <c r="CU73" s="1311"/>
      <c r="CV73" s="1311">
        <v>25.4</v>
      </c>
      <c r="CW73" s="1311"/>
      <c r="CX73" s="1311"/>
      <c r="CY73" s="1311"/>
      <c r="CZ73" s="1311"/>
      <c r="DA73" s="1311"/>
      <c r="DB73" s="1311"/>
      <c r="DC73" s="1311"/>
    </row>
    <row r="74" spans="2:107" x14ac:dyDescent="0.15">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620</v>
      </c>
      <c r="BC75" s="1314"/>
      <c r="BD75" s="1314"/>
      <c r="BE75" s="1314"/>
      <c r="BF75" s="1314"/>
      <c r="BG75" s="1314"/>
      <c r="BH75" s="1314"/>
      <c r="BI75" s="1314"/>
      <c r="BJ75" s="1314"/>
      <c r="BK75" s="1314"/>
      <c r="BL75" s="1314"/>
      <c r="BM75" s="1314"/>
      <c r="BN75" s="1314"/>
      <c r="BO75" s="1314"/>
      <c r="BP75" s="1311">
        <v>10.7</v>
      </c>
      <c r="BQ75" s="1311"/>
      <c r="BR75" s="1311"/>
      <c r="BS75" s="1311"/>
      <c r="BT75" s="1311"/>
      <c r="BU75" s="1311"/>
      <c r="BV75" s="1311"/>
      <c r="BW75" s="1311"/>
      <c r="BX75" s="1311">
        <v>10.7</v>
      </c>
      <c r="BY75" s="1311"/>
      <c r="BZ75" s="1311"/>
      <c r="CA75" s="1311"/>
      <c r="CB75" s="1311"/>
      <c r="CC75" s="1311"/>
      <c r="CD75" s="1311"/>
      <c r="CE75" s="1311"/>
      <c r="CF75" s="1311">
        <v>11.1</v>
      </c>
      <c r="CG75" s="1311"/>
      <c r="CH75" s="1311"/>
      <c r="CI75" s="1311"/>
      <c r="CJ75" s="1311"/>
      <c r="CK75" s="1311"/>
      <c r="CL75" s="1311"/>
      <c r="CM75" s="1311"/>
      <c r="CN75" s="1311">
        <v>11.4</v>
      </c>
      <c r="CO75" s="1311"/>
      <c r="CP75" s="1311"/>
      <c r="CQ75" s="1311"/>
      <c r="CR75" s="1311"/>
      <c r="CS75" s="1311"/>
      <c r="CT75" s="1311"/>
      <c r="CU75" s="1311"/>
      <c r="CV75" s="1311">
        <v>11.3</v>
      </c>
      <c r="CW75" s="1311"/>
      <c r="CX75" s="1311"/>
      <c r="CY75" s="1311"/>
      <c r="CZ75" s="1311"/>
      <c r="DA75" s="1311"/>
      <c r="DB75" s="1311"/>
      <c r="DC75" s="1311"/>
    </row>
    <row r="76" spans="2:107" x14ac:dyDescent="0.15">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17"/>
      <c r="H77" s="1317"/>
      <c r="I77" s="1317"/>
      <c r="J77" s="1317"/>
      <c r="K77" s="1315"/>
      <c r="L77" s="1315"/>
      <c r="M77" s="1315"/>
      <c r="N77" s="1315"/>
      <c r="AN77" s="1316" t="s">
        <v>617</v>
      </c>
      <c r="AO77" s="1316"/>
      <c r="AP77" s="1316"/>
      <c r="AQ77" s="1316"/>
      <c r="AR77" s="1316"/>
      <c r="AS77" s="1316"/>
      <c r="AT77" s="1316"/>
      <c r="AU77" s="1316"/>
      <c r="AV77" s="1316"/>
      <c r="AW77" s="1316"/>
      <c r="AX77" s="1316"/>
      <c r="AY77" s="1316"/>
      <c r="AZ77" s="1316"/>
      <c r="BA77" s="1316"/>
      <c r="BB77" s="1314" t="s">
        <v>615</v>
      </c>
      <c r="BC77" s="1314"/>
      <c r="BD77" s="1314"/>
      <c r="BE77" s="1314"/>
      <c r="BF77" s="1314"/>
      <c r="BG77" s="1314"/>
      <c r="BH77" s="1314"/>
      <c r="BI77" s="1314"/>
      <c r="BJ77" s="1314"/>
      <c r="BK77" s="1314"/>
      <c r="BL77" s="1314"/>
      <c r="BM77" s="1314"/>
      <c r="BN77" s="1314"/>
      <c r="BO77" s="1314"/>
      <c r="BP77" s="1311">
        <v>38.5</v>
      </c>
      <c r="BQ77" s="1311"/>
      <c r="BR77" s="1311"/>
      <c r="BS77" s="1311"/>
      <c r="BT77" s="1311"/>
      <c r="BU77" s="1311"/>
      <c r="BV77" s="1311"/>
      <c r="BW77" s="1311"/>
      <c r="BX77" s="1311">
        <v>32.799999999999997</v>
      </c>
      <c r="BY77" s="1311"/>
      <c r="BZ77" s="1311"/>
      <c r="CA77" s="1311"/>
      <c r="CB77" s="1311"/>
      <c r="CC77" s="1311"/>
      <c r="CD77" s="1311"/>
      <c r="CE77" s="1311"/>
      <c r="CF77" s="1311">
        <v>20.9</v>
      </c>
      <c r="CG77" s="1311"/>
      <c r="CH77" s="1311"/>
      <c r="CI77" s="1311"/>
      <c r="CJ77" s="1311"/>
      <c r="CK77" s="1311"/>
      <c r="CL77" s="1311"/>
      <c r="CM77" s="1311"/>
      <c r="CN77" s="1311">
        <v>21</v>
      </c>
      <c r="CO77" s="1311"/>
      <c r="CP77" s="1311"/>
      <c r="CQ77" s="1311"/>
      <c r="CR77" s="1311"/>
      <c r="CS77" s="1311"/>
      <c r="CT77" s="1311"/>
      <c r="CU77" s="1311"/>
      <c r="CV77" s="1311">
        <v>23.5</v>
      </c>
      <c r="CW77" s="1311"/>
      <c r="CX77" s="1311"/>
      <c r="CY77" s="1311"/>
      <c r="CZ77" s="1311"/>
      <c r="DA77" s="1311"/>
      <c r="DB77" s="1311"/>
      <c r="DC77" s="1311"/>
    </row>
    <row r="78" spans="2:107" x14ac:dyDescent="0.15">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620</v>
      </c>
      <c r="BC79" s="1314"/>
      <c r="BD79" s="1314"/>
      <c r="BE79" s="1314"/>
      <c r="BF79" s="1314"/>
      <c r="BG79" s="1314"/>
      <c r="BH79" s="1314"/>
      <c r="BI79" s="1314"/>
      <c r="BJ79" s="1314"/>
      <c r="BK79" s="1314"/>
      <c r="BL79" s="1314"/>
      <c r="BM79" s="1314"/>
      <c r="BN79" s="1314"/>
      <c r="BO79" s="1314"/>
      <c r="BP79" s="1311">
        <v>9.1999999999999993</v>
      </c>
      <c r="BQ79" s="1311"/>
      <c r="BR79" s="1311"/>
      <c r="BS79" s="1311"/>
      <c r="BT79" s="1311"/>
      <c r="BU79" s="1311"/>
      <c r="BV79" s="1311"/>
      <c r="BW79" s="1311"/>
      <c r="BX79" s="1311">
        <v>9.1</v>
      </c>
      <c r="BY79" s="1311"/>
      <c r="BZ79" s="1311"/>
      <c r="CA79" s="1311"/>
      <c r="CB79" s="1311"/>
      <c r="CC79" s="1311"/>
      <c r="CD79" s="1311"/>
      <c r="CE79" s="1311"/>
      <c r="CF79" s="1311">
        <v>9.1</v>
      </c>
      <c r="CG79" s="1311"/>
      <c r="CH79" s="1311"/>
      <c r="CI79" s="1311"/>
      <c r="CJ79" s="1311"/>
      <c r="CK79" s="1311"/>
      <c r="CL79" s="1311"/>
      <c r="CM79" s="1311"/>
      <c r="CN79" s="1311">
        <v>9.1999999999999993</v>
      </c>
      <c r="CO79" s="1311"/>
      <c r="CP79" s="1311"/>
      <c r="CQ79" s="1311"/>
      <c r="CR79" s="1311"/>
      <c r="CS79" s="1311"/>
      <c r="CT79" s="1311"/>
      <c r="CU79" s="1311"/>
      <c r="CV79" s="1311">
        <v>8.6</v>
      </c>
      <c r="CW79" s="1311"/>
      <c r="CX79" s="1311"/>
      <c r="CY79" s="1311"/>
      <c r="CZ79" s="1311"/>
      <c r="DA79" s="1311"/>
      <c r="DB79" s="1311"/>
      <c r="DC79" s="1311"/>
    </row>
    <row r="80" spans="2:107" x14ac:dyDescent="0.15">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Y+63qWENYcSm53pMUWgxwngvZ8bDfbRpO8ntlOQkdfWIYD7ETrao+0x7Qp32Miu3330fCCdqjfS6PTL/adYTRg==" saltValue="X/rXhYCeXOS7I+jzfXanT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516</v>
      </c>
    </row>
  </sheetData>
  <sheetProtection algorithmName="SHA-512" hashValue="8uowFuAnVs0NYxE92pwyeUnTxm4xn+rhTKyVUsDHbV//T5EdeXLGtgnVZHP++SGkV5Tmc1gvg6ByKy949HrDVA==" saltValue="VNWdLWoAbB1rv1FC6ol1g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516</v>
      </c>
    </row>
  </sheetData>
  <sheetProtection algorithmName="SHA-512" hashValue="TiMR58c7PF1ZhL517VkFo9L4s4h86gLzmkZqffSAmU/EcP+7ehVdHGwAa88X3v0jBDOdm2WRXns9d9mkCwQ7Qw==" saltValue="p+Djj06x/GaTtVes8WIrK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566</v>
      </c>
      <c r="G2" s="157"/>
      <c r="H2" s="158"/>
    </row>
    <row r="3" spans="1:8" x14ac:dyDescent="0.15">
      <c r="A3" s="154" t="s">
        <v>559</v>
      </c>
      <c r="B3" s="159"/>
      <c r="C3" s="160"/>
      <c r="D3" s="161">
        <v>45483</v>
      </c>
      <c r="E3" s="162"/>
      <c r="F3" s="163">
        <v>78903</v>
      </c>
      <c r="G3" s="164"/>
      <c r="H3" s="165"/>
    </row>
    <row r="4" spans="1:8" x14ac:dyDescent="0.15">
      <c r="A4" s="166"/>
      <c r="B4" s="167"/>
      <c r="C4" s="168"/>
      <c r="D4" s="169">
        <v>19083</v>
      </c>
      <c r="E4" s="170"/>
      <c r="F4" s="171">
        <v>49201</v>
      </c>
      <c r="G4" s="172"/>
      <c r="H4" s="173"/>
    </row>
    <row r="5" spans="1:8" x14ac:dyDescent="0.15">
      <c r="A5" s="154" t="s">
        <v>561</v>
      </c>
      <c r="B5" s="159"/>
      <c r="C5" s="160"/>
      <c r="D5" s="161">
        <v>55152</v>
      </c>
      <c r="E5" s="162"/>
      <c r="F5" s="163">
        <v>82993</v>
      </c>
      <c r="G5" s="164"/>
      <c r="H5" s="165"/>
    </row>
    <row r="6" spans="1:8" x14ac:dyDescent="0.15">
      <c r="A6" s="166"/>
      <c r="B6" s="167"/>
      <c r="C6" s="168"/>
      <c r="D6" s="169">
        <v>21370</v>
      </c>
      <c r="E6" s="170"/>
      <c r="F6" s="171">
        <v>46787</v>
      </c>
      <c r="G6" s="172"/>
      <c r="H6" s="173"/>
    </row>
    <row r="7" spans="1:8" x14ac:dyDescent="0.15">
      <c r="A7" s="154" t="s">
        <v>562</v>
      </c>
      <c r="B7" s="159"/>
      <c r="C7" s="160"/>
      <c r="D7" s="161">
        <v>27256</v>
      </c>
      <c r="E7" s="162"/>
      <c r="F7" s="163">
        <v>108252</v>
      </c>
      <c r="G7" s="164"/>
      <c r="H7" s="165"/>
    </row>
    <row r="8" spans="1:8" x14ac:dyDescent="0.15">
      <c r="A8" s="166"/>
      <c r="B8" s="167"/>
      <c r="C8" s="168"/>
      <c r="D8" s="169">
        <v>12049</v>
      </c>
      <c r="E8" s="170"/>
      <c r="F8" s="171">
        <v>50321</v>
      </c>
      <c r="G8" s="172"/>
      <c r="H8" s="173"/>
    </row>
    <row r="9" spans="1:8" x14ac:dyDescent="0.15">
      <c r="A9" s="154" t="s">
        <v>563</v>
      </c>
      <c r="B9" s="159"/>
      <c r="C9" s="160"/>
      <c r="D9" s="161">
        <v>29656</v>
      </c>
      <c r="E9" s="162"/>
      <c r="F9" s="163">
        <v>93492</v>
      </c>
      <c r="G9" s="164"/>
      <c r="H9" s="165"/>
    </row>
    <row r="10" spans="1:8" x14ac:dyDescent="0.15">
      <c r="A10" s="166"/>
      <c r="B10" s="167"/>
      <c r="C10" s="168"/>
      <c r="D10" s="169">
        <v>13989</v>
      </c>
      <c r="E10" s="170"/>
      <c r="F10" s="171">
        <v>53316</v>
      </c>
      <c r="G10" s="172"/>
      <c r="H10" s="173"/>
    </row>
    <row r="11" spans="1:8" x14ac:dyDescent="0.15">
      <c r="A11" s="154" t="s">
        <v>564</v>
      </c>
      <c r="B11" s="159"/>
      <c r="C11" s="160"/>
      <c r="D11" s="161">
        <v>75399</v>
      </c>
      <c r="E11" s="162"/>
      <c r="F11" s="163">
        <v>94796</v>
      </c>
      <c r="G11" s="164"/>
      <c r="H11" s="165"/>
    </row>
    <row r="12" spans="1:8" x14ac:dyDescent="0.15">
      <c r="A12" s="166"/>
      <c r="B12" s="167"/>
      <c r="C12" s="174"/>
      <c r="D12" s="169">
        <v>37413</v>
      </c>
      <c r="E12" s="170"/>
      <c r="F12" s="171">
        <v>55781</v>
      </c>
      <c r="G12" s="172"/>
      <c r="H12" s="173"/>
    </row>
    <row r="13" spans="1:8" x14ac:dyDescent="0.15">
      <c r="A13" s="154"/>
      <c r="B13" s="159"/>
      <c r="C13" s="175"/>
      <c r="D13" s="176">
        <v>46589</v>
      </c>
      <c r="E13" s="177"/>
      <c r="F13" s="178">
        <v>91687</v>
      </c>
      <c r="G13" s="179"/>
      <c r="H13" s="165"/>
    </row>
    <row r="14" spans="1:8" x14ac:dyDescent="0.15">
      <c r="A14" s="166"/>
      <c r="B14" s="167"/>
      <c r="C14" s="168"/>
      <c r="D14" s="169">
        <v>20781</v>
      </c>
      <c r="E14" s="170"/>
      <c r="F14" s="171">
        <v>51081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7.75</v>
      </c>
      <c r="C19" s="180">
        <f>ROUND(VALUE(SUBSTITUTE(実質収支比率等に係る経年分析!G$48,"▲","-")),2)</f>
        <v>8.35</v>
      </c>
      <c r="D19" s="180">
        <f>ROUND(VALUE(SUBSTITUTE(実質収支比率等に係る経年分析!H$48,"▲","-")),2)</f>
        <v>8.9499999999999993</v>
      </c>
      <c r="E19" s="180">
        <f>ROUND(VALUE(SUBSTITUTE(実質収支比率等に係る経年分析!I$48,"▲","-")),2)</f>
        <v>9.0399999999999991</v>
      </c>
      <c r="F19" s="180">
        <f>ROUND(VALUE(SUBSTITUTE(実質収支比率等に係る経年分析!J$48,"▲","-")),2)</f>
        <v>6.2</v>
      </c>
    </row>
    <row r="20" spans="1:11" x14ac:dyDescent="0.15">
      <c r="A20" s="180" t="s">
        <v>55</v>
      </c>
      <c r="B20" s="180">
        <f>ROUND(VALUE(SUBSTITUTE(実質収支比率等に係る経年分析!F$47,"▲","-")),2)</f>
        <v>45.4</v>
      </c>
      <c r="C20" s="180">
        <f>ROUND(VALUE(SUBSTITUTE(実質収支比率等に係る経年分析!G$47,"▲","-")),2)</f>
        <v>45.96</v>
      </c>
      <c r="D20" s="180">
        <f>ROUND(VALUE(SUBSTITUTE(実質収支比率等に係る経年分析!H$47,"▲","-")),2)</f>
        <v>47.82</v>
      </c>
      <c r="E20" s="180">
        <f>ROUND(VALUE(SUBSTITUTE(実質収支比率等に係る経年分析!I$47,"▲","-")),2)</f>
        <v>48.39</v>
      </c>
      <c r="F20" s="180">
        <f>ROUND(VALUE(SUBSTITUTE(実質収支比率等に係る経年分析!J$47,"▲","-")),2)</f>
        <v>57.38</v>
      </c>
    </row>
    <row r="21" spans="1:11" x14ac:dyDescent="0.15">
      <c r="A21" s="180" t="s">
        <v>56</v>
      </c>
      <c r="B21" s="180">
        <f>IF(ISNUMBER(VALUE(SUBSTITUTE(実質収支比率等に係る経年分析!F$49,"▲","-"))),ROUND(VALUE(SUBSTITUTE(実質収支比率等に係る経年分析!F$49,"▲","-")),2),NA())</f>
        <v>-6.89</v>
      </c>
      <c r="C21" s="180">
        <f>IF(ISNUMBER(VALUE(SUBSTITUTE(実質収支比率等に係る経年分析!G$49,"▲","-"))),ROUND(VALUE(SUBSTITUTE(実質収支比率等に係る経年分析!G$49,"▲","-")),2),NA())</f>
        <v>-4.8</v>
      </c>
      <c r="D21" s="180">
        <f>IF(ISNUMBER(VALUE(SUBSTITUTE(実質収支比率等に係る経年分析!H$49,"▲","-"))),ROUND(VALUE(SUBSTITUTE(実質収支比率等に係る経年分析!H$49,"▲","-")),2),NA())</f>
        <v>-3.38</v>
      </c>
      <c r="E21" s="180">
        <f>IF(ISNUMBER(VALUE(SUBSTITUTE(実質収支比率等に係る経年分析!I$49,"▲","-"))),ROUND(VALUE(SUBSTITUTE(実質収支比率等に係る経年分析!I$49,"▲","-")),2),NA())</f>
        <v>-6.11</v>
      </c>
      <c r="F21" s="180">
        <f>IF(ISNUMBER(VALUE(SUBSTITUTE(実質収支比率等に係る経年分析!J$49,"▲","-"))),ROUND(VALUE(SUBSTITUTE(実質収支比率等に係る経年分析!J$49,"▲","-")),2),NA())</f>
        <v>2.63</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階上町漁業集落排水事業特別会計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階上町後期高齢者医療特別会計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0.03</v>
      </c>
    </row>
    <row r="33" spans="1:16" x14ac:dyDescent="0.15">
      <c r="A33" s="181" t="str">
        <f>IF(連結実質赤字比率に係る赤字・黒字の構成分析!C$37="",NA(),連結実質赤字比率に係る赤字・黒字の構成分析!C$37)</f>
        <v>階上町公共下水道事業特別会計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7.0000000000000007E-2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7.0000000000000007E-2</v>
      </c>
    </row>
    <row r="34" spans="1:16" x14ac:dyDescent="0.15">
      <c r="A34" s="181" t="str">
        <f>IF(連結実質赤字比率に係る赤字・黒字の構成分析!C$36="",NA(),連結実質赤字比率に係る赤字・黒字の構成分析!C$36)</f>
        <v>階上町介護保険特別会計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0.38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0.62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0.43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0.8</v>
      </c>
    </row>
    <row r="35" spans="1:16" x14ac:dyDescent="0.15">
      <c r="A35" s="181" t="str">
        <f>IF(連結実質赤字比率に係る赤字・黒字の構成分析!C$35="",NA(),連結実質赤字比率に係る赤字・黒字の構成分析!C$35)</f>
        <v>階上町国民健康保険特別会計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3.81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3.03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2.62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2.29</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7.75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8.33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8.9499999999999993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9.0399999999999991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6.19</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675</v>
      </c>
      <c r="E42" s="182"/>
      <c r="F42" s="182"/>
      <c r="G42" s="182">
        <f>'実質公債費比率（分子）の構造'!L$52</f>
        <v>634</v>
      </c>
      <c r="H42" s="182"/>
      <c r="I42" s="182"/>
      <c r="J42" s="182">
        <f>'実質公債費比率（分子）の構造'!M$52</f>
        <v>595</v>
      </c>
      <c r="K42" s="182"/>
      <c r="L42" s="182"/>
      <c r="M42" s="182">
        <f>'実質公債費比率（分子）の構造'!N$52</f>
        <v>559</v>
      </c>
      <c r="N42" s="182"/>
      <c r="O42" s="182"/>
      <c r="P42" s="182">
        <f>'実質公債費比率（分子）の構造'!O$52</f>
        <v>530</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38</v>
      </c>
      <c r="C44" s="182"/>
      <c r="D44" s="182"/>
      <c r="E44" s="182">
        <f>'実質公債費比率（分子）の構造'!L$50</f>
        <v>38</v>
      </c>
      <c r="F44" s="182"/>
      <c r="G44" s="182"/>
      <c r="H44" s="182">
        <f>'実質公債費比率（分子）の構造'!M$50</f>
        <v>38</v>
      </c>
      <c r="I44" s="182"/>
      <c r="J44" s="182"/>
      <c r="K44" s="182">
        <f>'実質公債費比率（分子）の構造'!N$50</f>
        <v>0</v>
      </c>
      <c r="L44" s="182"/>
      <c r="M44" s="182"/>
      <c r="N44" s="182">
        <f>'実質公債費比率（分子）の構造'!O$50</f>
        <v>0</v>
      </c>
      <c r="O44" s="182"/>
      <c r="P44" s="182"/>
    </row>
    <row r="45" spans="1:16" x14ac:dyDescent="0.15">
      <c r="A45" s="182" t="s">
        <v>66</v>
      </c>
      <c r="B45" s="182">
        <f>'実質公債費比率（分子）の構造'!K$49</f>
        <v>36</v>
      </c>
      <c r="C45" s="182"/>
      <c r="D45" s="182"/>
      <c r="E45" s="182">
        <f>'実質公債費比率（分子）の構造'!L$49</f>
        <v>38</v>
      </c>
      <c r="F45" s="182"/>
      <c r="G45" s="182"/>
      <c r="H45" s="182">
        <f>'実質公債費比率（分子）の構造'!M$49</f>
        <v>37</v>
      </c>
      <c r="I45" s="182"/>
      <c r="J45" s="182"/>
      <c r="K45" s="182">
        <f>'実質公債費比率（分子）の構造'!N$49</f>
        <v>35</v>
      </c>
      <c r="L45" s="182"/>
      <c r="M45" s="182"/>
      <c r="N45" s="182">
        <f>'実質公債費比率（分子）の構造'!O$49</f>
        <v>23</v>
      </c>
      <c r="O45" s="182"/>
      <c r="P45" s="182"/>
    </row>
    <row r="46" spans="1:16" x14ac:dyDescent="0.15">
      <c r="A46" s="182" t="s">
        <v>67</v>
      </c>
      <c r="B46" s="182">
        <f>'実質公債費比率（分子）の構造'!K$48</f>
        <v>111</v>
      </c>
      <c r="C46" s="182"/>
      <c r="D46" s="182"/>
      <c r="E46" s="182">
        <f>'実質公債費比率（分子）の構造'!L$48</f>
        <v>115</v>
      </c>
      <c r="F46" s="182"/>
      <c r="G46" s="182"/>
      <c r="H46" s="182">
        <f>'実質公債費比率（分子）の構造'!M$48</f>
        <v>115</v>
      </c>
      <c r="I46" s="182"/>
      <c r="J46" s="182"/>
      <c r="K46" s="182">
        <f>'実質公債費比率（分子）の構造'!N$48</f>
        <v>114</v>
      </c>
      <c r="L46" s="182"/>
      <c r="M46" s="182"/>
      <c r="N46" s="182">
        <f>'実質公債費比率（分子）の構造'!O$48</f>
        <v>115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832</v>
      </c>
      <c r="C49" s="182"/>
      <c r="D49" s="182"/>
      <c r="E49" s="182">
        <f>'実質公債費比率（分子）の構造'!L$45</f>
        <v>793</v>
      </c>
      <c r="F49" s="182"/>
      <c r="G49" s="182"/>
      <c r="H49" s="182">
        <f>'実質公債費比率（分子）の構造'!M$45</f>
        <v>762</v>
      </c>
      <c r="I49" s="182"/>
      <c r="J49" s="182"/>
      <c r="K49" s="182">
        <f>'実質公債費比率（分子）の構造'!N$45</f>
        <v>784</v>
      </c>
      <c r="L49" s="182"/>
      <c r="M49" s="182"/>
      <c r="N49" s="182">
        <f>'実質公債費比率（分子）の構造'!O$45</f>
        <v>761</v>
      </c>
      <c r="O49" s="182"/>
      <c r="P49" s="182"/>
    </row>
    <row r="50" spans="1:16" x14ac:dyDescent="0.15">
      <c r="A50" s="182" t="s">
        <v>71</v>
      </c>
      <c r="B50" s="182" t="e">
        <f>NA()</f>
        <v>#N/A</v>
      </c>
      <c r="C50" s="182">
        <f>IF(ISNUMBER('実質公債費比率（分子）の構造'!K$53),'実質公債費比率（分子）の構造'!K$53,NA())</f>
        <v>342</v>
      </c>
      <c r="D50" s="182" t="e">
        <f>NA()</f>
        <v>#N/A</v>
      </c>
      <c r="E50" s="182" t="e">
        <f>NA()</f>
        <v>#N/A</v>
      </c>
      <c r="F50" s="182">
        <f>IF(ISNUMBER('実質公債費比率（分子）の構造'!L$53),'実質公債費比率（分子）の構造'!L$53,NA())</f>
        <v>350</v>
      </c>
      <c r="G50" s="182" t="e">
        <f>NA()</f>
        <v>#N/A</v>
      </c>
      <c r="H50" s="182" t="e">
        <f>NA()</f>
        <v>#N/A</v>
      </c>
      <c r="I50" s="182">
        <f>IF(ISNUMBER('実質公債費比率（分子）の構造'!M$53),'実質公債費比率（分子）の構造'!M$53,NA())</f>
        <v>357</v>
      </c>
      <c r="J50" s="182" t="e">
        <f>NA()</f>
        <v>#N/A</v>
      </c>
      <c r="K50" s="182" t="e">
        <f>NA()</f>
        <v>#N/A</v>
      </c>
      <c r="L50" s="182">
        <f>IF(ISNUMBER('実質公債費比率（分子）の構造'!N$53),'実質公債費比率（分子）の構造'!N$53,NA())</f>
        <v>374</v>
      </c>
      <c r="M50" s="182" t="e">
        <f>NA()</f>
        <v>#N/A</v>
      </c>
      <c r="N50" s="182" t="e">
        <f>NA()</f>
        <v>#N/A</v>
      </c>
      <c r="O50" s="182">
        <f>IF(ISNUMBER('実質公債費比率（分子）の構造'!O$53),'実質公債費比率（分子）の構造'!O$53,NA())</f>
        <v>369</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5635</v>
      </c>
      <c r="E56" s="181"/>
      <c r="F56" s="181"/>
      <c r="G56" s="181">
        <f>'将来負担比率（分子）の構造'!J$52</f>
        <v>5417</v>
      </c>
      <c r="H56" s="181"/>
      <c r="I56" s="181"/>
      <c r="J56" s="181">
        <f>'将来負担比率（分子）の構造'!K$52</f>
        <v>5131</v>
      </c>
      <c r="K56" s="181"/>
      <c r="L56" s="181"/>
      <c r="M56" s="181">
        <f>'将来負担比率（分子）の構造'!L$52</f>
        <v>4853</v>
      </c>
      <c r="N56" s="181"/>
      <c r="O56" s="181"/>
      <c r="P56" s="181">
        <f>'将来負担比率（分子）の構造'!M$52</f>
        <v>4664</v>
      </c>
    </row>
    <row r="57" spans="1:16" x14ac:dyDescent="0.15">
      <c r="A57" s="181" t="s">
        <v>42</v>
      </c>
      <c r="B57" s="181"/>
      <c r="C57" s="181"/>
      <c r="D57" s="181">
        <f>'将来負担比率（分子）の構造'!I$51</f>
        <v>71</v>
      </c>
      <c r="E57" s="181"/>
      <c r="F57" s="181"/>
      <c r="G57" s="181">
        <f>'将来負担比率（分子）の構造'!J$51</f>
        <v>69</v>
      </c>
      <c r="H57" s="181"/>
      <c r="I57" s="181"/>
      <c r="J57" s="181">
        <f>'将来負担比率（分子）の構造'!K$51</f>
        <v>53</v>
      </c>
      <c r="K57" s="181"/>
      <c r="L57" s="181"/>
      <c r="M57" s="181">
        <f>'将来負担比率（分子）の構造'!L$51</f>
        <v>36</v>
      </c>
      <c r="N57" s="181"/>
      <c r="O57" s="181"/>
      <c r="P57" s="181">
        <f>'将来負担比率（分子）の構造'!M$51</f>
        <v>25</v>
      </c>
    </row>
    <row r="58" spans="1:16" x14ac:dyDescent="0.15">
      <c r="A58" s="181" t="s">
        <v>41</v>
      </c>
      <c r="B58" s="181"/>
      <c r="C58" s="181"/>
      <c r="D58" s="181">
        <f>'将来負担比率（分子）の構造'!I$50</f>
        <v>2130</v>
      </c>
      <c r="E58" s="181"/>
      <c r="F58" s="181"/>
      <c r="G58" s="181">
        <f>'将来負担比率（分子）の構造'!J$50</f>
        <v>2206</v>
      </c>
      <c r="H58" s="181"/>
      <c r="I58" s="181"/>
      <c r="J58" s="181">
        <f>'将来負担比率（分子）の構造'!K$50</f>
        <v>2333</v>
      </c>
      <c r="K58" s="181"/>
      <c r="L58" s="181"/>
      <c r="M58" s="181">
        <f>'将来負担比率（分子）の構造'!L$50</f>
        <v>2438</v>
      </c>
      <c r="N58" s="181"/>
      <c r="O58" s="181"/>
      <c r="P58" s="181">
        <f>'将来負担比率（分子）の構造'!M$50</f>
        <v>2864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601</v>
      </c>
      <c r="C62" s="181"/>
      <c r="D62" s="181"/>
      <c r="E62" s="181">
        <f>'将来負担比率（分子）の構造'!J$45</f>
        <v>561</v>
      </c>
      <c r="F62" s="181"/>
      <c r="G62" s="181"/>
      <c r="H62" s="181">
        <f>'将来負担比率（分子）の構造'!K$45</f>
        <v>504</v>
      </c>
      <c r="I62" s="181"/>
      <c r="J62" s="181"/>
      <c r="K62" s="181">
        <f>'将来負担比率（分子）の構造'!L$45</f>
        <v>478</v>
      </c>
      <c r="L62" s="181"/>
      <c r="M62" s="181"/>
      <c r="N62" s="181">
        <f>'将来負担比率（分子）の構造'!M$45</f>
        <v>464</v>
      </c>
      <c r="O62" s="181"/>
      <c r="P62" s="181"/>
    </row>
    <row r="63" spans="1:16" x14ac:dyDescent="0.15">
      <c r="A63" s="181" t="s">
        <v>34</v>
      </c>
      <c r="B63" s="181">
        <f>'将来負担比率（分子）の構造'!I$44</f>
        <v>253</v>
      </c>
      <c r="C63" s="181"/>
      <c r="D63" s="181"/>
      <c r="E63" s="181">
        <f>'将来負担比率（分子）の構造'!J$44</f>
        <v>239</v>
      </c>
      <c r="F63" s="181"/>
      <c r="G63" s="181"/>
      <c r="H63" s="181">
        <f>'将来負担比率（分子）の構造'!K$44</f>
        <v>264</v>
      </c>
      <c r="I63" s="181"/>
      <c r="J63" s="181"/>
      <c r="K63" s="181">
        <f>'将来負担比率（分子）の構造'!L$44</f>
        <v>250</v>
      </c>
      <c r="L63" s="181"/>
      <c r="M63" s="181"/>
      <c r="N63" s="181">
        <f>'将来負担比率（分子）の構造'!M$44</f>
        <v>254</v>
      </c>
      <c r="O63" s="181"/>
      <c r="P63" s="181"/>
    </row>
    <row r="64" spans="1:16" x14ac:dyDescent="0.15">
      <c r="A64" s="181" t="s">
        <v>33</v>
      </c>
      <c r="B64" s="181">
        <f>'将来負担比率（分子）の構造'!I$43</f>
        <v>2060</v>
      </c>
      <c r="C64" s="181"/>
      <c r="D64" s="181"/>
      <c r="E64" s="181">
        <f>'将来負担比率（分子）の構造'!J$43</f>
        <v>2046</v>
      </c>
      <c r="F64" s="181"/>
      <c r="G64" s="181"/>
      <c r="H64" s="181">
        <f>'将来負担比率（分子）の構造'!K$43</f>
        <v>2024</v>
      </c>
      <c r="I64" s="181"/>
      <c r="J64" s="181"/>
      <c r="K64" s="181">
        <f>'将来負担比率（分子）の構造'!L$43</f>
        <v>2016</v>
      </c>
      <c r="L64" s="181"/>
      <c r="M64" s="181"/>
      <c r="N64" s="181">
        <f>'将来負担比率（分子）の構造'!M$43</f>
        <v>1966</v>
      </c>
      <c r="O64" s="181"/>
      <c r="P64" s="181"/>
    </row>
    <row r="65" spans="1:16" x14ac:dyDescent="0.15">
      <c r="A65" s="181" t="s">
        <v>32</v>
      </c>
      <c r="B65" s="181">
        <f>'将来負担比率（分子）の構造'!I$42</f>
        <v>70</v>
      </c>
      <c r="C65" s="181"/>
      <c r="D65" s="181"/>
      <c r="E65" s="181">
        <f>'将来負担比率（分子）の構造'!J$42</f>
        <v>36</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7141</v>
      </c>
      <c r="C66" s="181"/>
      <c r="D66" s="181"/>
      <c r="E66" s="181">
        <f>'将来負担比率（分子）の構造'!J$41</f>
        <v>6866</v>
      </c>
      <c r="F66" s="181"/>
      <c r="G66" s="181"/>
      <c r="H66" s="181">
        <f>'将来負担比率（分子）の構造'!K$41</f>
        <v>6422</v>
      </c>
      <c r="I66" s="181"/>
      <c r="J66" s="181"/>
      <c r="K66" s="181">
        <f>'将来負担比率（分子）の構造'!L$41</f>
        <v>5951</v>
      </c>
      <c r="L66" s="181"/>
      <c r="M66" s="181"/>
      <c r="N66" s="181">
        <f>'将来負担比率（分子）の構造'!M$41</f>
        <v>5715</v>
      </c>
      <c r="O66" s="181"/>
      <c r="P66" s="181"/>
    </row>
    <row r="67" spans="1:16" x14ac:dyDescent="0.15">
      <c r="A67" s="181" t="s">
        <v>75</v>
      </c>
      <c r="B67" s="181" t="e">
        <f>NA()</f>
        <v>#N/A</v>
      </c>
      <c r="C67" s="181">
        <f>IF(ISNUMBER('将来負担比率（分子）の構造'!I$53), IF('将来負担比率（分子）の構造'!I$53 &lt; 0, 0, '将来負担比率（分子）の構造'!I$53), NA())</f>
        <v>2291</v>
      </c>
      <c r="D67" s="181" t="e">
        <f>NA()</f>
        <v>#N/A</v>
      </c>
      <c r="E67" s="181" t="e">
        <f>NA()</f>
        <v>#N/A</v>
      </c>
      <c r="F67" s="181">
        <f>IF(ISNUMBER('将来負担比率（分子）の構造'!J$53), IF('将来負担比率（分子）の構造'!J$53 &lt; 0, 0, '将来負担比率（分子）の構造'!J$53), NA())</f>
        <v>2055</v>
      </c>
      <c r="G67" s="181" t="e">
        <f>NA()</f>
        <v>#N/A</v>
      </c>
      <c r="H67" s="181" t="e">
        <f>NA()</f>
        <v>#N/A</v>
      </c>
      <c r="I67" s="181">
        <f>IF(ISNUMBER('将来負担比率（分子）の構造'!K$53), IF('将来負担比率（分子）の構造'!K$53 &lt; 0, 0, '将来負担比率（分子）の構造'!K$53), NA())</f>
        <v>1698</v>
      </c>
      <c r="J67" s="181" t="e">
        <f>NA()</f>
        <v>#N/A</v>
      </c>
      <c r="K67" s="181" t="e">
        <f>NA()</f>
        <v>#N/A</v>
      </c>
      <c r="L67" s="181">
        <f>IF(ISNUMBER('将来負担比率（分子）の構造'!L$53), IF('将来負担比率（分子）の構造'!L$53 &lt; 0, 0, '将来負担比率（分子）の構造'!L$53), NA())</f>
        <v>1368</v>
      </c>
      <c r="M67" s="181" t="e">
        <f>NA()</f>
        <v>#N/A</v>
      </c>
      <c r="N67" s="181" t="e">
        <f>NA()</f>
        <v>#N/A</v>
      </c>
      <c r="O67" s="181">
        <f>IF(ISNUMBER('将来負担比率（分子）の構造'!M$53), IF('将来負担比率（分子）の構造'!M$53 &lt; 0, 0, '将来負担比率（分子）の構造'!M$53), NA())</f>
        <v>846</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1795</v>
      </c>
      <c r="C72" s="185">
        <f>基金残高に係る経年分析!G55</f>
        <v>1806</v>
      </c>
      <c r="D72" s="185">
        <f>基金残高に係る経年分析!H55</f>
        <v>2206</v>
      </c>
    </row>
    <row r="73" spans="1:16" x14ac:dyDescent="0.15">
      <c r="A73" s="184" t="s">
        <v>78</v>
      </c>
      <c r="B73" s="185">
        <f>基金残高に係る経年分析!F56</f>
        <v>4</v>
      </c>
      <c r="C73" s="185" t="str">
        <f>基金残高に係る経年分析!G56</f>
        <v>-</v>
      </c>
      <c r="D73" s="185" t="str">
        <f>基金残高に係る経年分析!H56</f>
        <v>-</v>
      </c>
    </row>
    <row r="74" spans="1:16" x14ac:dyDescent="0.15">
      <c r="A74" s="184" t="s">
        <v>79</v>
      </c>
      <c r="B74" s="185">
        <f>基金残高に係る経年分析!F57</f>
        <v>269</v>
      </c>
      <c r="C74" s="185">
        <f>基金残高に係る経年分析!G57</f>
        <v>277</v>
      </c>
      <c r="D74" s="185">
        <f>基金残高に係る経年分析!H57</f>
        <v>237</v>
      </c>
    </row>
  </sheetData>
  <sheetProtection algorithmName="SHA-512" hashValue="SiSnjxJXDcyttwqehhv7wMWEjhudP2zSHFyhw8AJWOfOsamMrk4iFmLAzZGT+LEucxFBCeLiZURJFWkMMMNHcg==" saltValue="Y+7fG1nOcYJ89NUuqzvuX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216</v>
      </c>
      <c r="DI1" s="800"/>
      <c r="DJ1" s="800"/>
      <c r="DK1" s="800"/>
      <c r="DL1" s="800"/>
      <c r="DM1" s="800"/>
      <c r="DN1" s="801"/>
      <c r="DO1" s="226"/>
      <c r="DP1" s="799" t="s">
        <v>217</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219</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220</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221</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222</v>
      </c>
      <c r="S4" s="742"/>
      <c r="T4" s="742"/>
      <c r="U4" s="742"/>
      <c r="V4" s="742"/>
      <c r="W4" s="742"/>
      <c r="X4" s="742"/>
      <c r="Y4" s="743"/>
      <c r="Z4" s="741" t="s">
        <v>223</v>
      </c>
      <c r="AA4" s="742"/>
      <c r="AB4" s="742"/>
      <c r="AC4" s="743"/>
      <c r="AD4" s="741" t="s">
        <v>224</v>
      </c>
      <c r="AE4" s="742"/>
      <c r="AF4" s="742"/>
      <c r="AG4" s="742"/>
      <c r="AH4" s="742"/>
      <c r="AI4" s="742"/>
      <c r="AJ4" s="742"/>
      <c r="AK4" s="743"/>
      <c r="AL4" s="741" t="s">
        <v>223</v>
      </c>
      <c r="AM4" s="742"/>
      <c r="AN4" s="742"/>
      <c r="AO4" s="743"/>
      <c r="AP4" s="802" t="s">
        <v>225</v>
      </c>
      <c r="AQ4" s="802"/>
      <c r="AR4" s="802"/>
      <c r="AS4" s="802"/>
      <c r="AT4" s="802"/>
      <c r="AU4" s="802"/>
      <c r="AV4" s="802"/>
      <c r="AW4" s="802"/>
      <c r="AX4" s="802"/>
      <c r="AY4" s="802"/>
      <c r="AZ4" s="802"/>
      <c r="BA4" s="802"/>
      <c r="BB4" s="802"/>
      <c r="BC4" s="802"/>
      <c r="BD4" s="802"/>
      <c r="BE4" s="802"/>
      <c r="BF4" s="802"/>
      <c r="BG4" s="802" t="s">
        <v>226</v>
      </c>
      <c r="BH4" s="802"/>
      <c r="BI4" s="802"/>
      <c r="BJ4" s="802"/>
      <c r="BK4" s="802"/>
      <c r="BL4" s="802"/>
      <c r="BM4" s="802"/>
      <c r="BN4" s="802"/>
      <c r="BO4" s="802" t="s">
        <v>223</v>
      </c>
      <c r="BP4" s="802"/>
      <c r="BQ4" s="802"/>
      <c r="BR4" s="802"/>
      <c r="BS4" s="802" t="s">
        <v>227</v>
      </c>
      <c r="BT4" s="802"/>
      <c r="BU4" s="802"/>
      <c r="BV4" s="802"/>
      <c r="BW4" s="802"/>
      <c r="BX4" s="802"/>
      <c r="BY4" s="802"/>
      <c r="BZ4" s="802"/>
      <c r="CA4" s="802"/>
      <c r="CB4" s="802"/>
      <c r="CD4" s="784" t="s">
        <v>228</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229</v>
      </c>
      <c r="C5" s="747"/>
      <c r="D5" s="747"/>
      <c r="E5" s="747"/>
      <c r="F5" s="747"/>
      <c r="G5" s="747"/>
      <c r="H5" s="747"/>
      <c r="I5" s="747"/>
      <c r="J5" s="747"/>
      <c r="K5" s="747"/>
      <c r="L5" s="747"/>
      <c r="M5" s="747"/>
      <c r="N5" s="747"/>
      <c r="O5" s="747"/>
      <c r="P5" s="747"/>
      <c r="Q5" s="748"/>
      <c r="R5" s="735">
        <v>1170670</v>
      </c>
      <c r="S5" s="736"/>
      <c r="T5" s="736"/>
      <c r="U5" s="736"/>
      <c r="V5" s="736"/>
      <c r="W5" s="736"/>
      <c r="X5" s="736"/>
      <c r="Y5" s="779"/>
      <c r="Z5" s="797">
        <v>14.7</v>
      </c>
      <c r="AA5" s="797"/>
      <c r="AB5" s="797"/>
      <c r="AC5" s="797"/>
      <c r="AD5" s="798">
        <v>1170670</v>
      </c>
      <c r="AE5" s="798"/>
      <c r="AF5" s="798"/>
      <c r="AG5" s="798"/>
      <c r="AH5" s="798"/>
      <c r="AI5" s="798"/>
      <c r="AJ5" s="798"/>
      <c r="AK5" s="798"/>
      <c r="AL5" s="780">
        <v>31.5</v>
      </c>
      <c r="AM5" s="751"/>
      <c r="AN5" s="751"/>
      <c r="AO5" s="781"/>
      <c r="AP5" s="746" t="s">
        <v>230</v>
      </c>
      <c r="AQ5" s="747"/>
      <c r="AR5" s="747"/>
      <c r="AS5" s="747"/>
      <c r="AT5" s="747"/>
      <c r="AU5" s="747"/>
      <c r="AV5" s="747"/>
      <c r="AW5" s="747"/>
      <c r="AX5" s="747"/>
      <c r="AY5" s="747"/>
      <c r="AZ5" s="747"/>
      <c r="BA5" s="747"/>
      <c r="BB5" s="747"/>
      <c r="BC5" s="747"/>
      <c r="BD5" s="747"/>
      <c r="BE5" s="747"/>
      <c r="BF5" s="748"/>
      <c r="BG5" s="680">
        <v>1170670</v>
      </c>
      <c r="BH5" s="681"/>
      <c r="BI5" s="681"/>
      <c r="BJ5" s="681"/>
      <c r="BK5" s="681"/>
      <c r="BL5" s="681"/>
      <c r="BM5" s="681"/>
      <c r="BN5" s="682"/>
      <c r="BO5" s="713">
        <v>100</v>
      </c>
      <c r="BP5" s="713"/>
      <c r="BQ5" s="713"/>
      <c r="BR5" s="713"/>
      <c r="BS5" s="714" t="s">
        <v>130</v>
      </c>
      <c r="BT5" s="714"/>
      <c r="BU5" s="714"/>
      <c r="BV5" s="714"/>
      <c r="BW5" s="714"/>
      <c r="BX5" s="714"/>
      <c r="BY5" s="714"/>
      <c r="BZ5" s="714"/>
      <c r="CA5" s="714"/>
      <c r="CB5" s="777"/>
      <c r="CD5" s="784" t="s">
        <v>225</v>
      </c>
      <c r="CE5" s="785"/>
      <c r="CF5" s="785"/>
      <c r="CG5" s="785"/>
      <c r="CH5" s="785"/>
      <c r="CI5" s="785"/>
      <c r="CJ5" s="785"/>
      <c r="CK5" s="785"/>
      <c r="CL5" s="785"/>
      <c r="CM5" s="785"/>
      <c r="CN5" s="785"/>
      <c r="CO5" s="785"/>
      <c r="CP5" s="785"/>
      <c r="CQ5" s="786"/>
      <c r="CR5" s="784" t="s">
        <v>231</v>
      </c>
      <c r="CS5" s="785"/>
      <c r="CT5" s="785"/>
      <c r="CU5" s="785"/>
      <c r="CV5" s="785"/>
      <c r="CW5" s="785"/>
      <c r="CX5" s="785"/>
      <c r="CY5" s="786"/>
      <c r="CZ5" s="784" t="s">
        <v>223</v>
      </c>
      <c r="DA5" s="785"/>
      <c r="DB5" s="785"/>
      <c r="DC5" s="786"/>
      <c r="DD5" s="784" t="s">
        <v>232</v>
      </c>
      <c r="DE5" s="785"/>
      <c r="DF5" s="785"/>
      <c r="DG5" s="785"/>
      <c r="DH5" s="785"/>
      <c r="DI5" s="785"/>
      <c r="DJ5" s="785"/>
      <c r="DK5" s="785"/>
      <c r="DL5" s="785"/>
      <c r="DM5" s="785"/>
      <c r="DN5" s="785"/>
      <c r="DO5" s="785"/>
      <c r="DP5" s="786"/>
      <c r="DQ5" s="784" t="s">
        <v>233</v>
      </c>
      <c r="DR5" s="785"/>
      <c r="DS5" s="785"/>
      <c r="DT5" s="785"/>
      <c r="DU5" s="785"/>
      <c r="DV5" s="785"/>
      <c r="DW5" s="785"/>
      <c r="DX5" s="785"/>
      <c r="DY5" s="785"/>
      <c r="DZ5" s="785"/>
      <c r="EA5" s="785"/>
      <c r="EB5" s="785"/>
      <c r="EC5" s="786"/>
    </row>
    <row r="6" spans="2:143" ht="11.25" customHeight="1" x14ac:dyDescent="0.15">
      <c r="B6" s="677" t="s">
        <v>234</v>
      </c>
      <c r="C6" s="678"/>
      <c r="D6" s="678"/>
      <c r="E6" s="678"/>
      <c r="F6" s="678"/>
      <c r="G6" s="678"/>
      <c r="H6" s="678"/>
      <c r="I6" s="678"/>
      <c r="J6" s="678"/>
      <c r="K6" s="678"/>
      <c r="L6" s="678"/>
      <c r="M6" s="678"/>
      <c r="N6" s="678"/>
      <c r="O6" s="678"/>
      <c r="P6" s="678"/>
      <c r="Q6" s="679"/>
      <c r="R6" s="680">
        <v>93377</v>
      </c>
      <c r="S6" s="681"/>
      <c r="T6" s="681"/>
      <c r="U6" s="681"/>
      <c r="V6" s="681"/>
      <c r="W6" s="681"/>
      <c r="X6" s="681"/>
      <c r="Y6" s="682"/>
      <c r="Z6" s="713">
        <v>1.2</v>
      </c>
      <c r="AA6" s="713"/>
      <c r="AB6" s="713"/>
      <c r="AC6" s="713"/>
      <c r="AD6" s="714">
        <v>93377</v>
      </c>
      <c r="AE6" s="714"/>
      <c r="AF6" s="714"/>
      <c r="AG6" s="714"/>
      <c r="AH6" s="714"/>
      <c r="AI6" s="714"/>
      <c r="AJ6" s="714"/>
      <c r="AK6" s="714"/>
      <c r="AL6" s="683">
        <v>2.5</v>
      </c>
      <c r="AM6" s="684"/>
      <c r="AN6" s="684"/>
      <c r="AO6" s="715"/>
      <c r="AP6" s="677" t="s">
        <v>235</v>
      </c>
      <c r="AQ6" s="678"/>
      <c r="AR6" s="678"/>
      <c r="AS6" s="678"/>
      <c r="AT6" s="678"/>
      <c r="AU6" s="678"/>
      <c r="AV6" s="678"/>
      <c r="AW6" s="678"/>
      <c r="AX6" s="678"/>
      <c r="AY6" s="678"/>
      <c r="AZ6" s="678"/>
      <c r="BA6" s="678"/>
      <c r="BB6" s="678"/>
      <c r="BC6" s="678"/>
      <c r="BD6" s="678"/>
      <c r="BE6" s="678"/>
      <c r="BF6" s="679"/>
      <c r="BG6" s="680">
        <v>1170670</v>
      </c>
      <c r="BH6" s="681"/>
      <c r="BI6" s="681"/>
      <c r="BJ6" s="681"/>
      <c r="BK6" s="681"/>
      <c r="BL6" s="681"/>
      <c r="BM6" s="681"/>
      <c r="BN6" s="682"/>
      <c r="BO6" s="713">
        <v>100</v>
      </c>
      <c r="BP6" s="713"/>
      <c r="BQ6" s="713"/>
      <c r="BR6" s="713"/>
      <c r="BS6" s="714" t="s">
        <v>236</v>
      </c>
      <c r="BT6" s="714"/>
      <c r="BU6" s="714"/>
      <c r="BV6" s="714"/>
      <c r="BW6" s="714"/>
      <c r="BX6" s="714"/>
      <c r="BY6" s="714"/>
      <c r="BZ6" s="714"/>
      <c r="CA6" s="714"/>
      <c r="CB6" s="777"/>
      <c r="CD6" s="738" t="s">
        <v>237</v>
      </c>
      <c r="CE6" s="739"/>
      <c r="CF6" s="739"/>
      <c r="CG6" s="739"/>
      <c r="CH6" s="739"/>
      <c r="CI6" s="739"/>
      <c r="CJ6" s="739"/>
      <c r="CK6" s="739"/>
      <c r="CL6" s="739"/>
      <c r="CM6" s="739"/>
      <c r="CN6" s="739"/>
      <c r="CO6" s="739"/>
      <c r="CP6" s="739"/>
      <c r="CQ6" s="740"/>
      <c r="CR6" s="680">
        <v>81141</v>
      </c>
      <c r="CS6" s="681"/>
      <c r="CT6" s="681"/>
      <c r="CU6" s="681"/>
      <c r="CV6" s="681"/>
      <c r="CW6" s="681"/>
      <c r="CX6" s="681"/>
      <c r="CY6" s="682"/>
      <c r="CZ6" s="780">
        <v>1.1000000000000001</v>
      </c>
      <c r="DA6" s="751"/>
      <c r="DB6" s="751"/>
      <c r="DC6" s="783"/>
      <c r="DD6" s="686" t="s">
        <v>130</v>
      </c>
      <c r="DE6" s="681"/>
      <c r="DF6" s="681"/>
      <c r="DG6" s="681"/>
      <c r="DH6" s="681"/>
      <c r="DI6" s="681"/>
      <c r="DJ6" s="681"/>
      <c r="DK6" s="681"/>
      <c r="DL6" s="681"/>
      <c r="DM6" s="681"/>
      <c r="DN6" s="681"/>
      <c r="DO6" s="681"/>
      <c r="DP6" s="682"/>
      <c r="DQ6" s="686">
        <v>81141</v>
      </c>
      <c r="DR6" s="681"/>
      <c r="DS6" s="681"/>
      <c r="DT6" s="681"/>
      <c r="DU6" s="681"/>
      <c r="DV6" s="681"/>
      <c r="DW6" s="681"/>
      <c r="DX6" s="681"/>
      <c r="DY6" s="681"/>
      <c r="DZ6" s="681"/>
      <c r="EA6" s="681"/>
      <c r="EB6" s="681"/>
      <c r="EC6" s="727"/>
    </row>
    <row r="7" spans="2:143" ht="11.25" customHeight="1" x14ac:dyDescent="0.15">
      <c r="B7" s="677" t="s">
        <v>238</v>
      </c>
      <c r="C7" s="678"/>
      <c r="D7" s="678"/>
      <c r="E7" s="678"/>
      <c r="F7" s="678"/>
      <c r="G7" s="678"/>
      <c r="H7" s="678"/>
      <c r="I7" s="678"/>
      <c r="J7" s="678"/>
      <c r="K7" s="678"/>
      <c r="L7" s="678"/>
      <c r="M7" s="678"/>
      <c r="N7" s="678"/>
      <c r="O7" s="678"/>
      <c r="P7" s="678"/>
      <c r="Q7" s="679"/>
      <c r="R7" s="680">
        <v>1025</v>
      </c>
      <c r="S7" s="681"/>
      <c r="T7" s="681"/>
      <c r="U7" s="681"/>
      <c r="V7" s="681"/>
      <c r="W7" s="681"/>
      <c r="X7" s="681"/>
      <c r="Y7" s="682"/>
      <c r="Z7" s="713">
        <v>0</v>
      </c>
      <c r="AA7" s="713"/>
      <c r="AB7" s="713"/>
      <c r="AC7" s="713"/>
      <c r="AD7" s="714">
        <v>1025</v>
      </c>
      <c r="AE7" s="714"/>
      <c r="AF7" s="714"/>
      <c r="AG7" s="714"/>
      <c r="AH7" s="714"/>
      <c r="AI7" s="714"/>
      <c r="AJ7" s="714"/>
      <c r="AK7" s="714"/>
      <c r="AL7" s="683">
        <v>0</v>
      </c>
      <c r="AM7" s="684"/>
      <c r="AN7" s="684"/>
      <c r="AO7" s="715"/>
      <c r="AP7" s="677" t="s">
        <v>239</v>
      </c>
      <c r="AQ7" s="678"/>
      <c r="AR7" s="678"/>
      <c r="AS7" s="678"/>
      <c r="AT7" s="678"/>
      <c r="AU7" s="678"/>
      <c r="AV7" s="678"/>
      <c r="AW7" s="678"/>
      <c r="AX7" s="678"/>
      <c r="AY7" s="678"/>
      <c r="AZ7" s="678"/>
      <c r="BA7" s="678"/>
      <c r="BB7" s="678"/>
      <c r="BC7" s="678"/>
      <c r="BD7" s="678"/>
      <c r="BE7" s="678"/>
      <c r="BF7" s="679"/>
      <c r="BG7" s="680">
        <v>541047</v>
      </c>
      <c r="BH7" s="681"/>
      <c r="BI7" s="681"/>
      <c r="BJ7" s="681"/>
      <c r="BK7" s="681"/>
      <c r="BL7" s="681"/>
      <c r="BM7" s="681"/>
      <c r="BN7" s="682"/>
      <c r="BO7" s="713">
        <v>46.2</v>
      </c>
      <c r="BP7" s="713"/>
      <c r="BQ7" s="713"/>
      <c r="BR7" s="713"/>
      <c r="BS7" s="714" t="s">
        <v>130</v>
      </c>
      <c r="BT7" s="714"/>
      <c r="BU7" s="714"/>
      <c r="BV7" s="714"/>
      <c r="BW7" s="714"/>
      <c r="BX7" s="714"/>
      <c r="BY7" s="714"/>
      <c r="BZ7" s="714"/>
      <c r="CA7" s="714"/>
      <c r="CB7" s="777"/>
      <c r="CD7" s="719" t="s">
        <v>240</v>
      </c>
      <c r="CE7" s="720"/>
      <c r="CF7" s="720"/>
      <c r="CG7" s="720"/>
      <c r="CH7" s="720"/>
      <c r="CI7" s="720"/>
      <c r="CJ7" s="720"/>
      <c r="CK7" s="720"/>
      <c r="CL7" s="720"/>
      <c r="CM7" s="720"/>
      <c r="CN7" s="720"/>
      <c r="CO7" s="720"/>
      <c r="CP7" s="720"/>
      <c r="CQ7" s="721"/>
      <c r="CR7" s="680">
        <v>2363525</v>
      </c>
      <c r="CS7" s="681"/>
      <c r="CT7" s="681"/>
      <c r="CU7" s="681"/>
      <c r="CV7" s="681"/>
      <c r="CW7" s="681"/>
      <c r="CX7" s="681"/>
      <c r="CY7" s="682"/>
      <c r="CZ7" s="713">
        <v>30.6</v>
      </c>
      <c r="DA7" s="713"/>
      <c r="DB7" s="713"/>
      <c r="DC7" s="713"/>
      <c r="DD7" s="686">
        <v>168116</v>
      </c>
      <c r="DE7" s="681"/>
      <c r="DF7" s="681"/>
      <c r="DG7" s="681"/>
      <c r="DH7" s="681"/>
      <c r="DI7" s="681"/>
      <c r="DJ7" s="681"/>
      <c r="DK7" s="681"/>
      <c r="DL7" s="681"/>
      <c r="DM7" s="681"/>
      <c r="DN7" s="681"/>
      <c r="DO7" s="681"/>
      <c r="DP7" s="682"/>
      <c r="DQ7" s="686">
        <v>818410</v>
      </c>
      <c r="DR7" s="681"/>
      <c r="DS7" s="681"/>
      <c r="DT7" s="681"/>
      <c r="DU7" s="681"/>
      <c r="DV7" s="681"/>
      <c r="DW7" s="681"/>
      <c r="DX7" s="681"/>
      <c r="DY7" s="681"/>
      <c r="DZ7" s="681"/>
      <c r="EA7" s="681"/>
      <c r="EB7" s="681"/>
      <c r="EC7" s="727"/>
    </row>
    <row r="8" spans="2:143" ht="11.25" customHeight="1" x14ac:dyDescent="0.15">
      <c r="B8" s="677" t="s">
        <v>241</v>
      </c>
      <c r="C8" s="678"/>
      <c r="D8" s="678"/>
      <c r="E8" s="678"/>
      <c r="F8" s="678"/>
      <c r="G8" s="678"/>
      <c r="H8" s="678"/>
      <c r="I8" s="678"/>
      <c r="J8" s="678"/>
      <c r="K8" s="678"/>
      <c r="L8" s="678"/>
      <c r="M8" s="678"/>
      <c r="N8" s="678"/>
      <c r="O8" s="678"/>
      <c r="P8" s="678"/>
      <c r="Q8" s="679"/>
      <c r="R8" s="680">
        <v>2167</v>
      </c>
      <c r="S8" s="681"/>
      <c r="T8" s="681"/>
      <c r="U8" s="681"/>
      <c r="V8" s="681"/>
      <c r="W8" s="681"/>
      <c r="X8" s="681"/>
      <c r="Y8" s="682"/>
      <c r="Z8" s="713">
        <v>0</v>
      </c>
      <c r="AA8" s="713"/>
      <c r="AB8" s="713"/>
      <c r="AC8" s="713"/>
      <c r="AD8" s="714">
        <v>2167</v>
      </c>
      <c r="AE8" s="714"/>
      <c r="AF8" s="714"/>
      <c r="AG8" s="714"/>
      <c r="AH8" s="714"/>
      <c r="AI8" s="714"/>
      <c r="AJ8" s="714"/>
      <c r="AK8" s="714"/>
      <c r="AL8" s="683">
        <v>0.1</v>
      </c>
      <c r="AM8" s="684"/>
      <c r="AN8" s="684"/>
      <c r="AO8" s="715"/>
      <c r="AP8" s="677" t="s">
        <v>242</v>
      </c>
      <c r="AQ8" s="678"/>
      <c r="AR8" s="678"/>
      <c r="AS8" s="678"/>
      <c r="AT8" s="678"/>
      <c r="AU8" s="678"/>
      <c r="AV8" s="678"/>
      <c r="AW8" s="678"/>
      <c r="AX8" s="678"/>
      <c r="AY8" s="678"/>
      <c r="AZ8" s="678"/>
      <c r="BA8" s="678"/>
      <c r="BB8" s="678"/>
      <c r="BC8" s="678"/>
      <c r="BD8" s="678"/>
      <c r="BE8" s="678"/>
      <c r="BF8" s="679"/>
      <c r="BG8" s="680">
        <v>23048</v>
      </c>
      <c r="BH8" s="681"/>
      <c r="BI8" s="681"/>
      <c r="BJ8" s="681"/>
      <c r="BK8" s="681"/>
      <c r="BL8" s="681"/>
      <c r="BM8" s="681"/>
      <c r="BN8" s="682"/>
      <c r="BO8" s="713">
        <v>2</v>
      </c>
      <c r="BP8" s="713"/>
      <c r="BQ8" s="713"/>
      <c r="BR8" s="713"/>
      <c r="BS8" s="686" t="s">
        <v>130</v>
      </c>
      <c r="BT8" s="681"/>
      <c r="BU8" s="681"/>
      <c r="BV8" s="681"/>
      <c r="BW8" s="681"/>
      <c r="BX8" s="681"/>
      <c r="BY8" s="681"/>
      <c r="BZ8" s="681"/>
      <c r="CA8" s="681"/>
      <c r="CB8" s="727"/>
      <c r="CD8" s="719" t="s">
        <v>243</v>
      </c>
      <c r="CE8" s="720"/>
      <c r="CF8" s="720"/>
      <c r="CG8" s="720"/>
      <c r="CH8" s="720"/>
      <c r="CI8" s="720"/>
      <c r="CJ8" s="720"/>
      <c r="CK8" s="720"/>
      <c r="CL8" s="720"/>
      <c r="CM8" s="720"/>
      <c r="CN8" s="720"/>
      <c r="CO8" s="720"/>
      <c r="CP8" s="720"/>
      <c r="CQ8" s="721"/>
      <c r="CR8" s="680">
        <v>1923483</v>
      </c>
      <c r="CS8" s="681"/>
      <c r="CT8" s="681"/>
      <c r="CU8" s="681"/>
      <c r="CV8" s="681"/>
      <c r="CW8" s="681"/>
      <c r="CX8" s="681"/>
      <c r="CY8" s="682"/>
      <c r="CZ8" s="713">
        <v>24.9</v>
      </c>
      <c r="DA8" s="713"/>
      <c r="DB8" s="713"/>
      <c r="DC8" s="713"/>
      <c r="DD8" s="686">
        <v>208695</v>
      </c>
      <c r="DE8" s="681"/>
      <c r="DF8" s="681"/>
      <c r="DG8" s="681"/>
      <c r="DH8" s="681"/>
      <c r="DI8" s="681"/>
      <c r="DJ8" s="681"/>
      <c r="DK8" s="681"/>
      <c r="DL8" s="681"/>
      <c r="DM8" s="681"/>
      <c r="DN8" s="681"/>
      <c r="DO8" s="681"/>
      <c r="DP8" s="682"/>
      <c r="DQ8" s="686">
        <v>821540</v>
      </c>
      <c r="DR8" s="681"/>
      <c r="DS8" s="681"/>
      <c r="DT8" s="681"/>
      <c r="DU8" s="681"/>
      <c r="DV8" s="681"/>
      <c r="DW8" s="681"/>
      <c r="DX8" s="681"/>
      <c r="DY8" s="681"/>
      <c r="DZ8" s="681"/>
      <c r="EA8" s="681"/>
      <c r="EB8" s="681"/>
      <c r="EC8" s="727"/>
    </row>
    <row r="9" spans="2:143" ht="11.25" customHeight="1" x14ac:dyDescent="0.15">
      <c r="B9" s="677" t="s">
        <v>244</v>
      </c>
      <c r="C9" s="678"/>
      <c r="D9" s="678"/>
      <c r="E9" s="678"/>
      <c r="F9" s="678"/>
      <c r="G9" s="678"/>
      <c r="H9" s="678"/>
      <c r="I9" s="678"/>
      <c r="J9" s="678"/>
      <c r="K9" s="678"/>
      <c r="L9" s="678"/>
      <c r="M9" s="678"/>
      <c r="N9" s="678"/>
      <c r="O9" s="678"/>
      <c r="P9" s="678"/>
      <c r="Q9" s="679"/>
      <c r="R9" s="680">
        <v>2544</v>
      </c>
      <c r="S9" s="681"/>
      <c r="T9" s="681"/>
      <c r="U9" s="681"/>
      <c r="V9" s="681"/>
      <c r="W9" s="681"/>
      <c r="X9" s="681"/>
      <c r="Y9" s="682"/>
      <c r="Z9" s="713">
        <v>0</v>
      </c>
      <c r="AA9" s="713"/>
      <c r="AB9" s="713"/>
      <c r="AC9" s="713"/>
      <c r="AD9" s="714">
        <v>2544</v>
      </c>
      <c r="AE9" s="714"/>
      <c r="AF9" s="714"/>
      <c r="AG9" s="714"/>
      <c r="AH9" s="714"/>
      <c r="AI9" s="714"/>
      <c r="AJ9" s="714"/>
      <c r="AK9" s="714"/>
      <c r="AL9" s="683">
        <v>0.1</v>
      </c>
      <c r="AM9" s="684"/>
      <c r="AN9" s="684"/>
      <c r="AO9" s="715"/>
      <c r="AP9" s="677" t="s">
        <v>245</v>
      </c>
      <c r="AQ9" s="678"/>
      <c r="AR9" s="678"/>
      <c r="AS9" s="678"/>
      <c r="AT9" s="678"/>
      <c r="AU9" s="678"/>
      <c r="AV9" s="678"/>
      <c r="AW9" s="678"/>
      <c r="AX9" s="678"/>
      <c r="AY9" s="678"/>
      <c r="AZ9" s="678"/>
      <c r="BA9" s="678"/>
      <c r="BB9" s="678"/>
      <c r="BC9" s="678"/>
      <c r="BD9" s="678"/>
      <c r="BE9" s="678"/>
      <c r="BF9" s="679"/>
      <c r="BG9" s="680">
        <v>475876</v>
      </c>
      <c r="BH9" s="681"/>
      <c r="BI9" s="681"/>
      <c r="BJ9" s="681"/>
      <c r="BK9" s="681"/>
      <c r="BL9" s="681"/>
      <c r="BM9" s="681"/>
      <c r="BN9" s="682"/>
      <c r="BO9" s="713">
        <v>40.6</v>
      </c>
      <c r="BP9" s="713"/>
      <c r="BQ9" s="713"/>
      <c r="BR9" s="713"/>
      <c r="BS9" s="686" t="s">
        <v>130</v>
      </c>
      <c r="BT9" s="681"/>
      <c r="BU9" s="681"/>
      <c r="BV9" s="681"/>
      <c r="BW9" s="681"/>
      <c r="BX9" s="681"/>
      <c r="BY9" s="681"/>
      <c r="BZ9" s="681"/>
      <c r="CA9" s="681"/>
      <c r="CB9" s="727"/>
      <c r="CD9" s="719" t="s">
        <v>246</v>
      </c>
      <c r="CE9" s="720"/>
      <c r="CF9" s="720"/>
      <c r="CG9" s="720"/>
      <c r="CH9" s="720"/>
      <c r="CI9" s="720"/>
      <c r="CJ9" s="720"/>
      <c r="CK9" s="720"/>
      <c r="CL9" s="720"/>
      <c r="CM9" s="720"/>
      <c r="CN9" s="720"/>
      <c r="CO9" s="720"/>
      <c r="CP9" s="720"/>
      <c r="CQ9" s="721"/>
      <c r="CR9" s="680">
        <v>277713</v>
      </c>
      <c r="CS9" s="681"/>
      <c r="CT9" s="681"/>
      <c r="CU9" s="681"/>
      <c r="CV9" s="681"/>
      <c r="CW9" s="681"/>
      <c r="CX9" s="681"/>
      <c r="CY9" s="682"/>
      <c r="CZ9" s="713">
        <v>3.6</v>
      </c>
      <c r="DA9" s="713"/>
      <c r="DB9" s="713"/>
      <c r="DC9" s="713"/>
      <c r="DD9" s="686">
        <v>4631</v>
      </c>
      <c r="DE9" s="681"/>
      <c r="DF9" s="681"/>
      <c r="DG9" s="681"/>
      <c r="DH9" s="681"/>
      <c r="DI9" s="681"/>
      <c r="DJ9" s="681"/>
      <c r="DK9" s="681"/>
      <c r="DL9" s="681"/>
      <c r="DM9" s="681"/>
      <c r="DN9" s="681"/>
      <c r="DO9" s="681"/>
      <c r="DP9" s="682"/>
      <c r="DQ9" s="686">
        <v>256932</v>
      </c>
      <c r="DR9" s="681"/>
      <c r="DS9" s="681"/>
      <c r="DT9" s="681"/>
      <c r="DU9" s="681"/>
      <c r="DV9" s="681"/>
      <c r="DW9" s="681"/>
      <c r="DX9" s="681"/>
      <c r="DY9" s="681"/>
      <c r="DZ9" s="681"/>
      <c r="EA9" s="681"/>
      <c r="EB9" s="681"/>
      <c r="EC9" s="727"/>
    </row>
    <row r="10" spans="2:143" ht="11.25" customHeight="1" x14ac:dyDescent="0.15">
      <c r="B10" s="677" t="s">
        <v>247</v>
      </c>
      <c r="C10" s="678"/>
      <c r="D10" s="678"/>
      <c r="E10" s="678"/>
      <c r="F10" s="678"/>
      <c r="G10" s="678"/>
      <c r="H10" s="678"/>
      <c r="I10" s="678"/>
      <c r="J10" s="678"/>
      <c r="K10" s="678"/>
      <c r="L10" s="678"/>
      <c r="M10" s="678"/>
      <c r="N10" s="678"/>
      <c r="O10" s="678"/>
      <c r="P10" s="678"/>
      <c r="Q10" s="679"/>
      <c r="R10" s="680" t="s">
        <v>130</v>
      </c>
      <c r="S10" s="681"/>
      <c r="T10" s="681"/>
      <c r="U10" s="681"/>
      <c r="V10" s="681"/>
      <c r="W10" s="681"/>
      <c r="X10" s="681"/>
      <c r="Y10" s="682"/>
      <c r="Z10" s="713" t="s">
        <v>236</v>
      </c>
      <c r="AA10" s="713"/>
      <c r="AB10" s="713"/>
      <c r="AC10" s="713"/>
      <c r="AD10" s="714" t="s">
        <v>236</v>
      </c>
      <c r="AE10" s="714"/>
      <c r="AF10" s="714"/>
      <c r="AG10" s="714"/>
      <c r="AH10" s="714"/>
      <c r="AI10" s="714"/>
      <c r="AJ10" s="714"/>
      <c r="AK10" s="714"/>
      <c r="AL10" s="683" t="s">
        <v>130</v>
      </c>
      <c r="AM10" s="684"/>
      <c r="AN10" s="684"/>
      <c r="AO10" s="715"/>
      <c r="AP10" s="677" t="s">
        <v>248</v>
      </c>
      <c r="AQ10" s="678"/>
      <c r="AR10" s="678"/>
      <c r="AS10" s="678"/>
      <c r="AT10" s="678"/>
      <c r="AU10" s="678"/>
      <c r="AV10" s="678"/>
      <c r="AW10" s="678"/>
      <c r="AX10" s="678"/>
      <c r="AY10" s="678"/>
      <c r="AZ10" s="678"/>
      <c r="BA10" s="678"/>
      <c r="BB10" s="678"/>
      <c r="BC10" s="678"/>
      <c r="BD10" s="678"/>
      <c r="BE10" s="678"/>
      <c r="BF10" s="679"/>
      <c r="BG10" s="680">
        <v>21795</v>
      </c>
      <c r="BH10" s="681"/>
      <c r="BI10" s="681"/>
      <c r="BJ10" s="681"/>
      <c r="BK10" s="681"/>
      <c r="BL10" s="681"/>
      <c r="BM10" s="681"/>
      <c r="BN10" s="682"/>
      <c r="BO10" s="713">
        <v>1.9</v>
      </c>
      <c r="BP10" s="713"/>
      <c r="BQ10" s="713"/>
      <c r="BR10" s="713"/>
      <c r="BS10" s="686" t="s">
        <v>236</v>
      </c>
      <c r="BT10" s="681"/>
      <c r="BU10" s="681"/>
      <c r="BV10" s="681"/>
      <c r="BW10" s="681"/>
      <c r="BX10" s="681"/>
      <c r="BY10" s="681"/>
      <c r="BZ10" s="681"/>
      <c r="CA10" s="681"/>
      <c r="CB10" s="727"/>
      <c r="CD10" s="719" t="s">
        <v>249</v>
      </c>
      <c r="CE10" s="720"/>
      <c r="CF10" s="720"/>
      <c r="CG10" s="720"/>
      <c r="CH10" s="720"/>
      <c r="CI10" s="720"/>
      <c r="CJ10" s="720"/>
      <c r="CK10" s="720"/>
      <c r="CL10" s="720"/>
      <c r="CM10" s="720"/>
      <c r="CN10" s="720"/>
      <c r="CO10" s="720"/>
      <c r="CP10" s="720"/>
      <c r="CQ10" s="721"/>
      <c r="CR10" s="680">
        <v>8173</v>
      </c>
      <c r="CS10" s="681"/>
      <c r="CT10" s="681"/>
      <c r="CU10" s="681"/>
      <c r="CV10" s="681"/>
      <c r="CW10" s="681"/>
      <c r="CX10" s="681"/>
      <c r="CY10" s="682"/>
      <c r="CZ10" s="713">
        <v>0.1</v>
      </c>
      <c r="DA10" s="713"/>
      <c r="DB10" s="713"/>
      <c r="DC10" s="713"/>
      <c r="DD10" s="686" t="s">
        <v>175</v>
      </c>
      <c r="DE10" s="681"/>
      <c r="DF10" s="681"/>
      <c r="DG10" s="681"/>
      <c r="DH10" s="681"/>
      <c r="DI10" s="681"/>
      <c r="DJ10" s="681"/>
      <c r="DK10" s="681"/>
      <c r="DL10" s="681"/>
      <c r="DM10" s="681"/>
      <c r="DN10" s="681"/>
      <c r="DO10" s="681"/>
      <c r="DP10" s="682"/>
      <c r="DQ10" s="686">
        <v>8173</v>
      </c>
      <c r="DR10" s="681"/>
      <c r="DS10" s="681"/>
      <c r="DT10" s="681"/>
      <c r="DU10" s="681"/>
      <c r="DV10" s="681"/>
      <c r="DW10" s="681"/>
      <c r="DX10" s="681"/>
      <c r="DY10" s="681"/>
      <c r="DZ10" s="681"/>
      <c r="EA10" s="681"/>
      <c r="EB10" s="681"/>
      <c r="EC10" s="727"/>
    </row>
    <row r="11" spans="2:143" ht="11.25" customHeight="1" x14ac:dyDescent="0.15">
      <c r="B11" s="677" t="s">
        <v>250</v>
      </c>
      <c r="C11" s="678"/>
      <c r="D11" s="678"/>
      <c r="E11" s="678"/>
      <c r="F11" s="678"/>
      <c r="G11" s="678"/>
      <c r="H11" s="678"/>
      <c r="I11" s="678"/>
      <c r="J11" s="678"/>
      <c r="K11" s="678"/>
      <c r="L11" s="678"/>
      <c r="M11" s="678"/>
      <c r="N11" s="678"/>
      <c r="O11" s="678"/>
      <c r="P11" s="678"/>
      <c r="Q11" s="679"/>
      <c r="R11" s="680">
        <v>273126</v>
      </c>
      <c r="S11" s="681"/>
      <c r="T11" s="681"/>
      <c r="U11" s="681"/>
      <c r="V11" s="681"/>
      <c r="W11" s="681"/>
      <c r="X11" s="681"/>
      <c r="Y11" s="682"/>
      <c r="Z11" s="683">
        <v>3.4</v>
      </c>
      <c r="AA11" s="684"/>
      <c r="AB11" s="684"/>
      <c r="AC11" s="685"/>
      <c r="AD11" s="686">
        <v>273126</v>
      </c>
      <c r="AE11" s="681"/>
      <c r="AF11" s="681"/>
      <c r="AG11" s="681"/>
      <c r="AH11" s="681"/>
      <c r="AI11" s="681"/>
      <c r="AJ11" s="681"/>
      <c r="AK11" s="682"/>
      <c r="AL11" s="683">
        <v>7.4</v>
      </c>
      <c r="AM11" s="684"/>
      <c r="AN11" s="684"/>
      <c r="AO11" s="715"/>
      <c r="AP11" s="677" t="s">
        <v>251</v>
      </c>
      <c r="AQ11" s="678"/>
      <c r="AR11" s="678"/>
      <c r="AS11" s="678"/>
      <c r="AT11" s="678"/>
      <c r="AU11" s="678"/>
      <c r="AV11" s="678"/>
      <c r="AW11" s="678"/>
      <c r="AX11" s="678"/>
      <c r="AY11" s="678"/>
      <c r="AZ11" s="678"/>
      <c r="BA11" s="678"/>
      <c r="BB11" s="678"/>
      <c r="BC11" s="678"/>
      <c r="BD11" s="678"/>
      <c r="BE11" s="678"/>
      <c r="BF11" s="679"/>
      <c r="BG11" s="680">
        <v>20328</v>
      </c>
      <c r="BH11" s="681"/>
      <c r="BI11" s="681"/>
      <c r="BJ11" s="681"/>
      <c r="BK11" s="681"/>
      <c r="BL11" s="681"/>
      <c r="BM11" s="681"/>
      <c r="BN11" s="682"/>
      <c r="BO11" s="713">
        <v>1.7</v>
      </c>
      <c r="BP11" s="713"/>
      <c r="BQ11" s="713"/>
      <c r="BR11" s="713"/>
      <c r="BS11" s="686" t="s">
        <v>236</v>
      </c>
      <c r="BT11" s="681"/>
      <c r="BU11" s="681"/>
      <c r="BV11" s="681"/>
      <c r="BW11" s="681"/>
      <c r="BX11" s="681"/>
      <c r="BY11" s="681"/>
      <c r="BZ11" s="681"/>
      <c r="CA11" s="681"/>
      <c r="CB11" s="727"/>
      <c r="CD11" s="719" t="s">
        <v>252</v>
      </c>
      <c r="CE11" s="720"/>
      <c r="CF11" s="720"/>
      <c r="CG11" s="720"/>
      <c r="CH11" s="720"/>
      <c r="CI11" s="720"/>
      <c r="CJ11" s="720"/>
      <c r="CK11" s="720"/>
      <c r="CL11" s="720"/>
      <c r="CM11" s="720"/>
      <c r="CN11" s="720"/>
      <c r="CO11" s="720"/>
      <c r="CP11" s="720"/>
      <c r="CQ11" s="721"/>
      <c r="CR11" s="680">
        <v>367433</v>
      </c>
      <c r="CS11" s="681"/>
      <c r="CT11" s="681"/>
      <c r="CU11" s="681"/>
      <c r="CV11" s="681"/>
      <c r="CW11" s="681"/>
      <c r="CX11" s="681"/>
      <c r="CY11" s="682"/>
      <c r="CZ11" s="713">
        <v>4.8</v>
      </c>
      <c r="DA11" s="713"/>
      <c r="DB11" s="713"/>
      <c r="DC11" s="713"/>
      <c r="DD11" s="686">
        <v>119669</v>
      </c>
      <c r="DE11" s="681"/>
      <c r="DF11" s="681"/>
      <c r="DG11" s="681"/>
      <c r="DH11" s="681"/>
      <c r="DI11" s="681"/>
      <c r="DJ11" s="681"/>
      <c r="DK11" s="681"/>
      <c r="DL11" s="681"/>
      <c r="DM11" s="681"/>
      <c r="DN11" s="681"/>
      <c r="DO11" s="681"/>
      <c r="DP11" s="682"/>
      <c r="DQ11" s="686">
        <v>233138</v>
      </c>
      <c r="DR11" s="681"/>
      <c r="DS11" s="681"/>
      <c r="DT11" s="681"/>
      <c r="DU11" s="681"/>
      <c r="DV11" s="681"/>
      <c r="DW11" s="681"/>
      <c r="DX11" s="681"/>
      <c r="DY11" s="681"/>
      <c r="DZ11" s="681"/>
      <c r="EA11" s="681"/>
      <c r="EB11" s="681"/>
      <c r="EC11" s="727"/>
    </row>
    <row r="12" spans="2:143" ht="11.25" customHeight="1" x14ac:dyDescent="0.15">
      <c r="B12" s="677" t="s">
        <v>253</v>
      </c>
      <c r="C12" s="678"/>
      <c r="D12" s="678"/>
      <c r="E12" s="678"/>
      <c r="F12" s="678"/>
      <c r="G12" s="678"/>
      <c r="H12" s="678"/>
      <c r="I12" s="678"/>
      <c r="J12" s="678"/>
      <c r="K12" s="678"/>
      <c r="L12" s="678"/>
      <c r="M12" s="678"/>
      <c r="N12" s="678"/>
      <c r="O12" s="678"/>
      <c r="P12" s="678"/>
      <c r="Q12" s="679"/>
      <c r="R12" s="680">
        <v>10751</v>
      </c>
      <c r="S12" s="681"/>
      <c r="T12" s="681"/>
      <c r="U12" s="681"/>
      <c r="V12" s="681"/>
      <c r="W12" s="681"/>
      <c r="X12" s="681"/>
      <c r="Y12" s="682"/>
      <c r="Z12" s="713">
        <v>0.1</v>
      </c>
      <c r="AA12" s="713"/>
      <c r="AB12" s="713"/>
      <c r="AC12" s="713"/>
      <c r="AD12" s="714">
        <v>10751</v>
      </c>
      <c r="AE12" s="714"/>
      <c r="AF12" s="714"/>
      <c r="AG12" s="714"/>
      <c r="AH12" s="714"/>
      <c r="AI12" s="714"/>
      <c r="AJ12" s="714"/>
      <c r="AK12" s="714"/>
      <c r="AL12" s="683">
        <v>0.3</v>
      </c>
      <c r="AM12" s="684"/>
      <c r="AN12" s="684"/>
      <c r="AO12" s="715"/>
      <c r="AP12" s="677" t="s">
        <v>254</v>
      </c>
      <c r="AQ12" s="678"/>
      <c r="AR12" s="678"/>
      <c r="AS12" s="678"/>
      <c r="AT12" s="678"/>
      <c r="AU12" s="678"/>
      <c r="AV12" s="678"/>
      <c r="AW12" s="678"/>
      <c r="AX12" s="678"/>
      <c r="AY12" s="678"/>
      <c r="AZ12" s="678"/>
      <c r="BA12" s="678"/>
      <c r="BB12" s="678"/>
      <c r="BC12" s="678"/>
      <c r="BD12" s="678"/>
      <c r="BE12" s="678"/>
      <c r="BF12" s="679"/>
      <c r="BG12" s="680">
        <v>491332</v>
      </c>
      <c r="BH12" s="681"/>
      <c r="BI12" s="681"/>
      <c r="BJ12" s="681"/>
      <c r="BK12" s="681"/>
      <c r="BL12" s="681"/>
      <c r="BM12" s="681"/>
      <c r="BN12" s="682"/>
      <c r="BO12" s="713">
        <v>42</v>
      </c>
      <c r="BP12" s="713"/>
      <c r="BQ12" s="713"/>
      <c r="BR12" s="713"/>
      <c r="BS12" s="686" t="s">
        <v>130</v>
      </c>
      <c r="BT12" s="681"/>
      <c r="BU12" s="681"/>
      <c r="BV12" s="681"/>
      <c r="BW12" s="681"/>
      <c r="BX12" s="681"/>
      <c r="BY12" s="681"/>
      <c r="BZ12" s="681"/>
      <c r="CA12" s="681"/>
      <c r="CB12" s="727"/>
      <c r="CD12" s="719" t="s">
        <v>255</v>
      </c>
      <c r="CE12" s="720"/>
      <c r="CF12" s="720"/>
      <c r="CG12" s="720"/>
      <c r="CH12" s="720"/>
      <c r="CI12" s="720"/>
      <c r="CJ12" s="720"/>
      <c r="CK12" s="720"/>
      <c r="CL12" s="720"/>
      <c r="CM12" s="720"/>
      <c r="CN12" s="720"/>
      <c r="CO12" s="720"/>
      <c r="CP12" s="720"/>
      <c r="CQ12" s="721"/>
      <c r="CR12" s="680">
        <v>199773</v>
      </c>
      <c r="CS12" s="681"/>
      <c r="CT12" s="681"/>
      <c r="CU12" s="681"/>
      <c r="CV12" s="681"/>
      <c r="CW12" s="681"/>
      <c r="CX12" s="681"/>
      <c r="CY12" s="682"/>
      <c r="CZ12" s="713">
        <v>2.6</v>
      </c>
      <c r="DA12" s="713"/>
      <c r="DB12" s="713"/>
      <c r="DC12" s="713"/>
      <c r="DD12" s="686">
        <v>17919</v>
      </c>
      <c r="DE12" s="681"/>
      <c r="DF12" s="681"/>
      <c r="DG12" s="681"/>
      <c r="DH12" s="681"/>
      <c r="DI12" s="681"/>
      <c r="DJ12" s="681"/>
      <c r="DK12" s="681"/>
      <c r="DL12" s="681"/>
      <c r="DM12" s="681"/>
      <c r="DN12" s="681"/>
      <c r="DO12" s="681"/>
      <c r="DP12" s="682"/>
      <c r="DQ12" s="686">
        <v>190562</v>
      </c>
      <c r="DR12" s="681"/>
      <c r="DS12" s="681"/>
      <c r="DT12" s="681"/>
      <c r="DU12" s="681"/>
      <c r="DV12" s="681"/>
      <c r="DW12" s="681"/>
      <c r="DX12" s="681"/>
      <c r="DY12" s="681"/>
      <c r="DZ12" s="681"/>
      <c r="EA12" s="681"/>
      <c r="EB12" s="681"/>
      <c r="EC12" s="727"/>
    </row>
    <row r="13" spans="2:143" ht="11.25" customHeight="1" x14ac:dyDescent="0.15">
      <c r="B13" s="677" t="s">
        <v>256</v>
      </c>
      <c r="C13" s="678"/>
      <c r="D13" s="678"/>
      <c r="E13" s="678"/>
      <c r="F13" s="678"/>
      <c r="G13" s="678"/>
      <c r="H13" s="678"/>
      <c r="I13" s="678"/>
      <c r="J13" s="678"/>
      <c r="K13" s="678"/>
      <c r="L13" s="678"/>
      <c r="M13" s="678"/>
      <c r="N13" s="678"/>
      <c r="O13" s="678"/>
      <c r="P13" s="678"/>
      <c r="Q13" s="679"/>
      <c r="R13" s="680" t="s">
        <v>236</v>
      </c>
      <c r="S13" s="681"/>
      <c r="T13" s="681"/>
      <c r="U13" s="681"/>
      <c r="V13" s="681"/>
      <c r="W13" s="681"/>
      <c r="X13" s="681"/>
      <c r="Y13" s="682"/>
      <c r="Z13" s="713" t="s">
        <v>236</v>
      </c>
      <c r="AA13" s="713"/>
      <c r="AB13" s="713"/>
      <c r="AC13" s="713"/>
      <c r="AD13" s="714" t="s">
        <v>175</v>
      </c>
      <c r="AE13" s="714"/>
      <c r="AF13" s="714"/>
      <c r="AG13" s="714"/>
      <c r="AH13" s="714"/>
      <c r="AI13" s="714"/>
      <c r="AJ13" s="714"/>
      <c r="AK13" s="714"/>
      <c r="AL13" s="683" t="s">
        <v>236</v>
      </c>
      <c r="AM13" s="684"/>
      <c r="AN13" s="684"/>
      <c r="AO13" s="715"/>
      <c r="AP13" s="677" t="s">
        <v>257</v>
      </c>
      <c r="AQ13" s="678"/>
      <c r="AR13" s="678"/>
      <c r="AS13" s="678"/>
      <c r="AT13" s="678"/>
      <c r="AU13" s="678"/>
      <c r="AV13" s="678"/>
      <c r="AW13" s="678"/>
      <c r="AX13" s="678"/>
      <c r="AY13" s="678"/>
      <c r="AZ13" s="678"/>
      <c r="BA13" s="678"/>
      <c r="BB13" s="678"/>
      <c r="BC13" s="678"/>
      <c r="BD13" s="678"/>
      <c r="BE13" s="678"/>
      <c r="BF13" s="679"/>
      <c r="BG13" s="680">
        <v>491289</v>
      </c>
      <c r="BH13" s="681"/>
      <c r="BI13" s="681"/>
      <c r="BJ13" s="681"/>
      <c r="BK13" s="681"/>
      <c r="BL13" s="681"/>
      <c r="BM13" s="681"/>
      <c r="BN13" s="682"/>
      <c r="BO13" s="713">
        <v>42</v>
      </c>
      <c r="BP13" s="713"/>
      <c r="BQ13" s="713"/>
      <c r="BR13" s="713"/>
      <c r="BS13" s="686" t="s">
        <v>236</v>
      </c>
      <c r="BT13" s="681"/>
      <c r="BU13" s="681"/>
      <c r="BV13" s="681"/>
      <c r="BW13" s="681"/>
      <c r="BX13" s="681"/>
      <c r="BY13" s="681"/>
      <c r="BZ13" s="681"/>
      <c r="CA13" s="681"/>
      <c r="CB13" s="727"/>
      <c r="CD13" s="719" t="s">
        <v>258</v>
      </c>
      <c r="CE13" s="720"/>
      <c r="CF13" s="720"/>
      <c r="CG13" s="720"/>
      <c r="CH13" s="720"/>
      <c r="CI13" s="720"/>
      <c r="CJ13" s="720"/>
      <c r="CK13" s="720"/>
      <c r="CL13" s="720"/>
      <c r="CM13" s="720"/>
      <c r="CN13" s="720"/>
      <c r="CO13" s="720"/>
      <c r="CP13" s="720"/>
      <c r="CQ13" s="721"/>
      <c r="CR13" s="680">
        <v>582146</v>
      </c>
      <c r="CS13" s="681"/>
      <c r="CT13" s="681"/>
      <c r="CU13" s="681"/>
      <c r="CV13" s="681"/>
      <c r="CW13" s="681"/>
      <c r="CX13" s="681"/>
      <c r="CY13" s="682"/>
      <c r="CZ13" s="713">
        <v>7.5</v>
      </c>
      <c r="DA13" s="713"/>
      <c r="DB13" s="713"/>
      <c r="DC13" s="713"/>
      <c r="DD13" s="686">
        <v>236083</v>
      </c>
      <c r="DE13" s="681"/>
      <c r="DF13" s="681"/>
      <c r="DG13" s="681"/>
      <c r="DH13" s="681"/>
      <c r="DI13" s="681"/>
      <c r="DJ13" s="681"/>
      <c r="DK13" s="681"/>
      <c r="DL13" s="681"/>
      <c r="DM13" s="681"/>
      <c r="DN13" s="681"/>
      <c r="DO13" s="681"/>
      <c r="DP13" s="682"/>
      <c r="DQ13" s="686">
        <v>394033</v>
      </c>
      <c r="DR13" s="681"/>
      <c r="DS13" s="681"/>
      <c r="DT13" s="681"/>
      <c r="DU13" s="681"/>
      <c r="DV13" s="681"/>
      <c r="DW13" s="681"/>
      <c r="DX13" s="681"/>
      <c r="DY13" s="681"/>
      <c r="DZ13" s="681"/>
      <c r="EA13" s="681"/>
      <c r="EB13" s="681"/>
      <c r="EC13" s="727"/>
    </row>
    <row r="14" spans="2:143" ht="11.25" customHeight="1" x14ac:dyDescent="0.15">
      <c r="B14" s="677" t="s">
        <v>259</v>
      </c>
      <c r="C14" s="678"/>
      <c r="D14" s="678"/>
      <c r="E14" s="678"/>
      <c r="F14" s="678"/>
      <c r="G14" s="678"/>
      <c r="H14" s="678"/>
      <c r="I14" s="678"/>
      <c r="J14" s="678"/>
      <c r="K14" s="678"/>
      <c r="L14" s="678"/>
      <c r="M14" s="678"/>
      <c r="N14" s="678"/>
      <c r="O14" s="678"/>
      <c r="P14" s="678"/>
      <c r="Q14" s="679"/>
      <c r="R14" s="680">
        <v>2</v>
      </c>
      <c r="S14" s="681"/>
      <c r="T14" s="681"/>
      <c r="U14" s="681"/>
      <c r="V14" s="681"/>
      <c r="W14" s="681"/>
      <c r="X14" s="681"/>
      <c r="Y14" s="682"/>
      <c r="Z14" s="713">
        <v>0</v>
      </c>
      <c r="AA14" s="713"/>
      <c r="AB14" s="713"/>
      <c r="AC14" s="713"/>
      <c r="AD14" s="714">
        <v>2</v>
      </c>
      <c r="AE14" s="714"/>
      <c r="AF14" s="714"/>
      <c r="AG14" s="714"/>
      <c r="AH14" s="714"/>
      <c r="AI14" s="714"/>
      <c r="AJ14" s="714"/>
      <c r="AK14" s="714"/>
      <c r="AL14" s="683">
        <v>0</v>
      </c>
      <c r="AM14" s="684"/>
      <c r="AN14" s="684"/>
      <c r="AO14" s="715"/>
      <c r="AP14" s="677" t="s">
        <v>260</v>
      </c>
      <c r="AQ14" s="678"/>
      <c r="AR14" s="678"/>
      <c r="AS14" s="678"/>
      <c r="AT14" s="678"/>
      <c r="AU14" s="678"/>
      <c r="AV14" s="678"/>
      <c r="AW14" s="678"/>
      <c r="AX14" s="678"/>
      <c r="AY14" s="678"/>
      <c r="AZ14" s="678"/>
      <c r="BA14" s="678"/>
      <c r="BB14" s="678"/>
      <c r="BC14" s="678"/>
      <c r="BD14" s="678"/>
      <c r="BE14" s="678"/>
      <c r="BF14" s="679"/>
      <c r="BG14" s="680">
        <v>45492</v>
      </c>
      <c r="BH14" s="681"/>
      <c r="BI14" s="681"/>
      <c r="BJ14" s="681"/>
      <c r="BK14" s="681"/>
      <c r="BL14" s="681"/>
      <c r="BM14" s="681"/>
      <c r="BN14" s="682"/>
      <c r="BO14" s="713">
        <v>3.9</v>
      </c>
      <c r="BP14" s="713"/>
      <c r="BQ14" s="713"/>
      <c r="BR14" s="713"/>
      <c r="BS14" s="686" t="s">
        <v>130</v>
      </c>
      <c r="BT14" s="681"/>
      <c r="BU14" s="681"/>
      <c r="BV14" s="681"/>
      <c r="BW14" s="681"/>
      <c r="BX14" s="681"/>
      <c r="BY14" s="681"/>
      <c r="BZ14" s="681"/>
      <c r="CA14" s="681"/>
      <c r="CB14" s="727"/>
      <c r="CD14" s="719" t="s">
        <v>261</v>
      </c>
      <c r="CE14" s="720"/>
      <c r="CF14" s="720"/>
      <c r="CG14" s="720"/>
      <c r="CH14" s="720"/>
      <c r="CI14" s="720"/>
      <c r="CJ14" s="720"/>
      <c r="CK14" s="720"/>
      <c r="CL14" s="720"/>
      <c r="CM14" s="720"/>
      <c r="CN14" s="720"/>
      <c r="CO14" s="720"/>
      <c r="CP14" s="720"/>
      <c r="CQ14" s="721"/>
      <c r="CR14" s="680">
        <v>239187</v>
      </c>
      <c r="CS14" s="681"/>
      <c r="CT14" s="681"/>
      <c r="CU14" s="681"/>
      <c r="CV14" s="681"/>
      <c r="CW14" s="681"/>
      <c r="CX14" s="681"/>
      <c r="CY14" s="682"/>
      <c r="CZ14" s="713">
        <v>3.1</v>
      </c>
      <c r="DA14" s="713"/>
      <c r="DB14" s="713"/>
      <c r="DC14" s="713"/>
      <c r="DD14" s="686">
        <v>4566</v>
      </c>
      <c r="DE14" s="681"/>
      <c r="DF14" s="681"/>
      <c r="DG14" s="681"/>
      <c r="DH14" s="681"/>
      <c r="DI14" s="681"/>
      <c r="DJ14" s="681"/>
      <c r="DK14" s="681"/>
      <c r="DL14" s="681"/>
      <c r="DM14" s="681"/>
      <c r="DN14" s="681"/>
      <c r="DO14" s="681"/>
      <c r="DP14" s="682"/>
      <c r="DQ14" s="686">
        <v>234081</v>
      </c>
      <c r="DR14" s="681"/>
      <c r="DS14" s="681"/>
      <c r="DT14" s="681"/>
      <c r="DU14" s="681"/>
      <c r="DV14" s="681"/>
      <c r="DW14" s="681"/>
      <c r="DX14" s="681"/>
      <c r="DY14" s="681"/>
      <c r="DZ14" s="681"/>
      <c r="EA14" s="681"/>
      <c r="EB14" s="681"/>
      <c r="EC14" s="727"/>
    </row>
    <row r="15" spans="2:143" ht="11.25" customHeight="1" x14ac:dyDescent="0.15">
      <c r="B15" s="677" t="s">
        <v>262</v>
      </c>
      <c r="C15" s="678"/>
      <c r="D15" s="678"/>
      <c r="E15" s="678"/>
      <c r="F15" s="678"/>
      <c r="G15" s="678"/>
      <c r="H15" s="678"/>
      <c r="I15" s="678"/>
      <c r="J15" s="678"/>
      <c r="K15" s="678"/>
      <c r="L15" s="678"/>
      <c r="M15" s="678"/>
      <c r="N15" s="678"/>
      <c r="O15" s="678"/>
      <c r="P15" s="678"/>
      <c r="Q15" s="679"/>
      <c r="R15" s="680" t="s">
        <v>130</v>
      </c>
      <c r="S15" s="681"/>
      <c r="T15" s="681"/>
      <c r="U15" s="681"/>
      <c r="V15" s="681"/>
      <c r="W15" s="681"/>
      <c r="X15" s="681"/>
      <c r="Y15" s="682"/>
      <c r="Z15" s="713" t="s">
        <v>130</v>
      </c>
      <c r="AA15" s="713"/>
      <c r="AB15" s="713"/>
      <c r="AC15" s="713"/>
      <c r="AD15" s="714" t="s">
        <v>175</v>
      </c>
      <c r="AE15" s="714"/>
      <c r="AF15" s="714"/>
      <c r="AG15" s="714"/>
      <c r="AH15" s="714"/>
      <c r="AI15" s="714"/>
      <c r="AJ15" s="714"/>
      <c r="AK15" s="714"/>
      <c r="AL15" s="683" t="s">
        <v>236</v>
      </c>
      <c r="AM15" s="684"/>
      <c r="AN15" s="684"/>
      <c r="AO15" s="715"/>
      <c r="AP15" s="677" t="s">
        <v>263</v>
      </c>
      <c r="AQ15" s="678"/>
      <c r="AR15" s="678"/>
      <c r="AS15" s="678"/>
      <c r="AT15" s="678"/>
      <c r="AU15" s="678"/>
      <c r="AV15" s="678"/>
      <c r="AW15" s="678"/>
      <c r="AX15" s="678"/>
      <c r="AY15" s="678"/>
      <c r="AZ15" s="678"/>
      <c r="BA15" s="678"/>
      <c r="BB15" s="678"/>
      <c r="BC15" s="678"/>
      <c r="BD15" s="678"/>
      <c r="BE15" s="678"/>
      <c r="BF15" s="679"/>
      <c r="BG15" s="680">
        <v>89127</v>
      </c>
      <c r="BH15" s="681"/>
      <c r="BI15" s="681"/>
      <c r="BJ15" s="681"/>
      <c r="BK15" s="681"/>
      <c r="BL15" s="681"/>
      <c r="BM15" s="681"/>
      <c r="BN15" s="682"/>
      <c r="BO15" s="713">
        <v>7.6</v>
      </c>
      <c r="BP15" s="713"/>
      <c r="BQ15" s="713"/>
      <c r="BR15" s="713"/>
      <c r="BS15" s="686" t="s">
        <v>130</v>
      </c>
      <c r="BT15" s="681"/>
      <c r="BU15" s="681"/>
      <c r="BV15" s="681"/>
      <c r="BW15" s="681"/>
      <c r="BX15" s="681"/>
      <c r="BY15" s="681"/>
      <c r="BZ15" s="681"/>
      <c r="CA15" s="681"/>
      <c r="CB15" s="727"/>
      <c r="CD15" s="719" t="s">
        <v>264</v>
      </c>
      <c r="CE15" s="720"/>
      <c r="CF15" s="720"/>
      <c r="CG15" s="720"/>
      <c r="CH15" s="720"/>
      <c r="CI15" s="720"/>
      <c r="CJ15" s="720"/>
      <c r="CK15" s="720"/>
      <c r="CL15" s="720"/>
      <c r="CM15" s="720"/>
      <c r="CN15" s="720"/>
      <c r="CO15" s="720"/>
      <c r="CP15" s="720"/>
      <c r="CQ15" s="721"/>
      <c r="CR15" s="680">
        <v>847657</v>
      </c>
      <c r="CS15" s="681"/>
      <c r="CT15" s="681"/>
      <c r="CU15" s="681"/>
      <c r="CV15" s="681"/>
      <c r="CW15" s="681"/>
      <c r="CX15" s="681"/>
      <c r="CY15" s="682"/>
      <c r="CZ15" s="713">
        <v>11</v>
      </c>
      <c r="DA15" s="713"/>
      <c r="DB15" s="713"/>
      <c r="DC15" s="713"/>
      <c r="DD15" s="686">
        <v>238000</v>
      </c>
      <c r="DE15" s="681"/>
      <c r="DF15" s="681"/>
      <c r="DG15" s="681"/>
      <c r="DH15" s="681"/>
      <c r="DI15" s="681"/>
      <c r="DJ15" s="681"/>
      <c r="DK15" s="681"/>
      <c r="DL15" s="681"/>
      <c r="DM15" s="681"/>
      <c r="DN15" s="681"/>
      <c r="DO15" s="681"/>
      <c r="DP15" s="682"/>
      <c r="DQ15" s="686">
        <v>661213</v>
      </c>
      <c r="DR15" s="681"/>
      <c r="DS15" s="681"/>
      <c r="DT15" s="681"/>
      <c r="DU15" s="681"/>
      <c r="DV15" s="681"/>
      <c r="DW15" s="681"/>
      <c r="DX15" s="681"/>
      <c r="DY15" s="681"/>
      <c r="DZ15" s="681"/>
      <c r="EA15" s="681"/>
      <c r="EB15" s="681"/>
      <c r="EC15" s="727"/>
    </row>
    <row r="16" spans="2:143" ht="11.25" customHeight="1" x14ac:dyDescent="0.15">
      <c r="B16" s="677" t="s">
        <v>265</v>
      </c>
      <c r="C16" s="678"/>
      <c r="D16" s="678"/>
      <c r="E16" s="678"/>
      <c r="F16" s="678"/>
      <c r="G16" s="678"/>
      <c r="H16" s="678"/>
      <c r="I16" s="678"/>
      <c r="J16" s="678"/>
      <c r="K16" s="678"/>
      <c r="L16" s="678"/>
      <c r="M16" s="678"/>
      <c r="N16" s="678"/>
      <c r="O16" s="678"/>
      <c r="P16" s="678"/>
      <c r="Q16" s="679"/>
      <c r="R16" s="680">
        <v>6056</v>
      </c>
      <c r="S16" s="681"/>
      <c r="T16" s="681"/>
      <c r="U16" s="681"/>
      <c r="V16" s="681"/>
      <c r="W16" s="681"/>
      <c r="X16" s="681"/>
      <c r="Y16" s="682"/>
      <c r="Z16" s="713">
        <v>0.1</v>
      </c>
      <c r="AA16" s="713"/>
      <c r="AB16" s="713"/>
      <c r="AC16" s="713"/>
      <c r="AD16" s="714">
        <v>6056</v>
      </c>
      <c r="AE16" s="714"/>
      <c r="AF16" s="714"/>
      <c r="AG16" s="714"/>
      <c r="AH16" s="714"/>
      <c r="AI16" s="714"/>
      <c r="AJ16" s="714"/>
      <c r="AK16" s="714"/>
      <c r="AL16" s="683">
        <v>0.2</v>
      </c>
      <c r="AM16" s="684"/>
      <c r="AN16" s="684"/>
      <c r="AO16" s="715"/>
      <c r="AP16" s="677" t="s">
        <v>266</v>
      </c>
      <c r="AQ16" s="678"/>
      <c r="AR16" s="678"/>
      <c r="AS16" s="678"/>
      <c r="AT16" s="678"/>
      <c r="AU16" s="678"/>
      <c r="AV16" s="678"/>
      <c r="AW16" s="678"/>
      <c r="AX16" s="678"/>
      <c r="AY16" s="678"/>
      <c r="AZ16" s="678"/>
      <c r="BA16" s="678"/>
      <c r="BB16" s="678"/>
      <c r="BC16" s="678"/>
      <c r="BD16" s="678"/>
      <c r="BE16" s="678"/>
      <c r="BF16" s="679"/>
      <c r="BG16" s="680">
        <v>3672</v>
      </c>
      <c r="BH16" s="681"/>
      <c r="BI16" s="681"/>
      <c r="BJ16" s="681"/>
      <c r="BK16" s="681"/>
      <c r="BL16" s="681"/>
      <c r="BM16" s="681"/>
      <c r="BN16" s="682"/>
      <c r="BO16" s="713">
        <v>0.3</v>
      </c>
      <c r="BP16" s="713"/>
      <c r="BQ16" s="713"/>
      <c r="BR16" s="713"/>
      <c r="BS16" s="686" t="s">
        <v>236</v>
      </c>
      <c r="BT16" s="681"/>
      <c r="BU16" s="681"/>
      <c r="BV16" s="681"/>
      <c r="BW16" s="681"/>
      <c r="BX16" s="681"/>
      <c r="BY16" s="681"/>
      <c r="BZ16" s="681"/>
      <c r="CA16" s="681"/>
      <c r="CB16" s="727"/>
      <c r="CD16" s="719" t="s">
        <v>267</v>
      </c>
      <c r="CE16" s="720"/>
      <c r="CF16" s="720"/>
      <c r="CG16" s="720"/>
      <c r="CH16" s="720"/>
      <c r="CI16" s="720"/>
      <c r="CJ16" s="720"/>
      <c r="CK16" s="720"/>
      <c r="CL16" s="720"/>
      <c r="CM16" s="720"/>
      <c r="CN16" s="720"/>
      <c r="CO16" s="720"/>
      <c r="CP16" s="720"/>
      <c r="CQ16" s="721"/>
      <c r="CR16" s="680">
        <v>67605</v>
      </c>
      <c r="CS16" s="681"/>
      <c r="CT16" s="681"/>
      <c r="CU16" s="681"/>
      <c r="CV16" s="681"/>
      <c r="CW16" s="681"/>
      <c r="CX16" s="681"/>
      <c r="CY16" s="682"/>
      <c r="CZ16" s="713">
        <v>0.9</v>
      </c>
      <c r="DA16" s="713"/>
      <c r="DB16" s="713"/>
      <c r="DC16" s="713"/>
      <c r="DD16" s="686" t="s">
        <v>175</v>
      </c>
      <c r="DE16" s="681"/>
      <c r="DF16" s="681"/>
      <c r="DG16" s="681"/>
      <c r="DH16" s="681"/>
      <c r="DI16" s="681"/>
      <c r="DJ16" s="681"/>
      <c r="DK16" s="681"/>
      <c r="DL16" s="681"/>
      <c r="DM16" s="681"/>
      <c r="DN16" s="681"/>
      <c r="DO16" s="681"/>
      <c r="DP16" s="682"/>
      <c r="DQ16" s="686">
        <v>15560</v>
      </c>
      <c r="DR16" s="681"/>
      <c r="DS16" s="681"/>
      <c r="DT16" s="681"/>
      <c r="DU16" s="681"/>
      <c r="DV16" s="681"/>
      <c r="DW16" s="681"/>
      <c r="DX16" s="681"/>
      <c r="DY16" s="681"/>
      <c r="DZ16" s="681"/>
      <c r="EA16" s="681"/>
      <c r="EB16" s="681"/>
      <c r="EC16" s="727"/>
    </row>
    <row r="17" spans="2:133" ht="11.25" customHeight="1" x14ac:dyDescent="0.15">
      <c r="B17" s="677" t="s">
        <v>268</v>
      </c>
      <c r="C17" s="678"/>
      <c r="D17" s="678"/>
      <c r="E17" s="678"/>
      <c r="F17" s="678"/>
      <c r="G17" s="678"/>
      <c r="H17" s="678"/>
      <c r="I17" s="678"/>
      <c r="J17" s="678"/>
      <c r="K17" s="678"/>
      <c r="L17" s="678"/>
      <c r="M17" s="678"/>
      <c r="N17" s="678"/>
      <c r="O17" s="678"/>
      <c r="P17" s="678"/>
      <c r="Q17" s="679"/>
      <c r="R17" s="680">
        <v>4849</v>
      </c>
      <c r="S17" s="681"/>
      <c r="T17" s="681"/>
      <c r="U17" s="681"/>
      <c r="V17" s="681"/>
      <c r="W17" s="681"/>
      <c r="X17" s="681"/>
      <c r="Y17" s="682"/>
      <c r="Z17" s="713">
        <v>0.1</v>
      </c>
      <c r="AA17" s="713"/>
      <c r="AB17" s="713"/>
      <c r="AC17" s="713"/>
      <c r="AD17" s="714">
        <v>4849</v>
      </c>
      <c r="AE17" s="714"/>
      <c r="AF17" s="714"/>
      <c r="AG17" s="714"/>
      <c r="AH17" s="714"/>
      <c r="AI17" s="714"/>
      <c r="AJ17" s="714"/>
      <c r="AK17" s="714"/>
      <c r="AL17" s="683">
        <v>0.1</v>
      </c>
      <c r="AM17" s="684"/>
      <c r="AN17" s="684"/>
      <c r="AO17" s="715"/>
      <c r="AP17" s="677" t="s">
        <v>269</v>
      </c>
      <c r="AQ17" s="678"/>
      <c r="AR17" s="678"/>
      <c r="AS17" s="678"/>
      <c r="AT17" s="678"/>
      <c r="AU17" s="678"/>
      <c r="AV17" s="678"/>
      <c r="AW17" s="678"/>
      <c r="AX17" s="678"/>
      <c r="AY17" s="678"/>
      <c r="AZ17" s="678"/>
      <c r="BA17" s="678"/>
      <c r="BB17" s="678"/>
      <c r="BC17" s="678"/>
      <c r="BD17" s="678"/>
      <c r="BE17" s="678"/>
      <c r="BF17" s="679"/>
      <c r="BG17" s="680" t="s">
        <v>236</v>
      </c>
      <c r="BH17" s="681"/>
      <c r="BI17" s="681"/>
      <c r="BJ17" s="681"/>
      <c r="BK17" s="681"/>
      <c r="BL17" s="681"/>
      <c r="BM17" s="681"/>
      <c r="BN17" s="682"/>
      <c r="BO17" s="713" t="s">
        <v>236</v>
      </c>
      <c r="BP17" s="713"/>
      <c r="BQ17" s="713"/>
      <c r="BR17" s="713"/>
      <c r="BS17" s="686" t="s">
        <v>130</v>
      </c>
      <c r="BT17" s="681"/>
      <c r="BU17" s="681"/>
      <c r="BV17" s="681"/>
      <c r="BW17" s="681"/>
      <c r="BX17" s="681"/>
      <c r="BY17" s="681"/>
      <c r="BZ17" s="681"/>
      <c r="CA17" s="681"/>
      <c r="CB17" s="727"/>
      <c r="CD17" s="719" t="s">
        <v>270</v>
      </c>
      <c r="CE17" s="720"/>
      <c r="CF17" s="720"/>
      <c r="CG17" s="720"/>
      <c r="CH17" s="720"/>
      <c r="CI17" s="720"/>
      <c r="CJ17" s="720"/>
      <c r="CK17" s="720"/>
      <c r="CL17" s="720"/>
      <c r="CM17" s="720"/>
      <c r="CN17" s="720"/>
      <c r="CO17" s="720"/>
      <c r="CP17" s="720"/>
      <c r="CQ17" s="721"/>
      <c r="CR17" s="680">
        <v>760985</v>
      </c>
      <c r="CS17" s="681"/>
      <c r="CT17" s="681"/>
      <c r="CU17" s="681"/>
      <c r="CV17" s="681"/>
      <c r="CW17" s="681"/>
      <c r="CX17" s="681"/>
      <c r="CY17" s="682"/>
      <c r="CZ17" s="713">
        <v>9.9</v>
      </c>
      <c r="DA17" s="713"/>
      <c r="DB17" s="713"/>
      <c r="DC17" s="713"/>
      <c r="DD17" s="686" t="s">
        <v>236</v>
      </c>
      <c r="DE17" s="681"/>
      <c r="DF17" s="681"/>
      <c r="DG17" s="681"/>
      <c r="DH17" s="681"/>
      <c r="DI17" s="681"/>
      <c r="DJ17" s="681"/>
      <c r="DK17" s="681"/>
      <c r="DL17" s="681"/>
      <c r="DM17" s="681"/>
      <c r="DN17" s="681"/>
      <c r="DO17" s="681"/>
      <c r="DP17" s="682"/>
      <c r="DQ17" s="686">
        <v>755355</v>
      </c>
      <c r="DR17" s="681"/>
      <c r="DS17" s="681"/>
      <c r="DT17" s="681"/>
      <c r="DU17" s="681"/>
      <c r="DV17" s="681"/>
      <c r="DW17" s="681"/>
      <c r="DX17" s="681"/>
      <c r="DY17" s="681"/>
      <c r="DZ17" s="681"/>
      <c r="EA17" s="681"/>
      <c r="EB17" s="681"/>
      <c r="EC17" s="727"/>
    </row>
    <row r="18" spans="2:133" ht="11.25" customHeight="1" x14ac:dyDescent="0.15">
      <c r="B18" s="677" t="s">
        <v>271</v>
      </c>
      <c r="C18" s="678"/>
      <c r="D18" s="678"/>
      <c r="E18" s="678"/>
      <c r="F18" s="678"/>
      <c r="G18" s="678"/>
      <c r="H18" s="678"/>
      <c r="I18" s="678"/>
      <c r="J18" s="678"/>
      <c r="K18" s="678"/>
      <c r="L18" s="678"/>
      <c r="M18" s="678"/>
      <c r="N18" s="678"/>
      <c r="O18" s="678"/>
      <c r="P18" s="678"/>
      <c r="Q18" s="679"/>
      <c r="R18" s="680">
        <v>12646</v>
      </c>
      <c r="S18" s="681"/>
      <c r="T18" s="681"/>
      <c r="U18" s="681"/>
      <c r="V18" s="681"/>
      <c r="W18" s="681"/>
      <c r="X18" s="681"/>
      <c r="Y18" s="682"/>
      <c r="Z18" s="713">
        <v>0.2</v>
      </c>
      <c r="AA18" s="713"/>
      <c r="AB18" s="713"/>
      <c r="AC18" s="713"/>
      <c r="AD18" s="714">
        <v>12646</v>
      </c>
      <c r="AE18" s="714"/>
      <c r="AF18" s="714"/>
      <c r="AG18" s="714"/>
      <c r="AH18" s="714"/>
      <c r="AI18" s="714"/>
      <c r="AJ18" s="714"/>
      <c r="AK18" s="714"/>
      <c r="AL18" s="683">
        <v>0.3</v>
      </c>
      <c r="AM18" s="684"/>
      <c r="AN18" s="684"/>
      <c r="AO18" s="715"/>
      <c r="AP18" s="677" t="s">
        <v>272</v>
      </c>
      <c r="AQ18" s="678"/>
      <c r="AR18" s="678"/>
      <c r="AS18" s="678"/>
      <c r="AT18" s="678"/>
      <c r="AU18" s="678"/>
      <c r="AV18" s="678"/>
      <c r="AW18" s="678"/>
      <c r="AX18" s="678"/>
      <c r="AY18" s="678"/>
      <c r="AZ18" s="678"/>
      <c r="BA18" s="678"/>
      <c r="BB18" s="678"/>
      <c r="BC18" s="678"/>
      <c r="BD18" s="678"/>
      <c r="BE18" s="678"/>
      <c r="BF18" s="679"/>
      <c r="BG18" s="680" t="s">
        <v>130</v>
      </c>
      <c r="BH18" s="681"/>
      <c r="BI18" s="681"/>
      <c r="BJ18" s="681"/>
      <c r="BK18" s="681"/>
      <c r="BL18" s="681"/>
      <c r="BM18" s="681"/>
      <c r="BN18" s="682"/>
      <c r="BO18" s="713" t="s">
        <v>236</v>
      </c>
      <c r="BP18" s="713"/>
      <c r="BQ18" s="713"/>
      <c r="BR18" s="713"/>
      <c r="BS18" s="686" t="s">
        <v>236</v>
      </c>
      <c r="BT18" s="681"/>
      <c r="BU18" s="681"/>
      <c r="BV18" s="681"/>
      <c r="BW18" s="681"/>
      <c r="BX18" s="681"/>
      <c r="BY18" s="681"/>
      <c r="BZ18" s="681"/>
      <c r="CA18" s="681"/>
      <c r="CB18" s="727"/>
      <c r="CD18" s="719" t="s">
        <v>273</v>
      </c>
      <c r="CE18" s="720"/>
      <c r="CF18" s="720"/>
      <c r="CG18" s="720"/>
      <c r="CH18" s="720"/>
      <c r="CI18" s="720"/>
      <c r="CJ18" s="720"/>
      <c r="CK18" s="720"/>
      <c r="CL18" s="720"/>
      <c r="CM18" s="720"/>
      <c r="CN18" s="720"/>
      <c r="CO18" s="720"/>
      <c r="CP18" s="720"/>
      <c r="CQ18" s="721"/>
      <c r="CR18" s="680" t="s">
        <v>130</v>
      </c>
      <c r="CS18" s="681"/>
      <c r="CT18" s="681"/>
      <c r="CU18" s="681"/>
      <c r="CV18" s="681"/>
      <c r="CW18" s="681"/>
      <c r="CX18" s="681"/>
      <c r="CY18" s="682"/>
      <c r="CZ18" s="713" t="s">
        <v>236</v>
      </c>
      <c r="DA18" s="713"/>
      <c r="DB18" s="713"/>
      <c r="DC18" s="713"/>
      <c r="DD18" s="686" t="s">
        <v>130</v>
      </c>
      <c r="DE18" s="681"/>
      <c r="DF18" s="681"/>
      <c r="DG18" s="681"/>
      <c r="DH18" s="681"/>
      <c r="DI18" s="681"/>
      <c r="DJ18" s="681"/>
      <c r="DK18" s="681"/>
      <c r="DL18" s="681"/>
      <c r="DM18" s="681"/>
      <c r="DN18" s="681"/>
      <c r="DO18" s="681"/>
      <c r="DP18" s="682"/>
      <c r="DQ18" s="686" t="s">
        <v>130</v>
      </c>
      <c r="DR18" s="681"/>
      <c r="DS18" s="681"/>
      <c r="DT18" s="681"/>
      <c r="DU18" s="681"/>
      <c r="DV18" s="681"/>
      <c r="DW18" s="681"/>
      <c r="DX18" s="681"/>
      <c r="DY18" s="681"/>
      <c r="DZ18" s="681"/>
      <c r="EA18" s="681"/>
      <c r="EB18" s="681"/>
      <c r="EC18" s="727"/>
    </row>
    <row r="19" spans="2:133" ht="11.25" customHeight="1" x14ac:dyDescent="0.15">
      <c r="B19" s="677" t="s">
        <v>274</v>
      </c>
      <c r="C19" s="678"/>
      <c r="D19" s="678"/>
      <c r="E19" s="678"/>
      <c r="F19" s="678"/>
      <c r="G19" s="678"/>
      <c r="H19" s="678"/>
      <c r="I19" s="678"/>
      <c r="J19" s="678"/>
      <c r="K19" s="678"/>
      <c r="L19" s="678"/>
      <c r="M19" s="678"/>
      <c r="N19" s="678"/>
      <c r="O19" s="678"/>
      <c r="P19" s="678"/>
      <c r="Q19" s="679"/>
      <c r="R19" s="680">
        <v>8357</v>
      </c>
      <c r="S19" s="681"/>
      <c r="T19" s="681"/>
      <c r="U19" s="681"/>
      <c r="V19" s="681"/>
      <c r="W19" s="681"/>
      <c r="X19" s="681"/>
      <c r="Y19" s="682"/>
      <c r="Z19" s="713">
        <v>0.1</v>
      </c>
      <c r="AA19" s="713"/>
      <c r="AB19" s="713"/>
      <c r="AC19" s="713"/>
      <c r="AD19" s="714">
        <v>8357</v>
      </c>
      <c r="AE19" s="714"/>
      <c r="AF19" s="714"/>
      <c r="AG19" s="714"/>
      <c r="AH19" s="714"/>
      <c r="AI19" s="714"/>
      <c r="AJ19" s="714"/>
      <c r="AK19" s="714"/>
      <c r="AL19" s="683">
        <v>0.2</v>
      </c>
      <c r="AM19" s="684"/>
      <c r="AN19" s="684"/>
      <c r="AO19" s="715"/>
      <c r="AP19" s="677" t="s">
        <v>275</v>
      </c>
      <c r="AQ19" s="678"/>
      <c r="AR19" s="678"/>
      <c r="AS19" s="678"/>
      <c r="AT19" s="678"/>
      <c r="AU19" s="678"/>
      <c r="AV19" s="678"/>
      <c r="AW19" s="678"/>
      <c r="AX19" s="678"/>
      <c r="AY19" s="678"/>
      <c r="AZ19" s="678"/>
      <c r="BA19" s="678"/>
      <c r="BB19" s="678"/>
      <c r="BC19" s="678"/>
      <c r="BD19" s="678"/>
      <c r="BE19" s="678"/>
      <c r="BF19" s="679"/>
      <c r="BG19" s="680" t="s">
        <v>236</v>
      </c>
      <c r="BH19" s="681"/>
      <c r="BI19" s="681"/>
      <c r="BJ19" s="681"/>
      <c r="BK19" s="681"/>
      <c r="BL19" s="681"/>
      <c r="BM19" s="681"/>
      <c r="BN19" s="682"/>
      <c r="BO19" s="713" t="s">
        <v>130</v>
      </c>
      <c r="BP19" s="713"/>
      <c r="BQ19" s="713"/>
      <c r="BR19" s="713"/>
      <c r="BS19" s="686" t="s">
        <v>236</v>
      </c>
      <c r="BT19" s="681"/>
      <c r="BU19" s="681"/>
      <c r="BV19" s="681"/>
      <c r="BW19" s="681"/>
      <c r="BX19" s="681"/>
      <c r="BY19" s="681"/>
      <c r="BZ19" s="681"/>
      <c r="CA19" s="681"/>
      <c r="CB19" s="727"/>
      <c r="CD19" s="719" t="s">
        <v>276</v>
      </c>
      <c r="CE19" s="720"/>
      <c r="CF19" s="720"/>
      <c r="CG19" s="720"/>
      <c r="CH19" s="720"/>
      <c r="CI19" s="720"/>
      <c r="CJ19" s="720"/>
      <c r="CK19" s="720"/>
      <c r="CL19" s="720"/>
      <c r="CM19" s="720"/>
      <c r="CN19" s="720"/>
      <c r="CO19" s="720"/>
      <c r="CP19" s="720"/>
      <c r="CQ19" s="721"/>
      <c r="CR19" s="680" t="s">
        <v>130</v>
      </c>
      <c r="CS19" s="681"/>
      <c r="CT19" s="681"/>
      <c r="CU19" s="681"/>
      <c r="CV19" s="681"/>
      <c r="CW19" s="681"/>
      <c r="CX19" s="681"/>
      <c r="CY19" s="682"/>
      <c r="CZ19" s="713" t="s">
        <v>236</v>
      </c>
      <c r="DA19" s="713"/>
      <c r="DB19" s="713"/>
      <c r="DC19" s="713"/>
      <c r="DD19" s="686" t="s">
        <v>130</v>
      </c>
      <c r="DE19" s="681"/>
      <c r="DF19" s="681"/>
      <c r="DG19" s="681"/>
      <c r="DH19" s="681"/>
      <c r="DI19" s="681"/>
      <c r="DJ19" s="681"/>
      <c r="DK19" s="681"/>
      <c r="DL19" s="681"/>
      <c r="DM19" s="681"/>
      <c r="DN19" s="681"/>
      <c r="DO19" s="681"/>
      <c r="DP19" s="682"/>
      <c r="DQ19" s="686" t="s">
        <v>130</v>
      </c>
      <c r="DR19" s="681"/>
      <c r="DS19" s="681"/>
      <c r="DT19" s="681"/>
      <c r="DU19" s="681"/>
      <c r="DV19" s="681"/>
      <c r="DW19" s="681"/>
      <c r="DX19" s="681"/>
      <c r="DY19" s="681"/>
      <c r="DZ19" s="681"/>
      <c r="EA19" s="681"/>
      <c r="EB19" s="681"/>
      <c r="EC19" s="727"/>
    </row>
    <row r="20" spans="2:133" ht="11.25" customHeight="1" x14ac:dyDescent="0.15">
      <c r="B20" s="677" t="s">
        <v>277</v>
      </c>
      <c r="C20" s="678"/>
      <c r="D20" s="678"/>
      <c r="E20" s="678"/>
      <c r="F20" s="678"/>
      <c r="G20" s="678"/>
      <c r="H20" s="678"/>
      <c r="I20" s="678"/>
      <c r="J20" s="678"/>
      <c r="K20" s="678"/>
      <c r="L20" s="678"/>
      <c r="M20" s="678"/>
      <c r="N20" s="678"/>
      <c r="O20" s="678"/>
      <c r="P20" s="678"/>
      <c r="Q20" s="679"/>
      <c r="R20" s="680">
        <v>2545</v>
      </c>
      <c r="S20" s="681"/>
      <c r="T20" s="681"/>
      <c r="U20" s="681"/>
      <c r="V20" s="681"/>
      <c r="W20" s="681"/>
      <c r="X20" s="681"/>
      <c r="Y20" s="682"/>
      <c r="Z20" s="713">
        <v>0</v>
      </c>
      <c r="AA20" s="713"/>
      <c r="AB20" s="713"/>
      <c r="AC20" s="713"/>
      <c r="AD20" s="714">
        <v>2545</v>
      </c>
      <c r="AE20" s="714"/>
      <c r="AF20" s="714"/>
      <c r="AG20" s="714"/>
      <c r="AH20" s="714"/>
      <c r="AI20" s="714"/>
      <c r="AJ20" s="714"/>
      <c r="AK20" s="714"/>
      <c r="AL20" s="683">
        <v>0.1</v>
      </c>
      <c r="AM20" s="684"/>
      <c r="AN20" s="684"/>
      <c r="AO20" s="715"/>
      <c r="AP20" s="677" t="s">
        <v>278</v>
      </c>
      <c r="AQ20" s="678"/>
      <c r="AR20" s="678"/>
      <c r="AS20" s="678"/>
      <c r="AT20" s="678"/>
      <c r="AU20" s="678"/>
      <c r="AV20" s="678"/>
      <c r="AW20" s="678"/>
      <c r="AX20" s="678"/>
      <c r="AY20" s="678"/>
      <c r="AZ20" s="678"/>
      <c r="BA20" s="678"/>
      <c r="BB20" s="678"/>
      <c r="BC20" s="678"/>
      <c r="BD20" s="678"/>
      <c r="BE20" s="678"/>
      <c r="BF20" s="679"/>
      <c r="BG20" s="680" t="s">
        <v>236</v>
      </c>
      <c r="BH20" s="681"/>
      <c r="BI20" s="681"/>
      <c r="BJ20" s="681"/>
      <c r="BK20" s="681"/>
      <c r="BL20" s="681"/>
      <c r="BM20" s="681"/>
      <c r="BN20" s="682"/>
      <c r="BO20" s="713" t="s">
        <v>130</v>
      </c>
      <c r="BP20" s="713"/>
      <c r="BQ20" s="713"/>
      <c r="BR20" s="713"/>
      <c r="BS20" s="686" t="s">
        <v>236</v>
      </c>
      <c r="BT20" s="681"/>
      <c r="BU20" s="681"/>
      <c r="BV20" s="681"/>
      <c r="BW20" s="681"/>
      <c r="BX20" s="681"/>
      <c r="BY20" s="681"/>
      <c r="BZ20" s="681"/>
      <c r="CA20" s="681"/>
      <c r="CB20" s="727"/>
      <c r="CD20" s="719" t="s">
        <v>279</v>
      </c>
      <c r="CE20" s="720"/>
      <c r="CF20" s="720"/>
      <c r="CG20" s="720"/>
      <c r="CH20" s="720"/>
      <c r="CI20" s="720"/>
      <c r="CJ20" s="720"/>
      <c r="CK20" s="720"/>
      <c r="CL20" s="720"/>
      <c r="CM20" s="720"/>
      <c r="CN20" s="720"/>
      <c r="CO20" s="720"/>
      <c r="CP20" s="720"/>
      <c r="CQ20" s="721"/>
      <c r="CR20" s="680">
        <v>7718821</v>
      </c>
      <c r="CS20" s="681"/>
      <c r="CT20" s="681"/>
      <c r="CU20" s="681"/>
      <c r="CV20" s="681"/>
      <c r="CW20" s="681"/>
      <c r="CX20" s="681"/>
      <c r="CY20" s="682"/>
      <c r="CZ20" s="713">
        <v>100</v>
      </c>
      <c r="DA20" s="713"/>
      <c r="DB20" s="713"/>
      <c r="DC20" s="713"/>
      <c r="DD20" s="686">
        <v>997679</v>
      </c>
      <c r="DE20" s="681"/>
      <c r="DF20" s="681"/>
      <c r="DG20" s="681"/>
      <c r="DH20" s="681"/>
      <c r="DI20" s="681"/>
      <c r="DJ20" s="681"/>
      <c r="DK20" s="681"/>
      <c r="DL20" s="681"/>
      <c r="DM20" s="681"/>
      <c r="DN20" s="681"/>
      <c r="DO20" s="681"/>
      <c r="DP20" s="682"/>
      <c r="DQ20" s="686">
        <v>4470138</v>
      </c>
      <c r="DR20" s="681"/>
      <c r="DS20" s="681"/>
      <c r="DT20" s="681"/>
      <c r="DU20" s="681"/>
      <c r="DV20" s="681"/>
      <c r="DW20" s="681"/>
      <c r="DX20" s="681"/>
      <c r="DY20" s="681"/>
      <c r="DZ20" s="681"/>
      <c r="EA20" s="681"/>
      <c r="EB20" s="681"/>
      <c r="EC20" s="727"/>
    </row>
    <row r="21" spans="2:133" ht="11.25" customHeight="1" x14ac:dyDescent="0.15">
      <c r="B21" s="677" t="s">
        <v>280</v>
      </c>
      <c r="C21" s="678"/>
      <c r="D21" s="678"/>
      <c r="E21" s="678"/>
      <c r="F21" s="678"/>
      <c r="G21" s="678"/>
      <c r="H21" s="678"/>
      <c r="I21" s="678"/>
      <c r="J21" s="678"/>
      <c r="K21" s="678"/>
      <c r="L21" s="678"/>
      <c r="M21" s="678"/>
      <c r="N21" s="678"/>
      <c r="O21" s="678"/>
      <c r="P21" s="678"/>
      <c r="Q21" s="679"/>
      <c r="R21" s="680">
        <v>1744</v>
      </c>
      <c r="S21" s="681"/>
      <c r="T21" s="681"/>
      <c r="U21" s="681"/>
      <c r="V21" s="681"/>
      <c r="W21" s="681"/>
      <c r="X21" s="681"/>
      <c r="Y21" s="682"/>
      <c r="Z21" s="713">
        <v>0</v>
      </c>
      <c r="AA21" s="713"/>
      <c r="AB21" s="713"/>
      <c r="AC21" s="713"/>
      <c r="AD21" s="714">
        <v>1744</v>
      </c>
      <c r="AE21" s="714"/>
      <c r="AF21" s="714"/>
      <c r="AG21" s="714"/>
      <c r="AH21" s="714"/>
      <c r="AI21" s="714"/>
      <c r="AJ21" s="714"/>
      <c r="AK21" s="714"/>
      <c r="AL21" s="683">
        <v>0</v>
      </c>
      <c r="AM21" s="684"/>
      <c r="AN21" s="684"/>
      <c r="AO21" s="715"/>
      <c r="AP21" s="774" t="s">
        <v>281</v>
      </c>
      <c r="AQ21" s="782"/>
      <c r="AR21" s="782"/>
      <c r="AS21" s="782"/>
      <c r="AT21" s="782"/>
      <c r="AU21" s="782"/>
      <c r="AV21" s="782"/>
      <c r="AW21" s="782"/>
      <c r="AX21" s="782"/>
      <c r="AY21" s="782"/>
      <c r="AZ21" s="782"/>
      <c r="BA21" s="782"/>
      <c r="BB21" s="782"/>
      <c r="BC21" s="782"/>
      <c r="BD21" s="782"/>
      <c r="BE21" s="782"/>
      <c r="BF21" s="776"/>
      <c r="BG21" s="680" t="s">
        <v>236</v>
      </c>
      <c r="BH21" s="681"/>
      <c r="BI21" s="681"/>
      <c r="BJ21" s="681"/>
      <c r="BK21" s="681"/>
      <c r="BL21" s="681"/>
      <c r="BM21" s="681"/>
      <c r="BN21" s="682"/>
      <c r="BO21" s="713" t="s">
        <v>236</v>
      </c>
      <c r="BP21" s="713"/>
      <c r="BQ21" s="713"/>
      <c r="BR21" s="713"/>
      <c r="BS21" s="686" t="s">
        <v>236</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282</v>
      </c>
      <c r="C22" s="678"/>
      <c r="D22" s="678"/>
      <c r="E22" s="678"/>
      <c r="F22" s="678"/>
      <c r="G22" s="678"/>
      <c r="H22" s="678"/>
      <c r="I22" s="678"/>
      <c r="J22" s="678"/>
      <c r="K22" s="678"/>
      <c r="L22" s="678"/>
      <c r="M22" s="678"/>
      <c r="N22" s="678"/>
      <c r="O22" s="678"/>
      <c r="P22" s="678"/>
      <c r="Q22" s="679"/>
      <c r="R22" s="680">
        <v>2320694</v>
      </c>
      <c r="S22" s="681"/>
      <c r="T22" s="681"/>
      <c r="U22" s="681"/>
      <c r="V22" s="681"/>
      <c r="W22" s="681"/>
      <c r="X22" s="681"/>
      <c r="Y22" s="682"/>
      <c r="Z22" s="713">
        <v>29.2</v>
      </c>
      <c r="AA22" s="713"/>
      <c r="AB22" s="713"/>
      <c r="AC22" s="713"/>
      <c r="AD22" s="714">
        <v>2126554</v>
      </c>
      <c r="AE22" s="714"/>
      <c r="AF22" s="714"/>
      <c r="AG22" s="714"/>
      <c r="AH22" s="714"/>
      <c r="AI22" s="714"/>
      <c r="AJ22" s="714"/>
      <c r="AK22" s="714"/>
      <c r="AL22" s="683">
        <v>57.2</v>
      </c>
      <c r="AM22" s="684"/>
      <c r="AN22" s="684"/>
      <c r="AO22" s="715"/>
      <c r="AP22" s="774" t="s">
        <v>283</v>
      </c>
      <c r="AQ22" s="782"/>
      <c r="AR22" s="782"/>
      <c r="AS22" s="782"/>
      <c r="AT22" s="782"/>
      <c r="AU22" s="782"/>
      <c r="AV22" s="782"/>
      <c r="AW22" s="782"/>
      <c r="AX22" s="782"/>
      <c r="AY22" s="782"/>
      <c r="AZ22" s="782"/>
      <c r="BA22" s="782"/>
      <c r="BB22" s="782"/>
      <c r="BC22" s="782"/>
      <c r="BD22" s="782"/>
      <c r="BE22" s="782"/>
      <c r="BF22" s="776"/>
      <c r="BG22" s="680" t="s">
        <v>130</v>
      </c>
      <c r="BH22" s="681"/>
      <c r="BI22" s="681"/>
      <c r="BJ22" s="681"/>
      <c r="BK22" s="681"/>
      <c r="BL22" s="681"/>
      <c r="BM22" s="681"/>
      <c r="BN22" s="682"/>
      <c r="BO22" s="713" t="s">
        <v>130</v>
      </c>
      <c r="BP22" s="713"/>
      <c r="BQ22" s="713"/>
      <c r="BR22" s="713"/>
      <c r="BS22" s="686" t="s">
        <v>236</v>
      </c>
      <c r="BT22" s="681"/>
      <c r="BU22" s="681"/>
      <c r="BV22" s="681"/>
      <c r="BW22" s="681"/>
      <c r="BX22" s="681"/>
      <c r="BY22" s="681"/>
      <c r="BZ22" s="681"/>
      <c r="CA22" s="681"/>
      <c r="CB22" s="727"/>
      <c r="CD22" s="784" t="s">
        <v>284</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285</v>
      </c>
      <c r="C23" s="678"/>
      <c r="D23" s="678"/>
      <c r="E23" s="678"/>
      <c r="F23" s="678"/>
      <c r="G23" s="678"/>
      <c r="H23" s="678"/>
      <c r="I23" s="678"/>
      <c r="J23" s="678"/>
      <c r="K23" s="678"/>
      <c r="L23" s="678"/>
      <c r="M23" s="678"/>
      <c r="N23" s="678"/>
      <c r="O23" s="678"/>
      <c r="P23" s="678"/>
      <c r="Q23" s="679"/>
      <c r="R23" s="680">
        <v>2126554</v>
      </c>
      <c r="S23" s="681"/>
      <c r="T23" s="681"/>
      <c r="U23" s="681"/>
      <c r="V23" s="681"/>
      <c r="W23" s="681"/>
      <c r="X23" s="681"/>
      <c r="Y23" s="682"/>
      <c r="Z23" s="713">
        <v>26.7</v>
      </c>
      <c r="AA23" s="713"/>
      <c r="AB23" s="713"/>
      <c r="AC23" s="713"/>
      <c r="AD23" s="714">
        <v>2126554</v>
      </c>
      <c r="AE23" s="714"/>
      <c r="AF23" s="714"/>
      <c r="AG23" s="714"/>
      <c r="AH23" s="714"/>
      <c r="AI23" s="714"/>
      <c r="AJ23" s="714"/>
      <c r="AK23" s="714"/>
      <c r="AL23" s="683">
        <v>57.2</v>
      </c>
      <c r="AM23" s="684"/>
      <c r="AN23" s="684"/>
      <c r="AO23" s="715"/>
      <c r="AP23" s="774" t="s">
        <v>286</v>
      </c>
      <c r="AQ23" s="782"/>
      <c r="AR23" s="782"/>
      <c r="AS23" s="782"/>
      <c r="AT23" s="782"/>
      <c r="AU23" s="782"/>
      <c r="AV23" s="782"/>
      <c r="AW23" s="782"/>
      <c r="AX23" s="782"/>
      <c r="AY23" s="782"/>
      <c r="AZ23" s="782"/>
      <c r="BA23" s="782"/>
      <c r="BB23" s="782"/>
      <c r="BC23" s="782"/>
      <c r="BD23" s="782"/>
      <c r="BE23" s="782"/>
      <c r="BF23" s="776"/>
      <c r="BG23" s="680" t="s">
        <v>130</v>
      </c>
      <c r="BH23" s="681"/>
      <c r="BI23" s="681"/>
      <c r="BJ23" s="681"/>
      <c r="BK23" s="681"/>
      <c r="BL23" s="681"/>
      <c r="BM23" s="681"/>
      <c r="BN23" s="682"/>
      <c r="BO23" s="713" t="s">
        <v>236</v>
      </c>
      <c r="BP23" s="713"/>
      <c r="BQ23" s="713"/>
      <c r="BR23" s="713"/>
      <c r="BS23" s="686" t="s">
        <v>236</v>
      </c>
      <c r="BT23" s="681"/>
      <c r="BU23" s="681"/>
      <c r="BV23" s="681"/>
      <c r="BW23" s="681"/>
      <c r="BX23" s="681"/>
      <c r="BY23" s="681"/>
      <c r="BZ23" s="681"/>
      <c r="CA23" s="681"/>
      <c r="CB23" s="727"/>
      <c r="CD23" s="784" t="s">
        <v>225</v>
      </c>
      <c r="CE23" s="785"/>
      <c r="CF23" s="785"/>
      <c r="CG23" s="785"/>
      <c r="CH23" s="785"/>
      <c r="CI23" s="785"/>
      <c r="CJ23" s="785"/>
      <c r="CK23" s="785"/>
      <c r="CL23" s="785"/>
      <c r="CM23" s="785"/>
      <c r="CN23" s="785"/>
      <c r="CO23" s="785"/>
      <c r="CP23" s="785"/>
      <c r="CQ23" s="786"/>
      <c r="CR23" s="784" t="s">
        <v>287</v>
      </c>
      <c r="CS23" s="785"/>
      <c r="CT23" s="785"/>
      <c r="CU23" s="785"/>
      <c r="CV23" s="785"/>
      <c r="CW23" s="785"/>
      <c r="CX23" s="785"/>
      <c r="CY23" s="786"/>
      <c r="CZ23" s="784" t="s">
        <v>288</v>
      </c>
      <c r="DA23" s="785"/>
      <c r="DB23" s="785"/>
      <c r="DC23" s="786"/>
      <c r="DD23" s="784" t="s">
        <v>289</v>
      </c>
      <c r="DE23" s="785"/>
      <c r="DF23" s="785"/>
      <c r="DG23" s="785"/>
      <c r="DH23" s="785"/>
      <c r="DI23" s="785"/>
      <c r="DJ23" s="785"/>
      <c r="DK23" s="786"/>
      <c r="DL23" s="793" t="s">
        <v>290</v>
      </c>
      <c r="DM23" s="794"/>
      <c r="DN23" s="794"/>
      <c r="DO23" s="794"/>
      <c r="DP23" s="794"/>
      <c r="DQ23" s="794"/>
      <c r="DR23" s="794"/>
      <c r="DS23" s="794"/>
      <c r="DT23" s="794"/>
      <c r="DU23" s="794"/>
      <c r="DV23" s="795"/>
      <c r="DW23" s="784" t="s">
        <v>291</v>
      </c>
      <c r="DX23" s="785"/>
      <c r="DY23" s="785"/>
      <c r="DZ23" s="785"/>
      <c r="EA23" s="785"/>
      <c r="EB23" s="785"/>
      <c r="EC23" s="786"/>
    </row>
    <row r="24" spans="2:133" ht="11.25" customHeight="1" x14ac:dyDescent="0.15">
      <c r="B24" s="677" t="s">
        <v>292</v>
      </c>
      <c r="C24" s="678"/>
      <c r="D24" s="678"/>
      <c r="E24" s="678"/>
      <c r="F24" s="678"/>
      <c r="G24" s="678"/>
      <c r="H24" s="678"/>
      <c r="I24" s="678"/>
      <c r="J24" s="678"/>
      <c r="K24" s="678"/>
      <c r="L24" s="678"/>
      <c r="M24" s="678"/>
      <c r="N24" s="678"/>
      <c r="O24" s="678"/>
      <c r="P24" s="678"/>
      <c r="Q24" s="679"/>
      <c r="R24" s="680">
        <v>193260</v>
      </c>
      <c r="S24" s="681"/>
      <c r="T24" s="681"/>
      <c r="U24" s="681"/>
      <c r="V24" s="681"/>
      <c r="W24" s="681"/>
      <c r="X24" s="681"/>
      <c r="Y24" s="682"/>
      <c r="Z24" s="713">
        <v>2.4</v>
      </c>
      <c r="AA24" s="713"/>
      <c r="AB24" s="713"/>
      <c r="AC24" s="713"/>
      <c r="AD24" s="714" t="s">
        <v>236</v>
      </c>
      <c r="AE24" s="714"/>
      <c r="AF24" s="714"/>
      <c r="AG24" s="714"/>
      <c r="AH24" s="714"/>
      <c r="AI24" s="714"/>
      <c r="AJ24" s="714"/>
      <c r="AK24" s="714"/>
      <c r="AL24" s="683" t="s">
        <v>236</v>
      </c>
      <c r="AM24" s="684"/>
      <c r="AN24" s="684"/>
      <c r="AO24" s="715"/>
      <c r="AP24" s="774" t="s">
        <v>293</v>
      </c>
      <c r="AQ24" s="782"/>
      <c r="AR24" s="782"/>
      <c r="AS24" s="782"/>
      <c r="AT24" s="782"/>
      <c r="AU24" s="782"/>
      <c r="AV24" s="782"/>
      <c r="AW24" s="782"/>
      <c r="AX24" s="782"/>
      <c r="AY24" s="782"/>
      <c r="AZ24" s="782"/>
      <c r="BA24" s="782"/>
      <c r="BB24" s="782"/>
      <c r="BC24" s="782"/>
      <c r="BD24" s="782"/>
      <c r="BE24" s="782"/>
      <c r="BF24" s="776"/>
      <c r="BG24" s="680" t="s">
        <v>236</v>
      </c>
      <c r="BH24" s="681"/>
      <c r="BI24" s="681"/>
      <c r="BJ24" s="681"/>
      <c r="BK24" s="681"/>
      <c r="BL24" s="681"/>
      <c r="BM24" s="681"/>
      <c r="BN24" s="682"/>
      <c r="BO24" s="713" t="s">
        <v>236</v>
      </c>
      <c r="BP24" s="713"/>
      <c r="BQ24" s="713"/>
      <c r="BR24" s="713"/>
      <c r="BS24" s="686" t="s">
        <v>236</v>
      </c>
      <c r="BT24" s="681"/>
      <c r="BU24" s="681"/>
      <c r="BV24" s="681"/>
      <c r="BW24" s="681"/>
      <c r="BX24" s="681"/>
      <c r="BY24" s="681"/>
      <c r="BZ24" s="681"/>
      <c r="CA24" s="681"/>
      <c r="CB24" s="727"/>
      <c r="CD24" s="738" t="s">
        <v>294</v>
      </c>
      <c r="CE24" s="739"/>
      <c r="CF24" s="739"/>
      <c r="CG24" s="739"/>
      <c r="CH24" s="739"/>
      <c r="CI24" s="739"/>
      <c r="CJ24" s="739"/>
      <c r="CK24" s="739"/>
      <c r="CL24" s="739"/>
      <c r="CM24" s="739"/>
      <c r="CN24" s="739"/>
      <c r="CO24" s="739"/>
      <c r="CP24" s="739"/>
      <c r="CQ24" s="740"/>
      <c r="CR24" s="735">
        <v>2700747</v>
      </c>
      <c r="CS24" s="736"/>
      <c r="CT24" s="736"/>
      <c r="CU24" s="736"/>
      <c r="CV24" s="736"/>
      <c r="CW24" s="736"/>
      <c r="CX24" s="736"/>
      <c r="CY24" s="779"/>
      <c r="CZ24" s="780">
        <v>35</v>
      </c>
      <c r="DA24" s="751"/>
      <c r="DB24" s="751"/>
      <c r="DC24" s="783"/>
      <c r="DD24" s="778">
        <v>1845993</v>
      </c>
      <c r="DE24" s="736"/>
      <c r="DF24" s="736"/>
      <c r="DG24" s="736"/>
      <c r="DH24" s="736"/>
      <c r="DI24" s="736"/>
      <c r="DJ24" s="736"/>
      <c r="DK24" s="779"/>
      <c r="DL24" s="778">
        <v>1842063</v>
      </c>
      <c r="DM24" s="736"/>
      <c r="DN24" s="736"/>
      <c r="DO24" s="736"/>
      <c r="DP24" s="736"/>
      <c r="DQ24" s="736"/>
      <c r="DR24" s="736"/>
      <c r="DS24" s="736"/>
      <c r="DT24" s="736"/>
      <c r="DU24" s="736"/>
      <c r="DV24" s="779"/>
      <c r="DW24" s="780">
        <v>47.9</v>
      </c>
      <c r="DX24" s="751"/>
      <c r="DY24" s="751"/>
      <c r="DZ24" s="751"/>
      <c r="EA24" s="751"/>
      <c r="EB24" s="751"/>
      <c r="EC24" s="781"/>
    </row>
    <row r="25" spans="2:133" ht="11.25" customHeight="1" x14ac:dyDescent="0.15">
      <c r="B25" s="677" t="s">
        <v>295</v>
      </c>
      <c r="C25" s="678"/>
      <c r="D25" s="678"/>
      <c r="E25" s="678"/>
      <c r="F25" s="678"/>
      <c r="G25" s="678"/>
      <c r="H25" s="678"/>
      <c r="I25" s="678"/>
      <c r="J25" s="678"/>
      <c r="K25" s="678"/>
      <c r="L25" s="678"/>
      <c r="M25" s="678"/>
      <c r="N25" s="678"/>
      <c r="O25" s="678"/>
      <c r="P25" s="678"/>
      <c r="Q25" s="679"/>
      <c r="R25" s="680">
        <v>880</v>
      </c>
      <c r="S25" s="681"/>
      <c r="T25" s="681"/>
      <c r="U25" s="681"/>
      <c r="V25" s="681"/>
      <c r="W25" s="681"/>
      <c r="X25" s="681"/>
      <c r="Y25" s="682"/>
      <c r="Z25" s="713">
        <v>0</v>
      </c>
      <c r="AA25" s="713"/>
      <c r="AB25" s="713"/>
      <c r="AC25" s="713"/>
      <c r="AD25" s="714" t="s">
        <v>236</v>
      </c>
      <c r="AE25" s="714"/>
      <c r="AF25" s="714"/>
      <c r="AG25" s="714"/>
      <c r="AH25" s="714"/>
      <c r="AI25" s="714"/>
      <c r="AJ25" s="714"/>
      <c r="AK25" s="714"/>
      <c r="AL25" s="683" t="s">
        <v>130</v>
      </c>
      <c r="AM25" s="684"/>
      <c r="AN25" s="684"/>
      <c r="AO25" s="715"/>
      <c r="AP25" s="774" t="s">
        <v>296</v>
      </c>
      <c r="AQ25" s="782"/>
      <c r="AR25" s="782"/>
      <c r="AS25" s="782"/>
      <c r="AT25" s="782"/>
      <c r="AU25" s="782"/>
      <c r="AV25" s="782"/>
      <c r="AW25" s="782"/>
      <c r="AX25" s="782"/>
      <c r="AY25" s="782"/>
      <c r="AZ25" s="782"/>
      <c r="BA25" s="782"/>
      <c r="BB25" s="782"/>
      <c r="BC25" s="782"/>
      <c r="BD25" s="782"/>
      <c r="BE25" s="782"/>
      <c r="BF25" s="776"/>
      <c r="BG25" s="680" t="s">
        <v>236</v>
      </c>
      <c r="BH25" s="681"/>
      <c r="BI25" s="681"/>
      <c r="BJ25" s="681"/>
      <c r="BK25" s="681"/>
      <c r="BL25" s="681"/>
      <c r="BM25" s="681"/>
      <c r="BN25" s="682"/>
      <c r="BO25" s="713" t="s">
        <v>236</v>
      </c>
      <c r="BP25" s="713"/>
      <c r="BQ25" s="713"/>
      <c r="BR25" s="713"/>
      <c r="BS25" s="686" t="s">
        <v>236</v>
      </c>
      <c r="BT25" s="681"/>
      <c r="BU25" s="681"/>
      <c r="BV25" s="681"/>
      <c r="BW25" s="681"/>
      <c r="BX25" s="681"/>
      <c r="BY25" s="681"/>
      <c r="BZ25" s="681"/>
      <c r="CA25" s="681"/>
      <c r="CB25" s="727"/>
      <c r="CD25" s="719" t="s">
        <v>297</v>
      </c>
      <c r="CE25" s="720"/>
      <c r="CF25" s="720"/>
      <c r="CG25" s="720"/>
      <c r="CH25" s="720"/>
      <c r="CI25" s="720"/>
      <c r="CJ25" s="720"/>
      <c r="CK25" s="720"/>
      <c r="CL25" s="720"/>
      <c r="CM25" s="720"/>
      <c r="CN25" s="720"/>
      <c r="CO25" s="720"/>
      <c r="CP25" s="720"/>
      <c r="CQ25" s="721"/>
      <c r="CR25" s="680">
        <v>817705</v>
      </c>
      <c r="CS25" s="699"/>
      <c r="CT25" s="699"/>
      <c r="CU25" s="699"/>
      <c r="CV25" s="699"/>
      <c r="CW25" s="699"/>
      <c r="CX25" s="699"/>
      <c r="CY25" s="700"/>
      <c r="CZ25" s="683">
        <v>10.6</v>
      </c>
      <c r="DA25" s="701"/>
      <c r="DB25" s="701"/>
      <c r="DC25" s="702"/>
      <c r="DD25" s="686">
        <v>784575</v>
      </c>
      <c r="DE25" s="699"/>
      <c r="DF25" s="699"/>
      <c r="DG25" s="699"/>
      <c r="DH25" s="699"/>
      <c r="DI25" s="699"/>
      <c r="DJ25" s="699"/>
      <c r="DK25" s="700"/>
      <c r="DL25" s="686">
        <v>781280</v>
      </c>
      <c r="DM25" s="699"/>
      <c r="DN25" s="699"/>
      <c r="DO25" s="699"/>
      <c r="DP25" s="699"/>
      <c r="DQ25" s="699"/>
      <c r="DR25" s="699"/>
      <c r="DS25" s="699"/>
      <c r="DT25" s="699"/>
      <c r="DU25" s="699"/>
      <c r="DV25" s="700"/>
      <c r="DW25" s="683">
        <v>20.3</v>
      </c>
      <c r="DX25" s="701"/>
      <c r="DY25" s="701"/>
      <c r="DZ25" s="701"/>
      <c r="EA25" s="701"/>
      <c r="EB25" s="701"/>
      <c r="EC25" s="722"/>
    </row>
    <row r="26" spans="2:133" ht="11.25" customHeight="1" x14ac:dyDescent="0.15">
      <c r="B26" s="677" t="s">
        <v>298</v>
      </c>
      <c r="C26" s="678"/>
      <c r="D26" s="678"/>
      <c r="E26" s="678"/>
      <c r="F26" s="678"/>
      <c r="G26" s="678"/>
      <c r="H26" s="678"/>
      <c r="I26" s="678"/>
      <c r="J26" s="678"/>
      <c r="K26" s="678"/>
      <c r="L26" s="678"/>
      <c r="M26" s="678"/>
      <c r="N26" s="678"/>
      <c r="O26" s="678"/>
      <c r="P26" s="678"/>
      <c r="Q26" s="679"/>
      <c r="R26" s="680">
        <v>3897907</v>
      </c>
      <c r="S26" s="681"/>
      <c r="T26" s="681"/>
      <c r="U26" s="681"/>
      <c r="V26" s="681"/>
      <c r="W26" s="681"/>
      <c r="X26" s="681"/>
      <c r="Y26" s="682"/>
      <c r="Z26" s="713">
        <v>49</v>
      </c>
      <c r="AA26" s="713"/>
      <c r="AB26" s="713"/>
      <c r="AC26" s="713"/>
      <c r="AD26" s="714">
        <v>3703767</v>
      </c>
      <c r="AE26" s="714"/>
      <c r="AF26" s="714"/>
      <c r="AG26" s="714"/>
      <c r="AH26" s="714"/>
      <c r="AI26" s="714"/>
      <c r="AJ26" s="714"/>
      <c r="AK26" s="714"/>
      <c r="AL26" s="683">
        <v>99.7</v>
      </c>
      <c r="AM26" s="684"/>
      <c r="AN26" s="684"/>
      <c r="AO26" s="715"/>
      <c r="AP26" s="774" t="s">
        <v>299</v>
      </c>
      <c r="AQ26" s="775"/>
      <c r="AR26" s="775"/>
      <c r="AS26" s="775"/>
      <c r="AT26" s="775"/>
      <c r="AU26" s="775"/>
      <c r="AV26" s="775"/>
      <c r="AW26" s="775"/>
      <c r="AX26" s="775"/>
      <c r="AY26" s="775"/>
      <c r="AZ26" s="775"/>
      <c r="BA26" s="775"/>
      <c r="BB26" s="775"/>
      <c r="BC26" s="775"/>
      <c r="BD26" s="775"/>
      <c r="BE26" s="775"/>
      <c r="BF26" s="776"/>
      <c r="BG26" s="680" t="s">
        <v>130</v>
      </c>
      <c r="BH26" s="681"/>
      <c r="BI26" s="681"/>
      <c r="BJ26" s="681"/>
      <c r="BK26" s="681"/>
      <c r="BL26" s="681"/>
      <c r="BM26" s="681"/>
      <c r="BN26" s="682"/>
      <c r="BO26" s="713" t="s">
        <v>130</v>
      </c>
      <c r="BP26" s="713"/>
      <c r="BQ26" s="713"/>
      <c r="BR26" s="713"/>
      <c r="BS26" s="686" t="s">
        <v>130</v>
      </c>
      <c r="BT26" s="681"/>
      <c r="BU26" s="681"/>
      <c r="BV26" s="681"/>
      <c r="BW26" s="681"/>
      <c r="BX26" s="681"/>
      <c r="BY26" s="681"/>
      <c r="BZ26" s="681"/>
      <c r="CA26" s="681"/>
      <c r="CB26" s="727"/>
      <c r="CD26" s="719" t="s">
        <v>300</v>
      </c>
      <c r="CE26" s="720"/>
      <c r="CF26" s="720"/>
      <c r="CG26" s="720"/>
      <c r="CH26" s="720"/>
      <c r="CI26" s="720"/>
      <c r="CJ26" s="720"/>
      <c r="CK26" s="720"/>
      <c r="CL26" s="720"/>
      <c r="CM26" s="720"/>
      <c r="CN26" s="720"/>
      <c r="CO26" s="720"/>
      <c r="CP26" s="720"/>
      <c r="CQ26" s="721"/>
      <c r="CR26" s="680">
        <v>486268</v>
      </c>
      <c r="CS26" s="681"/>
      <c r="CT26" s="681"/>
      <c r="CU26" s="681"/>
      <c r="CV26" s="681"/>
      <c r="CW26" s="681"/>
      <c r="CX26" s="681"/>
      <c r="CY26" s="682"/>
      <c r="CZ26" s="683">
        <v>6.3</v>
      </c>
      <c r="DA26" s="701"/>
      <c r="DB26" s="701"/>
      <c r="DC26" s="702"/>
      <c r="DD26" s="686">
        <v>459091</v>
      </c>
      <c r="DE26" s="681"/>
      <c r="DF26" s="681"/>
      <c r="DG26" s="681"/>
      <c r="DH26" s="681"/>
      <c r="DI26" s="681"/>
      <c r="DJ26" s="681"/>
      <c r="DK26" s="682"/>
      <c r="DL26" s="686" t="s">
        <v>236</v>
      </c>
      <c r="DM26" s="681"/>
      <c r="DN26" s="681"/>
      <c r="DO26" s="681"/>
      <c r="DP26" s="681"/>
      <c r="DQ26" s="681"/>
      <c r="DR26" s="681"/>
      <c r="DS26" s="681"/>
      <c r="DT26" s="681"/>
      <c r="DU26" s="681"/>
      <c r="DV26" s="682"/>
      <c r="DW26" s="683" t="s">
        <v>236</v>
      </c>
      <c r="DX26" s="701"/>
      <c r="DY26" s="701"/>
      <c r="DZ26" s="701"/>
      <c r="EA26" s="701"/>
      <c r="EB26" s="701"/>
      <c r="EC26" s="722"/>
    </row>
    <row r="27" spans="2:133" ht="11.25" customHeight="1" x14ac:dyDescent="0.15">
      <c r="B27" s="677" t="s">
        <v>301</v>
      </c>
      <c r="C27" s="678"/>
      <c r="D27" s="678"/>
      <c r="E27" s="678"/>
      <c r="F27" s="678"/>
      <c r="G27" s="678"/>
      <c r="H27" s="678"/>
      <c r="I27" s="678"/>
      <c r="J27" s="678"/>
      <c r="K27" s="678"/>
      <c r="L27" s="678"/>
      <c r="M27" s="678"/>
      <c r="N27" s="678"/>
      <c r="O27" s="678"/>
      <c r="P27" s="678"/>
      <c r="Q27" s="679"/>
      <c r="R27" s="680">
        <v>1209</v>
      </c>
      <c r="S27" s="681"/>
      <c r="T27" s="681"/>
      <c r="U27" s="681"/>
      <c r="V27" s="681"/>
      <c r="W27" s="681"/>
      <c r="X27" s="681"/>
      <c r="Y27" s="682"/>
      <c r="Z27" s="713">
        <v>0</v>
      </c>
      <c r="AA27" s="713"/>
      <c r="AB27" s="713"/>
      <c r="AC27" s="713"/>
      <c r="AD27" s="714">
        <v>1209</v>
      </c>
      <c r="AE27" s="714"/>
      <c r="AF27" s="714"/>
      <c r="AG27" s="714"/>
      <c r="AH27" s="714"/>
      <c r="AI27" s="714"/>
      <c r="AJ27" s="714"/>
      <c r="AK27" s="714"/>
      <c r="AL27" s="683">
        <v>0</v>
      </c>
      <c r="AM27" s="684"/>
      <c r="AN27" s="684"/>
      <c r="AO27" s="715"/>
      <c r="AP27" s="677" t="s">
        <v>302</v>
      </c>
      <c r="AQ27" s="678"/>
      <c r="AR27" s="678"/>
      <c r="AS27" s="678"/>
      <c r="AT27" s="678"/>
      <c r="AU27" s="678"/>
      <c r="AV27" s="678"/>
      <c r="AW27" s="678"/>
      <c r="AX27" s="678"/>
      <c r="AY27" s="678"/>
      <c r="AZ27" s="678"/>
      <c r="BA27" s="678"/>
      <c r="BB27" s="678"/>
      <c r="BC27" s="678"/>
      <c r="BD27" s="678"/>
      <c r="BE27" s="678"/>
      <c r="BF27" s="679"/>
      <c r="BG27" s="680">
        <v>1170670</v>
      </c>
      <c r="BH27" s="681"/>
      <c r="BI27" s="681"/>
      <c r="BJ27" s="681"/>
      <c r="BK27" s="681"/>
      <c r="BL27" s="681"/>
      <c r="BM27" s="681"/>
      <c r="BN27" s="682"/>
      <c r="BO27" s="713">
        <v>100</v>
      </c>
      <c r="BP27" s="713"/>
      <c r="BQ27" s="713"/>
      <c r="BR27" s="713"/>
      <c r="BS27" s="686" t="s">
        <v>236</v>
      </c>
      <c r="BT27" s="681"/>
      <c r="BU27" s="681"/>
      <c r="BV27" s="681"/>
      <c r="BW27" s="681"/>
      <c r="BX27" s="681"/>
      <c r="BY27" s="681"/>
      <c r="BZ27" s="681"/>
      <c r="CA27" s="681"/>
      <c r="CB27" s="727"/>
      <c r="CD27" s="719" t="s">
        <v>303</v>
      </c>
      <c r="CE27" s="720"/>
      <c r="CF27" s="720"/>
      <c r="CG27" s="720"/>
      <c r="CH27" s="720"/>
      <c r="CI27" s="720"/>
      <c r="CJ27" s="720"/>
      <c r="CK27" s="720"/>
      <c r="CL27" s="720"/>
      <c r="CM27" s="720"/>
      <c r="CN27" s="720"/>
      <c r="CO27" s="720"/>
      <c r="CP27" s="720"/>
      <c r="CQ27" s="721"/>
      <c r="CR27" s="680">
        <v>1122057</v>
      </c>
      <c r="CS27" s="699"/>
      <c r="CT27" s="699"/>
      <c r="CU27" s="699"/>
      <c r="CV27" s="699"/>
      <c r="CW27" s="699"/>
      <c r="CX27" s="699"/>
      <c r="CY27" s="700"/>
      <c r="CZ27" s="683">
        <v>14.5</v>
      </c>
      <c r="DA27" s="701"/>
      <c r="DB27" s="701"/>
      <c r="DC27" s="702"/>
      <c r="DD27" s="686">
        <v>306063</v>
      </c>
      <c r="DE27" s="699"/>
      <c r="DF27" s="699"/>
      <c r="DG27" s="699"/>
      <c r="DH27" s="699"/>
      <c r="DI27" s="699"/>
      <c r="DJ27" s="699"/>
      <c r="DK27" s="700"/>
      <c r="DL27" s="686">
        <v>305428</v>
      </c>
      <c r="DM27" s="699"/>
      <c r="DN27" s="699"/>
      <c r="DO27" s="699"/>
      <c r="DP27" s="699"/>
      <c r="DQ27" s="699"/>
      <c r="DR27" s="699"/>
      <c r="DS27" s="699"/>
      <c r="DT27" s="699"/>
      <c r="DU27" s="699"/>
      <c r="DV27" s="700"/>
      <c r="DW27" s="683">
        <v>7.9</v>
      </c>
      <c r="DX27" s="701"/>
      <c r="DY27" s="701"/>
      <c r="DZ27" s="701"/>
      <c r="EA27" s="701"/>
      <c r="EB27" s="701"/>
      <c r="EC27" s="722"/>
    </row>
    <row r="28" spans="2:133" ht="11.25" customHeight="1" x14ac:dyDescent="0.15">
      <c r="B28" s="677" t="s">
        <v>304</v>
      </c>
      <c r="C28" s="678"/>
      <c r="D28" s="678"/>
      <c r="E28" s="678"/>
      <c r="F28" s="678"/>
      <c r="G28" s="678"/>
      <c r="H28" s="678"/>
      <c r="I28" s="678"/>
      <c r="J28" s="678"/>
      <c r="K28" s="678"/>
      <c r="L28" s="678"/>
      <c r="M28" s="678"/>
      <c r="N28" s="678"/>
      <c r="O28" s="678"/>
      <c r="P28" s="678"/>
      <c r="Q28" s="679"/>
      <c r="R28" s="680">
        <v>41148</v>
      </c>
      <c r="S28" s="681"/>
      <c r="T28" s="681"/>
      <c r="U28" s="681"/>
      <c r="V28" s="681"/>
      <c r="W28" s="681"/>
      <c r="X28" s="681"/>
      <c r="Y28" s="682"/>
      <c r="Z28" s="713">
        <v>0.5</v>
      </c>
      <c r="AA28" s="713"/>
      <c r="AB28" s="713"/>
      <c r="AC28" s="713"/>
      <c r="AD28" s="714">
        <v>8183</v>
      </c>
      <c r="AE28" s="714"/>
      <c r="AF28" s="714"/>
      <c r="AG28" s="714"/>
      <c r="AH28" s="714"/>
      <c r="AI28" s="714"/>
      <c r="AJ28" s="714"/>
      <c r="AK28" s="714"/>
      <c r="AL28" s="683">
        <v>0.2</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305</v>
      </c>
      <c r="CE28" s="720"/>
      <c r="CF28" s="720"/>
      <c r="CG28" s="720"/>
      <c r="CH28" s="720"/>
      <c r="CI28" s="720"/>
      <c r="CJ28" s="720"/>
      <c r="CK28" s="720"/>
      <c r="CL28" s="720"/>
      <c r="CM28" s="720"/>
      <c r="CN28" s="720"/>
      <c r="CO28" s="720"/>
      <c r="CP28" s="720"/>
      <c r="CQ28" s="721"/>
      <c r="CR28" s="680">
        <v>760985</v>
      </c>
      <c r="CS28" s="681"/>
      <c r="CT28" s="681"/>
      <c r="CU28" s="681"/>
      <c r="CV28" s="681"/>
      <c r="CW28" s="681"/>
      <c r="CX28" s="681"/>
      <c r="CY28" s="682"/>
      <c r="CZ28" s="683">
        <v>9.9</v>
      </c>
      <c r="DA28" s="701"/>
      <c r="DB28" s="701"/>
      <c r="DC28" s="702"/>
      <c r="DD28" s="686">
        <v>755355</v>
      </c>
      <c r="DE28" s="681"/>
      <c r="DF28" s="681"/>
      <c r="DG28" s="681"/>
      <c r="DH28" s="681"/>
      <c r="DI28" s="681"/>
      <c r="DJ28" s="681"/>
      <c r="DK28" s="682"/>
      <c r="DL28" s="686">
        <v>755355</v>
      </c>
      <c r="DM28" s="681"/>
      <c r="DN28" s="681"/>
      <c r="DO28" s="681"/>
      <c r="DP28" s="681"/>
      <c r="DQ28" s="681"/>
      <c r="DR28" s="681"/>
      <c r="DS28" s="681"/>
      <c r="DT28" s="681"/>
      <c r="DU28" s="681"/>
      <c r="DV28" s="682"/>
      <c r="DW28" s="683">
        <v>19.600000000000001</v>
      </c>
      <c r="DX28" s="701"/>
      <c r="DY28" s="701"/>
      <c r="DZ28" s="701"/>
      <c r="EA28" s="701"/>
      <c r="EB28" s="701"/>
      <c r="EC28" s="722"/>
    </row>
    <row r="29" spans="2:133" ht="11.25" customHeight="1" x14ac:dyDescent="0.15">
      <c r="B29" s="677" t="s">
        <v>306</v>
      </c>
      <c r="C29" s="678"/>
      <c r="D29" s="678"/>
      <c r="E29" s="678"/>
      <c r="F29" s="678"/>
      <c r="G29" s="678"/>
      <c r="H29" s="678"/>
      <c r="I29" s="678"/>
      <c r="J29" s="678"/>
      <c r="K29" s="678"/>
      <c r="L29" s="678"/>
      <c r="M29" s="678"/>
      <c r="N29" s="678"/>
      <c r="O29" s="678"/>
      <c r="P29" s="678"/>
      <c r="Q29" s="679"/>
      <c r="R29" s="680">
        <v>15630</v>
      </c>
      <c r="S29" s="681"/>
      <c r="T29" s="681"/>
      <c r="U29" s="681"/>
      <c r="V29" s="681"/>
      <c r="W29" s="681"/>
      <c r="X29" s="681"/>
      <c r="Y29" s="682"/>
      <c r="Z29" s="713">
        <v>0.2</v>
      </c>
      <c r="AA29" s="713"/>
      <c r="AB29" s="713"/>
      <c r="AC29" s="713"/>
      <c r="AD29" s="714">
        <v>2049</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307</v>
      </c>
      <c r="CE29" s="766"/>
      <c r="CF29" s="719" t="s">
        <v>70</v>
      </c>
      <c r="CG29" s="720"/>
      <c r="CH29" s="720"/>
      <c r="CI29" s="720"/>
      <c r="CJ29" s="720"/>
      <c r="CK29" s="720"/>
      <c r="CL29" s="720"/>
      <c r="CM29" s="720"/>
      <c r="CN29" s="720"/>
      <c r="CO29" s="720"/>
      <c r="CP29" s="720"/>
      <c r="CQ29" s="721"/>
      <c r="CR29" s="680">
        <v>760985</v>
      </c>
      <c r="CS29" s="699"/>
      <c r="CT29" s="699"/>
      <c r="CU29" s="699"/>
      <c r="CV29" s="699"/>
      <c r="CW29" s="699"/>
      <c r="CX29" s="699"/>
      <c r="CY29" s="700"/>
      <c r="CZ29" s="683">
        <v>9.9</v>
      </c>
      <c r="DA29" s="701"/>
      <c r="DB29" s="701"/>
      <c r="DC29" s="702"/>
      <c r="DD29" s="686">
        <v>755355</v>
      </c>
      <c r="DE29" s="699"/>
      <c r="DF29" s="699"/>
      <c r="DG29" s="699"/>
      <c r="DH29" s="699"/>
      <c r="DI29" s="699"/>
      <c r="DJ29" s="699"/>
      <c r="DK29" s="700"/>
      <c r="DL29" s="686">
        <v>755355</v>
      </c>
      <c r="DM29" s="699"/>
      <c r="DN29" s="699"/>
      <c r="DO29" s="699"/>
      <c r="DP29" s="699"/>
      <c r="DQ29" s="699"/>
      <c r="DR29" s="699"/>
      <c r="DS29" s="699"/>
      <c r="DT29" s="699"/>
      <c r="DU29" s="699"/>
      <c r="DV29" s="700"/>
      <c r="DW29" s="683">
        <v>19.600000000000001</v>
      </c>
      <c r="DX29" s="701"/>
      <c r="DY29" s="701"/>
      <c r="DZ29" s="701"/>
      <c r="EA29" s="701"/>
      <c r="EB29" s="701"/>
      <c r="EC29" s="722"/>
    </row>
    <row r="30" spans="2:133" ht="11.25" customHeight="1" x14ac:dyDescent="0.15">
      <c r="B30" s="677" t="s">
        <v>308</v>
      </c>
      <c r="C30" s="678"/>
      <c r="D30" s="678"/>
      <c r="E30" s="678"/>
      <c r="F30" s="678"/>
      <c r="G30" s="678"/>
      <c r="H30" s="678"/>
      <c r="I30" s="678"/>
      <c r="J30" s="678"/>
      <c r="K30" s="678"/>
      <c r="L30" s="678"/>
      <c r="M30" s="678"/>
      <c r="N30" s="678"/>
      <c r="O30" s="678"/>
      <c r="P30" s="678"/>
      <c r="Q30" s="679"/>
      <c r="R30" s="680">
        <v>6406</v>
      </c>
      <c r="S30" s="681"/>
      <c r="T30" s="681"/>
      <c r="U30" s="681"/>
      <c r="V30" s="681"/>
      <c r="W30" s="681"/>
      <c r="X30" s="681"/>
      <c r="Y30" s="682"/>
      <c r="Z30" s="713">
        <v>0.1</v>
      </c>
      <c r="AA30" s="713"/>
      <c r="AB30" s="713"/>
      <c r="AC30" s="713"/>
      <c r="AD30" s="714" t="s">
        <v>236</v>
      </c>
      <c r="AE30" s="714"/>
      <c r="AF30" s="714"/>
      <c r="AG30" s="714"/>
      <c r="AH30" s="714"/>
      <c r="AI30" s="714"/>
      <c r="AJ30" s="714"/>
      <c r="AK30" s="714"/>
      <c r="AL30" s="683" t="s">
        <v>236</v>
      </c>
      <c r="AM30" s="684"/>
      <c r="AN30" s="684"/>
      <c r="AO30" s="715"/>
      <c r="AP30" s="741" t="s">
        <v>225</v>
      </c>
      <c r="AQ30" s="742"/>
      <c r="AR30" s="742"/>
      <c r="AS30" s="742"/>
      <c r="AT30" s="742"/>
      <c r="AU30" s="742"/>
      <c r="AV30" s="742"/>
      <c r="AW30" s="742"/>
      <c r="AX30" s="742"/>
      <c r="AY30" s="742"/>
      <c r="AZ30" s="742"/>
      <c r="BA30" s="742"/>
      <c r="BB30" s="742"/>
      <c r="BC30" s="742"/>
      <c r="BD30" s="742"/>
      <c r="BE30" s="742"/>
      <c r="BF30" s="743"/>
      <c r="BG30" s="741" t="s">
        <v>309</v>
      </c>
      <c r="BH30" s="754"/>
      <c r="BI30" s="754"/>
      <c r="BJ30" s="754"/>
      <c r="BK30" s="754"/>
      <c r="BL30" s="754"/>
      <c r="BM30" s="754"/>
      <c r="BN30" s="754"/>
      <c r="BO30" s="754"/>
      <c r="BP30" s="754"/>
      <c r="BQ30" s="755"/>
      <c r="BR30" s="741" t="s">
        <v>310</v>
      </c>
      <c r="BS30" s="754"/>
      <c r="BT30" s="754"/>
      <c r="BU30" s="754"/>
      <c r="BV30" s="754"/>
      <c r="BW30" s="754"/>
      <c r="BX30" s="754"/>
      <c r="BY30" s="754"/>
      <c r="BZ30" s="754"/>
      <c r="CA30" s="754"/>
      <c r="CB30" s="755"/>
      <c r="CD30" s="767"/>
      <c r="CE30" s="768"/>
      <c r="CF30" s="719" t="s">
        <v>311</v>
      </c>
      <c r="CG30" s="720"/>
      <c r="CH30" s="720"/>
      <c r="CI30" s="720"/>
      <c r="CJ30" s="720"/>
      <c r="CK30" s="720"/>
      <c r="CL30" s="720"/>
      <c r="CM30" s="720"/>
      <c r="CN30" s="720"/>
      <c r="CO30" s="720"/>
      <c r="CP30" s="720"/>
      <c r="CQ30" s="721"/>
      <c r="CR30" s="680">
        <v>719244</v>
      </c>
      <c r="CS30" s="681"/>
      <c r="CT30" s="681"/>
      <c r="CU30" s="681"/>
      <c r="CV30" s="681"/>
      <c r="CW30" s="681"/>
      <c r="CX30" s="681"/>
      <c r="CY30" s="682"/>
      <c r="CZ30" s="683">
        <v>9.3000000000000007</v>
      </c>
      <c r="DA30" s="701"/>
      <c r="DB30" s="701"/>
      <c r="DC30" s="702"/>
      <c r="DD30" s="686">
        <v>714239</v>
      </c>
      <c r="DE30" s="681"/>
      <c r="DF30" s="681"/>
      <c r="DG30" s="681"/>
      <c r="DH30" s="681"/>
      <c r="DI30" s="681"/>
      <c r="DJ30" s="681"/>
      <c r="DK30" s="682"/>
      <c r="DL30" s="686">
        <v>714239</v>
      </c>
      <c r="DM30" s="681"/>
      <c r="DN30" s="681"/>
      <c r="DO30" s="681"/>
      <c r="DP30" s="681"/>
      <c r="DQ30" s="681"/>
      <c r="DR30" s="681"/>
      <c r="DS30" s="681"/>
      <c r="DT30" s="681"/>
      <c r="DU30" s="681"/>
      <c r="DV30" s="682"/>
      <c r="DW30" s="683">
        <v>18.600000000000001</v>
      </c>
      <c r="DX30" s="701"/>
      <c r="DY30" s="701"/>
      <c r="DZ30" s="701"/>
      <c r="EA30" s="701"/>
      <c r="EB30" s="701"/>
      <c r="EC30" s="722"/>
    </row>
    <row r="31" spans="2:133" ht="11.25" customHeight="1" x14ac:dyDescent="0.15">
      <c r="B31" s="677" t="s">
        <v>312</v>
      </c>
      <c r="C31" s="678"/>
      <c r="D31" s="678"/>
      <c r="E31" s="678"/>
      <c r="F31" s="678"/>
      <c r="G31" s="678"/>
      <c r="H31" s="678"/>
      <c r="I31" s="678"/>
      <c r="J31" s="678"/>
      <c r="K31" s="678"/>
      <c r="L31" s="678"/>
      <c r="M31" s="678"/>
      <c r="N31" s="678"/>
      <c r="O31" s="678"/>
      <c r="P31" s="678"/>
      <c r="Q31" s="679"/>
      <c r="R31" s="680">
        <v>2626942</v>
      </c>
      <c r="S31" s="681"/>
      <c r="T31" s="681"/>
      <c r="U31" s="681"/>
      <c r="V31" s="681"/>
      <c r="W31" s="681"/>
      <c r="X31" s="681"/>
      <c r="Y31" s="682"/>
      <c r="Z31" s="713">
        <v>33</v>
      </c>
      <c r="AA31" s="713"/>
      <c r="AB31" s="713"/>
      <c r="AC31" s="713"/>
      <c r="AD31" s="714" t="s">
        <v>236</v>
      </c>
      <c r="AE31" s="714"/>
      <c r="AF31" s="714"/>
      <c r="AG31" s="714"/>
      <c r="AH31" s="714"/>
      <c r="AI31" s="714"/>
      <c r="AJ31" s="714"/>
      <c r="AK31" s="714"/>
      <c r="AL31" s="683" t="s">
        <v>130</v>
      </c>
      <c r="AM31" s="684"/>
      <c r="AN31" s="684"/>
      <c r="AO31" s="715"/>
      <c r="AP31" s="756" t="s">
        <v>313</v>
      </c>
      <c r="AQ31" s="757"/>
      <c r="AR31" s="757"/>
      <c r="AS31" s="757"/>
      <c r="AT31" s="762" t="s">
        <v>314</v>
      </c>
      <c r="AU31" s="231"/>
      <c r="AV31" s="231"/>
      <c r="AW31" s="231"/>
      <c r="AX31" s="746" t="s">
        <v>189</v>
      </c>
      <c r="AY31" s="747"/>
      <c r="AZ31" s="747"/>
      <c r="BA31" s="747"/>
      <c r="BB31" s="747"/>
      <c r="BC31" s="747"/>
      <c r="BD31" s="747"/>
      <c r="BE31" s="747"/>
      <c r="BF31" s="748"/>
      <c r="BG31" s="749">
        <v>99.2</v>
      </c>
      <c r="BH31" s="750"/>
      <c r="BI31" s="750"/>
      <c r="BJ31" s="750"/>
      <c r="BK31" s="750"/>
      <c r="BL31" s="750"/>
      <c r="BM31" s="751">
        <v>96.3</v>
      </c>
      <c r="BN31" s="750"/>
      <c r="BO31" s="750"/>
      <c r="BP31" s="750"/>
      <c r="BQ31" s="752"/>
      <c r="BR31" s="749">
        <v>99.1</v>
      </c>
      <c r="BS31" s="750"/>
      <c r="BT31" s="750"/>
      <c r="BU31" s="750"/>
      <c r="BV31" s="750"/>
      <c r="BW31" s="750"/>
      <c r="BX31" s="751">
        <v>95.6</v>
      </c>
      <c r="BY31" s="750"/>
      <c r="BZ31" s="750"/>
      <c r="CA31" s="750"/>
      <c r="CB31" s="752"/>
      <c r="CD31" s="767"/>
      <c r="CE31" s="768"/>
      <c r="CF31" s="719" t="s">
        <v>315</v>
      </c>
      <c r="CG31" s="720"/>
      <c r="CH31" s="720"/>
      <c r="CI31" s="720"/>
      <c r="CJ31" s="720"/>
      <c r="CK31" s="720"/>
      <c r="CL31" s="720"/>
      <c r="CM31" s="720"/>
      <c r="CN31" s="720"/>
      <c r="CO31" s="720"/>
      <c r="CP31" s="720"/>
      <c r="CQ31" s="721"/>
      <c r="CR31" s="680">
        <v>41741</v>
      </c>
      <c r="CS31" s="699"/>
      <c r="CT31" s="699"/>
      <c r="CU31" s="699"/>
      <c r="CV31" s="699"/>
      <c r="CW31" s="699"/>
      <c r="CX31" s="699"/>
      <c r="CY31" s="700"/>
      <c r="CZ31" s="683">
        <v>0.5</v>
      </c>
      <c r="DA31" s="701"/>
      <c r="DB31" s="701"/>
      <c r="DC31" s="702"/>
      <c r="DD31" s="686">
        <v>41116</v>
      </c>
      <c r="DE31" s="699"/>
      <c r="DF31" s="699"/>
      <c r="DG31" s="699"/>
      <c r="DH31" s="699"/>
      <c r="DI31" s="699"/>
      <c r="DJ31" s="699"/>
      <c r="DK31" s="700"/>
      <c r="DL31" s="686">
        <v>41116</v>
      </c>
      <c r="DM31" s="699"/>
      <c r="DN31" s="699"/>
      <c r="DO31" s="699"/>
      <c r="DP31" s="699"/>
      <c r="DQ31" s="699"/>
      <c r="DR31" s="699"/>
      <c r="DS31" s="699"/>
      <c r="DT31" s="699"/>
      <c r="DU31" s="699"/>
      <c r="DV31" s="700"/>
      <c r="DW31" s="683">
        <v>1.1000000000000001</v>
      </c>
      <c r="DX31" s="701"/>
      <c r="DY31" s="701"/>
      <c r="DZ31" s="701"/>
      <c r="EA31" s="701"/>
      <c r="EB31" s="701"/>
      <c r="EC31" s="722"/>
    </row>
    <row r="32" spans="2:133" ht="11.25" customHeight="1" x14ac:dyDescent="0.15">
      <c r="B32" s="771" t="s">
        <v>316</v>
      </c>
      <c r="C32" s="772"/>
      <c r="D32" s="772"/>
      <c r="E32" s="772"/>
      <c r="F32" s="772"/>
      <c r="G32" s="772"/>
      <c r="H32" s="772"/>
      <c r="I32" s="772"/>
      <c r="J32" s="772"/>
      <c r="K32" s="772"/>
      <c r="L32" s="772"/>
      <c r="M32" s="772"/>
      <c r="N32" s="772"/>
      <c r="O32" s="772"/>
      <c r="P32" s="772"/>
      <c r="Q32" s="773"/>
      <c r="R32" s="680" t="s">
        <v>236</v>
      </c>
      <c r="S32" s="681"/>
      <c r="T32" s="681"/>
      <c r="U32" s="681"/>
      <c r="V32" s="681"/>
      <c r="W32" s="681"/>
      <c r="X32" s="681"/>
      <c r="Y32" s="682"/>
      <c r="Z32" s="713" t="s">
        <v>130</v>
      </c>
      <c r="AA32" s="713"/>
      <c r="AB32" s="713"/>
      <c r="AC32" s="713"/>
      <c r="AD32" s="714" t="s">
        <v>236</v>
      </c>
      <c r="AE32" s="714"/>
      <c r="AF32" s="714"/>
      <c r="AG32" s="714"/>
      <c r="AH32" s="714"/>
      <c r="AI32" s="714"/>
      <c r="AJ32" s="714"/>
      <c r="AK32" s="714"/>
      <c r="AL32" s="683" t="s">
        <v>236</v>
      </c>
      <c r="AM32" s="684"/>
      <c r="AN32" s="684"/>
      <c r="AO32" s="715"/>
      <c r="AP32" s="758"/>
      <c r="AQ32" s="759"/>
      <c r="AR32" s="759"/>
      <c r="AS32" s="759"/>
      <c r="AT32" s="763"/>
      <c r="AU32" s="230" t="s">
        <v>317</v>
      </c>
      <c r="AV32" s="230"/>
      <c r="AW32" s="230"/>
      <c r="AX32" s="677" t="s">
        <v>318</v>
      </c>
      <c r="AY32" s="678"/>
      <c r="AZ32" s="678"/>
      <c r="BA32" s="678"/>
      <c r="BB32" s="678"/>
      <c r="BC32" s="678"/>
      <c r="BD32" s="678"/>
      <c r="BE32" s="678"/>
      <c r="BF32" s="679"/>
      <c r="BG32" s="753">
        <v>99.2</v>
      </c>
      <c r="BH32" s="699"/>
      <c r="BI32" s="699"/>
      <c r="BJ32" s="699"/>
      <c r="BK32" s="699"/>
      <c r="BL32" s="699"/>
      <c r="BM32" s="684">
        <v>96.4</v>
      </c>
      <c r="BN32" s="745"/>
      <c r="BO32" s="745"/>
      <c r="BP32" s="745"/>
      <c r="BQ32" s="726"/>
      <c r="BR32" s="753">
        <v>99.1</v>
      </c>
      <c r="BS32" s="699"/>
      <c r="BT32" s="699"/>
      <c r="BU32" s="699"/>
      <c r="BV32" s="699"/>
      <c r="BW32" s="699"/>
      <c r="BX32" s="684">
        <v>95.6</v>
      </c>
      <c r="BY32" s="745"/>
      <c r="BZ32" s="745"/>
      <c r="CA32" s="745"/>
      <c r="CB32" s="726"/>
      <c r="CD32" s="769"/>
      <c r="CE32" s="770"/>
      <c r="CF32" s="719" t="s">
        <v>319</v>
      </c>
      <c r="CG32" s="720"/>
      <c r="CH32" s="720"/>
      <c r="CI32" s="720"/>
      <c r="CJ32" s="720"/>
      <c r="CK32" s="720"/>
      <c r="CL32" s="720"/>
      <c r="CM32" s="720"/>
      <c r="CN32" s="720"/>
      <c r="CO32" s="720"/>
      <c r="CP32" s="720"/>
      <c r="CQ32" s="721"/>
      <c r="CR32" s="680" t="s">
        <v>130</v>
      </c>
      <c r="CS32" s="681"/>
      <c r="CT32" s="681"/>
      <c r="CU32" s="681"/>
      <c r="CV32" s="681"/>
      <c r="CW32" s="681"/>
      <c r="CX32" s="681"/>
      <c r="CY32" s="682"/>
      <c r="CZ32" s="683" t="s">
        <v>130</v>
      </c>
      <c r="DA32" s="701"/>
      <c r="DB32" s="701"/>
      <c r="DC32" s="702"/>
      <c r="DD32" s="686" t="s">
        <v>236</v>
      </c>
      <c r="DE32" s="681"/>
      <c r="DF32" s="681"/>
      <c r="DG32" s="681"/>
      <c r="DH32" s="681"/>
      <c r="DI32" s="681"/>
      <c r="DJ32" s="681"/>
      <c r="DK32" s="682"/>
      <c r="DL32" s="686" t="s">
        <v>130</v>
      </c>
      <c r="DM32" s="681"/>
      <c r="DN32" s="681"/>
      <c r="DO32" s="681"/>
      <c r="DP32" s="681"/>
      <c r="DQ32" s="681"/>
      <c r="DR32" s="681"/>
      <c r="DS32" s="681"/>
      <c r="DT32" s="681"/>
      <c r="DU32" s="681"/>
      <c r="DV32" s="682"/>
      <c r="DW32" s="683" t="s">
        <v>130</v>
      </c>
      <c r="DX32" s="701"/>
      <c r="DY32" s="701"/>
      <c r="DZ32" s="701"/>
      <c r="EA32" s="701"/>
      <c r="EB32" s="701"/>
      <c r="EC32" s="722"/>
    </row>
    <row r="33" spans="2:133" ht="11.25" customHeight="1" x14ac:dyDescent="0.15">
      <c r="B33" s="677" t="s">
        <v>320</v>
      </c>
      <c r="C33" s="678"/>
      <c r="D33" s="678"/>
      <c r="E33" s="678"/>
      <c r="F33" s="678"/>
      <c r="G33" s="678"/>
      <c r="H33" s="678"/>
      <c r="I33" s="678"/>
      <c r="J33" s="678"/>
      <c r="K33" s="678"/>
      <c r="L33" s="678"/>
      <c r="M33" s="678"/>
      <c r="N33" s="678"/>
      <c r="O33" s="678"/>
      <c r="P33" s="678"/>
      <c r="Q33" s="679"/>
      <c r="R33" s="680">
        <v>568875</v>
      </c>
      <c r="S33" s="681"/>
      <c r="T33" s="681"/>
      <c r="U33" s="681"/>
      <c r="V33" s="681"/>
      <c r="W33" s="681"/>
      <c r="X33" s="681"/>
      <c r="Y33" s="682"/>
      <c r="Z33" s="713">
        <v>7.1</v>
      </c>
      <c r="AA33" s="713"/>
      <c r="AB33" s="713"/>
      <c r="AC33" s="713"/>
      <c r="AD33" s="714" t="s">
        <v>236</v>
      </c>
      <c r="AE33" s="714"/>
      <c r="AF33" s="714"/>
      <c r="AG33" s="714"/>
      <c r="AH33" s="714"/>
      <c r="AI33" s="714"/>
      <c r="AJ33" s="714"/>
      <c r="AK33" s="714"/>
      <c r="AL33" s="683" t="s">
        <v>236</v>
      </c>
      <c r="AM33" s="684"/>
      <c r="AN33" s="684"/>
      <c r="AO33" s="715"/>
      <c r="AP33" s="760"/>
      <c r="AQ33" s="761"/>
      <c r="AR33" s="761"/>
      <c r="AS33" s="761"/>
      <c r="AT33" s="764"/>
      <c r="AU33" s="232"/>
      <c r="AV33" s="232"/>
      <c r="AW33" s="232"/>
      <c r="AX33" s="661" t="s">
        <v>321</v>
      </c>
      <c r="AY33" s="662"/>
      <c r="AZ33" s="662"/>
      <c r="BA33" s="662"/>
      <c r="BB33" s="662"/>
      <c r="BC33" s="662"/>
      <c r="BD33" s="662"/>
      <c r="BE33" s="662"/>
      <c r="BF33" s="663"/>
      <c r="BG33" s="744">
        <v>99.1</v>
      </c>
      <c r="BH33" s="665"/>
      <c r="BI33" s="665"/>
      <c r="BJ33" s="665"/>
      <c r="BK33" s="665"/>
      <c r="BL33" s="665"/>
      <c r="BM33" s="707">
        <v>95.4</v>
      </c>
      <c r="BN33" s="665"/>
      <c r="BO33" s="665"/>
      <c r="BP33" s="665"/>
      <c r="BQ33" s="709"/>
      <c r="BR33" s="744">
        <v>99</v>
      </c>
      <c r="BS33" s="665"/>
      <c r="BT33" s="665"/>
      <c r="BU33" s="665"/>
      <c r="BV33" s="665"/>
      <c r="BW33" s="665"/>
      <c r="BX33" s="707">
        <v>94.7</v>
      </c>
      <c r="BY33" s="665"/>
      <c r="BZ33" s="665"/>
      <c r="CA33" s="665"/>
      <c r="CB33" s="709"/>
      <c r="CD33" s="719" t="s">
        <v>322</v>
      </c>
      <c r="CE33" s="720"/>
      <c r="CF33" s="720"/>
      <c r="CG33" s="720"/>
      <c r="CH33" s="720"/>
      <c r="CI33" s="720"/>
      <c r="CJ33" s="720"/>
      <c r="CK33" s="720"/>
      <c r="CL33" s="720"/>
      <c r="CM33" s="720"/>
      <c r="CN33" s="720"/>
      <c r="CO33" s="720"/>
      <c r="CP33" s="720"/>
      <c r="CQ33" s="721"/>
      <c r="CR33" s="680">
        <v>3944617</v>
      </c>
      <c r="CS33" s="699"/>
      <c r="CT33" s="699"/>
      <c r="CU33" s="699"/>
      <c r="CV33" s="699"/>
      <c r="CW33" s="699"/>
      <c r="CX33" s="699"/>
      <c r="CY33" s="700"/>
      <c r="CZ33" s="683">
        <v>51.1</v>
      </c>
      <c r="DA33" s="701"/>
      <c r="DB33" s="701"/>
      <c r="DC33" s="702"/>
      <c r="DD33" s="686">
        <v>2278992</v>
      </c>
      <c r="DE33" s="699"/>
      <c r="DF33" s="699"/>
      <c r="DG33" s="699"/>
      <c r="DH33" s="699"/>
      <c r="DI33" s="699"/>
      <c r="DJ33" s="699"/>
      <c r="DK33" s="700"/>
      <c r="DL33" s="686">
        <v>1672160</v>
      </c>
      <c r="DM33" s="699"/>
      <c r="DN33" s="699"/>
      <c r="DO33" s="699"/>
      <c r="DP33" s="699"/>
      <c r="DQ33" s="699"/>
      <c r="DR33" s="699"/>
      <c r="DS33" s="699"/>
      <c r="DT33" s="699"/>
      <c r="DU33" s="699"/>
      <c r="DV33" s="700"/>
      <c r="DW33" s="683">
        <v>43.5</v>
      </c>
      <c r="DX33" s="701"/>
      <c r="DY33" s="701"/>
      <c r="DZ33" s="701"/>
      <c r="EA33" s="701"/>
      <c r="EB33" s="701"/>
      <c r="EC33" s="722"/>
    </row>
    <row r="34" spans="2:133" ht="11.25" customHeight="1" x14ac:dyDescent="0.15">
      <c r="B34" s="677" t="s">
        <v>323</v>
      </c>
      <c r="C34" s="678"/>
      <c r="D34" s="678"/>
      <c r="E34" s="678"/>
      <c r="F34" s="678"/>
      <c r="G34" s="678"/>
      <c r="H34" s="678"/>
      <c r="I34" s="678"/>
      <c r="J34" s="678"/>
      <c r="K34" s="678"/>
      <c r="L34" s="678"/>
      <c r="M34" s="678"/>
      <c r="N34" s="678"/>
      <c r="O34" s="678"/>
      <c r="P34" s="678"/>
      <c r="Q34" s="679"/>
      <c r="R34" s="680">
        <v>6048</v>
      </c>
      <c r="S34" s="681"/>
      <c r="T34" s="681"/>
      <c r="U34" s="681"/>
      <c r="V34" s="681"/>
      <c r="W34" s="681"/>
      <c r="X34" s="681"/>
      <c r="Y34" s="682"/>
      <c r="Z34" s="713">
        <v>0.1</v>
      </c>
      <c r="AA34" s="713"/>
      <c r="AB34" s="713"/>
      <c r="AC34" s="713"/>
      <c r="AD34" s="714">
        <v>346</v>
      </c>
      <c r="AE34" s="714"/>
      <c r="AF34" s="714"/>
      <c r="AG34" s="714"/>
      <c r="AH34" s="714"/>
      <c r="AI34" s="714"/>
      <c r="AJ34" s="714"/>
      <c r="AK34" s="714"/>
      <c r="AL34" s="683">
        <v>0</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324</v>
      </c>
      <c r="CE34" s="720"/>
      <c r="CF34" s="720"/>
      <c r="CG34" s="720"/>
      <c r="CH34" s="720"/>
      <c r="CI34" s="720"/>
      <c r="CJ34" s="720"/>
      <c r="CK34" s="720"/>
      <c r="CL34" s="720"/>
      <c r="CM34" s="720"/>
      <c r="CN34" s="720"/>
      <c r="CO34" s="720"/>
      <c r="CP34" s="720"/>
      <c r="CQ34" s="721"/>
      <c r="CR34" s="680">
        <v>899303</v>
      </c>
      <c r="CS34" s="681"/>
      <c r="CT34" s="681"/>
      <c r="CU34" s="681"/>
      <c r="CV34" s="681"/>
      <c r="CW34" s="681"/>
      <c r="CX34" s="681"/>
      <c r="CY34" s="682"/>
      <c r="CZ34" s="683">
        <v>11.7</v>
      </c>
      <c r="DA34" s="701"/>
      <c r="DB34" s="701"/>
      <c r="DC34" s="702"/>
      <c r="DD34" s="686">
        <v>755378</v>
      </c>
      <c r="DE34" s="681"/>
      <c r="DF34" s="681"/>
      <c r="DG34" s="681"/>
      <c r="DH34" s="681"/>
      <c r="DI34" s="681"/>
      <c r="DJ34" s="681"/>
      <c r="DK34" s="682"/>
      <c r="DL34" s="686">
        <v>645333</v>
      </c>
      <c r="DM34" s="681"/>
      <c r="DN34" s="681"/>
      <c r="DO34" s="681"/>
      <c r="DP34" s="681"/>
      <c r="DQ34" s="681"/>
      <c r="DR34" s="681"/>
      <c r="DS34" s="681"/>
      <c r="DT34" s="681"/>
      <c r="DU34" s="681"/>
      <c r="DV34" s="682"/>
      <c r="DW34" s="683">
        <v>16.8</v>
      </c>
      <c r="DX34" s="701"/>
      <c r="DY34" s="701"/>
      <c r="DZ34" s="701"/>
      <c r="EA34" s="701"/>
      <c r="EB34" s="701"/>
      <c r="EC34" s="722"/>
    </row>
    <row r="35" spans="2:133" ht="11.25" customHeight="1" x14ac:dyDescent="0.15">
      <c r="B35" s="677" t="s">
        <v>325</v>
      </c>
      <c r="C35" s="678"/>
      <c r="D35" s="678"/>
      <c r="E35" s="678"/>
      <c r="F35" s="678"/>
      <c r="G35" s="678"/>
      <c r="H35" s="678"/>
      <c r="I35" s="678"/>
      <c r="J35" s="678"/>
      <c r="K35" s="678"/>
      <c r="L35" s="678"/>
      <c r="M35" s="678"/>
      <c r="N35" s="678"/>
      <c r="O35" s="678"/>
      <c r="P35" s="678"/>
      <c r="Q35" s="679"/>
      <c r="R35" s="680">
        <v>8862</v>
      </c>
      <c r="S35" s="681"/>
      <c r="T35" s="681"/>
      <c r="U35" s="681"/>
      <c r="V35" s="681"/>
      <c r="W35" s="681"/>
      <c r="X35" s="681"/>
      <c r="Y35" s="682"/>
      <c r="Z35" s="713">
        <v>0.1</v>
      </c>
      <c r="AA35" s="713"/>
      <c r="AB35" s="713"/>
      <c r="AC35" s="713"/>
      <c r="AD35" s="714" t="s">
        <v>236</v>
      </c>
      <c r="AE35" s="714"/>
      <c r="AF35" s="714"/>
      <c r="AG35" s="714"/>
      <c r="AH35" s="714"/>
      <c r="AI35" s="714"/>
      <c r="AJ35" s="714"/>
      <c r="AK35" s="714"/>
      <c r="AL35" s="683" t="s">
        <v>236</v>
      </c>
      <c r="AM35" s="684"/>
      <c r="AN35" s="684"/>
      <c r="AO35" s="715"/>
      <c r="AP35" s="235"/>
      <c r="AQ35" s="741" t="s">
        <v>326</v>
      </c>
      <c r="AR35" s="742"/>
      <c r="AS35" s="742"/>
      <c r="AT35" s="742"/>
      <c r="AU35" s="742"/>
      <c r="AV35" s="742"/>
      <c r="AW35" s="742"/>
      <c r="AX35" s="742"/>
      <c r="AY35" s="742"/>
      <c r="AZ35" s="742"/>
      <c r="BA35" s="742"/>
      <c r="BB35" s="742"/>
      <c r="BC35" s="742"/>
      <c r="BD35" s="742"/>
      <c r="BE35" s="742"/>
      <c r="BF35" s="743"/>
      <c r="BG35" s="741" t="s">
        <v>327</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328</v>
      </c>
      <c r="CE35" s="720"/>
      <c r="CF35" s="720"/>
      <c r="CG35" s="720"/>
      <c r="CH35" s="720"/>
      <c r="CI35" s="720"/>
      <c r="CJ35" s="720"/>
      <c r="CK35" s="720"/>
      <c r="CL35" s="720"/>
      <c r="CM35" s="720"/>
      <c r="CN35" s="720"/>
      <c r="CO35" s="720"/>
      <c r="CP35" s="720"/>
      <c r="CQ35" s="721"/>
      <c r="CR35" s="680">
        <v>165296</v>
      </c>
      <c r="CS35" s="699"/>
      <c r="CT35" s="699"/>
      <c r="CU35" s="699"/>
      <c r="CV35" s="699"/>
      <c r="CW35" s="699"/>
      <c r="CX35" s="699"/>
      <c r="CY35" s="700"/>
      <c r="CZ35" s="683">
        <v>2.1</v>
      </c>
      <c r="DA35" s="701"/>
      <c r="DB35" s="701"/>
      <c r="DC35" s="702"/>
      <c r="DD35" s="686">
        <v>146334</v>
      </c>
      <c r="DE35" s="699"/>
      <c r="DF35" s="699"/>
      <c r="DG35" s="699"/>
      <c r="DH35" s="699"/>
      <c r="DI35" s="699"/>
      <c r="DJ35" s="699"/>
      <c r="DK35" s="700"/>
      <c r="DL35" s="686">
        <v>103117</v>
      </c>
      <c r="DM35" s="699"/>
      <c r="DN35" s="699"/>
      <c r="DO35" s="699"/>
      <c r="DP35" s="699"/>
      <c r="DQ35" s="699"/>
      <c r="DR35" s="699"/>
      <c r="DS35" s="699"/>
      <c r="DT35" s="699"/>
      <c r="DU35" s="699"/>
      <c r="DV35" s="700"/>
      <c r="DW35" s="683">
        <v>2.7</v>
      </c>
      <c r="DX35" s="701"/>
      <c r="DY35" s="701"/>
      <c r="DZ35" s="701"/>
      <c r="EA35" s="701"/>
      <c r="EB35" s="701"/>
      <c r="EC35" s="722"/>
    </row>
    <row r="36" spans="2:133" ht="11.25" customHeight="1" x14ac:dyDescent="0.15">
      <c r="B36" s="677" t="s">
        <v>329</v>
      </c>
      <c r="C36" s="678"/>
      <c r="D36" s="678"/>
      <c r="E36" s="678"/>
      <c r="F36" s="678"/>
      <c r="G36" s="678"/>
      <c r="H36" s="678"/>
      <c r="I36" s="678"/>
      <c r="J36" s="678"/>
      <c r="K36" s="678"/>
      <c r="L36" s="678"/>
      <c r="M36" s="678"/>
      <c r="N36" s="678"/>
      <c r="O36" s="678"/>
      <c r="P36" s="678"/>
      <c r="Q36" s="679"/>
      <c r="R36" s="680">
        <v>53965</v>
      </c>
      <c r="S36" s="681"/>
      <c r="T36" s="681"/>
      <c r="U36" s="681"/>
      <c r="V36" s="681"/>
      <c r="W36" s="681"/>
      <c r="X36" s="681"/>
      <c r="Y36" s="682"/>
      <c r="Z36" s="713">
        <v>0.7</v>
      </c>
      <c r="AA36" s="713"/>
      <c r="AB36" s="713"/>
      <c r="AC36" s="713"/>
      <c r="AD36" s="714" t="s">
        <v>236</v>
      </c>
      <c r="AE36" s="714"/>
      <c r="AF36" s="714"/>
      <c r="AG36" s="714"/>
      <c r="AH36" s="714"/>
      <c r="AI36" s="714"/>
      <c r="AJ36" s="714"/>
      <c r="AK36" s="714"/>
      <c r="AL36" s="683" t="s">
        <v>236</v>
      </c>
      <c r="AM36" s="684"/>
      <c r="AN36" s="684"/>
      <c r="AO36" s="715"/>
      <c r="AP36" s="235"/>
      <c r="AQ36" s="732" t="s">
        <v>330</v>
      </c>
      <c r="AR36" s="733"/>
      <c r="AS36" s="733"/>
      <c r="AT36" s="733"/>
      <c r="AU36" s="733"/>
      <c r="AV36" s="733"/>
      <c r="AW36" s="733"/>
      <c r="AX36" s="733"/>
      <c r="AY36" s="734"/>
      <c r="AZ36" s="735">
        <v>724741</v>
      </c>
      <c r="BA36" s="736"/>
      <c r="BB36" s="736"/>
      <c r="BC36" s="736"/>
      <c r="BD36" s="736"/>
      <c r="BE36" s="736"/>
      <c r="BF36" s="737"/>
      <c r="BG36" s="738" t="s">
        <v>331</v>
      </c>
      <c r="BH36" s="739"/>
      <c r="BI36" s="739"/>
      <c r="BJ36" s="739"/>
      <c r="BK36" s="739"/>
      <c r="BL36" s="739"/>
      <c r="BM36" s="739"/>
      <c r="BN36" s="739"/>
      <c r="BO36" s="739"/>
      <c r="BP36" s="739"/>
      <c r="BQ36" s="739"/>
      <c r="BR36" s="739"/>
      <c r="BS36" s="739"/>
      <c r="BT36" s="739"/>
      <c r="BU36" s="740"/>
      <c r="BV36" s="735">
        <v>88149</v>
      </c>
      <c r="BW36" s="736"/>
      <c r="BX36" s="736"/>
      <c r="BY36" s="736"/>
      <c r="BZ36" s="736"/>
      <c r="CA36" s="736"/>
      <c r="CB36" s="737"/>
      <c r="CD36" s="719" t="s">
        <v>332</v>
      </c>
      <c r="CE36" s="720"/>
      <c r="CF36" s="720"/>
      <c r="CG36" s="720"/>
      <c r="CH36" s="720"/>
      <c r="CI36" s="720"/>
      <c r="CJ36" s="720"/>
      <c r="CK36" s="720"/>
      <c r="CL36" s="720"/>
      <c r="CM36" s="720"/>
      <c r="CN36" s="720"/>
      <c r="CO36" s="720"/>
      <c r="CP36" s="720"/>
      <c r="CQ36" s="721"/>
      <c r="CR36" s="680">
        <v>1932323</v>
      </c>
      <c r="CS36" s="681"/>
      <c r="CT36" s="681"/>
      <c r="CU36" s="681"/>
      <c r="CV36" s="681"/>
      <c r="CW36" s="681"/>
      <c r="CX36" s="681"/>
      <c r="CY36" s="682"/>
      <c r="CZ36" s="683">
        <v>25</v>
      </c>
      <c r="DA36" s="701"/>
      <c r="DB36" s="701"/>
      <c r="DC36" s="702"/>
      <c r="DD36" s="686">
        <v>563026</v>
      </c>
      <c r="DE36" s="681"/>
      <c r="DF36" s="681"/>
      <c r="DG36" s="681"/>
      <c r="DH36" s="681"/>
      <c r="DI36" s="681"/>
      <c r="DJ36" s="681"/>
      <c r="DK36" s="682"/>
      <c r="DL36" s="686">
        <v>384043</v>
      </c>
      <c r="DM36" s="681"/>
      <c r="DN36" s="681"/>
      <c r="DO36" s="681"/>
      <c r="DP36" s="681"/>
      <c r="DQ36" s="681"/>
      <c r="DR36" s="681"/>
      <c r="DS36" s="681"/>
      <c r="DT36" s="681"/>
      <c r="DU36" s="681"/>
      <c r="DV36" s="682"/>
      <c r="DW36" s="683">
        <v>10</v>
      </c>
      <c r="DX36" s="701"/>
      <c r="DY36" s="701"/>
      <c r="DZ36" s="701"/>
      <c r="EA36" s="701"/>
      <c r="EB36" s="701"/>
      <c r="EC36" s="722"/>
    </row>
    <row r="37" spans="2:133" ht="11.25" customHeight="1" x14ac:dyDescent="0.15">
      <c r="B37" s="677" t="s">
        <v>333</v>
      </c>
      <c r="C37" s="678"/>
      <c r="D37" s="678"/>
      <c r="E37" s="678"/>
      <c r="F37" s="678"/>
      <c r="G37" s="678"/>
      <c r="H37" s="678"/>
      <c r="I37" s="678"/>
      <c r="J37" s="678"/>
      <c r="K37" s="678"/>
      <c r="L37" s="678"/>
      <c r="M37" s="678"/>
      <c r="N37" s="678"/>
      <c r="O37" s="678"/>
      <c r="P37" s="678"/>
      <c r="Q37" s="679"/>
      <c r="R37" s="680">
        <v>167157</v>
      </c>
      <c r="S37" s="681"/>
      <c r="T37" s="681"/>
      <c r="U37" s="681"/>
      <c r="V37" s="681"/>
      <c r="W37" s="681"/>
      <c r="X37" s="681"/>
      <c r="Y37" s="682"/>
      <c r="Z37" s="713">
        <v>2.1</v>
      </c>
      <c r="AA37" s="713"/>
      <c r="AB37" s="713"/>
      <c r="AC37" s="713"/>
      <c r="AD37" s="714" t="s">
        <v>236</v>
      </c>
      <c r="AE37" s="714"/>
      <c r="AF37" s="714"/>
      <c r="AG37" s="714"/>
      <c r="AH37" s="714"/>
      <c r="AI37" s="714"/>
      <c r="AJ37" s="714"/>
      <c r="AK37" s="714"/>
      <c r="AL37" s="683" t="s">
        <v>236</v>
      </c>
      <c r="AM37" s="684"/>
      <c r="AN37" s="684"/>
      <c r="AO37" s="715"/>
      <c r="AQ37" s="723" t="s">
        <v>334</v>
      </c>
      <c r="AR37" s="724"/>
      <c r="AS37" s="724"/>
      <c r="AT37" s="724"/>
      <c r="AU37" s="724"/>
      <c r="AV37" s="724"/>
      <c r="AW37" s="724"/>
      <c r="AX37" s="724"/>
      <c r="AY37" s="725"/>
      <c r="AZ37" s="680">
        <v>161767</v>
      </c>
      <c r="BA37" s="681"/>
      <c r="BB37" s="681"/>
      <c r="BC37" s="681"/>
      <c r="BD37" s="699"/>
      <c r="BE37" s="699"/>
      <c r="BF37" s="726"/>
      <c r="BG37" s="719" t="s">
        <v>335</v>
      </c>
      <c r="BH37" s="720"/>
      <c r="BI37" s="720"/>
      <c r="BJ37" s="720"/>
      <c r="BK37" s="720"/>
      <c r="BL37" s="720"/>
      <c r="BM37" s="720"/>
      <c r="BN37" s="720"/>
      <c r="BO37" s="720"/>
      <c r="BP37" s="720"/>
      <c r="BQ37" s="720"/>
      <c r="BR37" s="720"/>
      <c r="BS37" s="720"/>
      <c r="BT37" s="720"/>
      <c r="BU37" s="721"/>
      <c r="BV37" s="680">
        <v>68883</v>
      </c>
      <c r="BW37" s="681"/>
      <c r="BX37" s="681"/>
      <c r="BY37" s="681"/>
      <c r="BZ37" s="681"/>
      <c r="CA37" s="681"/>
      <c r="CB37" s="727"/>
      <c r="CD37" s="719" t="s">
        <v>336</v>
      </c>
      <c r="CE37" s="720"/>
      <c r="CF37" s="720"/>
      <c r="CG37" s="720"/>
      <c r="CH37" s="720"/>
      <c r="CI37" s="720"/>
      <c r="CJ37" s="720"/>
      <c r="CK37" s="720"/>
      <c r="CL37" s="720"/>
      <c r="CM37" s="720"/>
      <c r="CN37" s="720"/>
      <c r="CO37" s="720"/>
      <c r="CP37" s="720"/>
      <c r="CQ37" s="721"/>
      <c r="CR37" s="680">
        <v>320880</v>
      </c>
      <c r="CS37" s="699"/>
      <c r="CT37" s="699"/>
      <c r="CU37" s="699"/>
      <c r="CV37" s="699"/>
      <c r="CW37" s="699"/>
      <c r="CX37" s="699"/>
      <c r="CY37" s="700"/>
      <c r="CZ37" s="683">
        <v>4.2</v>
      </c>
      <c r="DA37" s="701"/>
      <c r="DB37" s="701"/>
      <c r="DC37" s="702"/>
      <c r="DD37" s="686">
        <v>320880</v>
      </c>
      <c r="DE37" s="699"/>
      <c r="DF37" s="699"/>
      <c r="DG37" s="699"/>
      <c r="DH37" s="699"/>
      <c r="DI37" s="699"/>
      <c r="DJ37" s="699"/>
      <c r="DK37" s="700"/>
      <c r="DL37" s="686">
        <v>315582</v>
      </c>
      <c r="DM37" s="699"/>
      <c r="DN37" s="699"/>
      <c r="DO37" s="699"/>
      <c r="DP37" s="699"/>
      <c r="DQ37" s="699"/>
      <c r="DR37" s="699"/>
      <c r="DS37" s="699"/>
      <c r="DT37" s="699"/>
      <c r="DU37" s="699"/>
      <c r="DV37" s="700"/>
      <c r="DW37" s="683">
        <v>8.1999999999999993</v>
      </c>
      <c r="DX37" s="701"/>
      <c r="DY37" s="701"/>
      <c r="DZ37" s="701"/>
      <c r="EA37" s="701"/>
      <c r="EB37" s="701"/>
      <c r="EC37" s="722"/>
    </row>
    <row r="38" spans="2:133" ht="11.25" customHeight="1" x14ac:dyDescent="0.15">
      <c r="B38" s="677" t="s">
        <v>337</v>
      </c>
      <c r="C38" s="678"/>
      <c r="D38" s="678"/>
      <c r="E38" s="678"/>
      <c r="F38" s="678"/>
      <c r="G38" s="678"/>
      <c r="H38" s="678"/>
      <c r="I38" s="678"/>
      <c r="J38" s="678"/>
      <c r="K38" s="678"/>
      <c r="L38" s="678"/>
      <c r="M38" s="678"/>
      <c r="N38" s="678"/>
      <c r="O38" s="678"/>
      <c r="P38" s="678"/>
      <c r="Q38" s="679"/>
      <c r="R38" s="680">
        <v>83222</v>
      </c>
      <c r="S38" s="681"/>
      <c r="T38" s="681"/>
      <c r="U38" s="681"/>
      <c r="V38" s="681"/>
      <c r="W38" s="681"/>
      <c r="X38" s="681"/>
      <c r="Y38" s="682"/>
      <c r="Z38" s="713">
        <v>1</v>
      </c>
      <c r="AA38" s="713"/>
      <c r="AB38" s="713"/>
      <c r="AC38" s="713"/>
      <c r="AD38" s="714">
        <v>75</v>
      </c>
      <c r="AE38" s="714"/>
      <c r="AF38" s="714"/>
      <c r="AG38" s="714"/>
      <c r="AH38" s="714"/>
      <c r="AI38" s="714"/>
      <c r="AJ38" s="714"/>
      <c r="AK38" s="714"/>
      <c r="AL38" s="683">
        <v>0</v>
      </c>
      <c r="AM38" s="684"/>
      <c r="AN38" s="684"/>
      <c r="AO38" s="715"/>
      <c r="AQ38" s="723" t="s">
        <v>338</v>
      </c>
      <c r="AR38" s="724"/>
      <c r="AS38" s="724"/>
      <c r="AT38" s="724"/>
      <c r="AU38" s="724"/>
      <c r="AV38" s="724"/>
      <c r="AW38" s="724"/>
      <c r="AX38" s="724"/>
      <c r="AY38" s="725"/>
      <c r="AZ38" s="680">
        <v>801</v>
      </c>
      <c r="BA38" s="681"/>
      <c r="BB38" s="681"/>
      <c r="BC38" s="681"/>
      <c r="BD38" s="699"/>
      <c r="BE38" s="699"/>
      <c r="BF38" s="726"/>
      <c r="BG38" s="719" t="s">
        <v>339</v>
      </c>
      <c r="BH38" s="720"/>
      <c r="BI38" s="720"/>
      <c r="BJ38" s="720"/>
      <c r="BK38" s="720"/>
      <c r="BL38" s="720"/>
      <c r="BM38" s="720"/>
      <c r="BN38" s="720"/>
      <c r="BO38" s="720"/>
      <c r="BP38" s="720"/>
      <c r="BQ38" s="720"/>
      <c r="BR38" s="720"/>
      <c r="BS38" s="720"/>
      <c r="BT38" s="720"/>
      <c r="BU38" s="721"/>
      <c r="BV38" s="680">
        <v>2076</v>
      </c>
      <c r="BW38" s="681"/>
      <c r="BX38" s="681"/>
      <c r="BY38" s="681"/>
      <c r="BZ38" s="681"/>
      <c r="CA38" s="681"/>
      <c r="CB38" s="727"/>
      <c r="CD38" s="719" t="s">
        <v>340</v>
      </c>
      <c r="CE38" s="720"/>
      <c r="CF38" s="720"/>
      <c r="CG38" s="720"/>
      <c r="CH38" s="720"/>
      <c r="CI38" s="720"/>
      <c r="CJ38" s="720"/>
      <c r="CK38" s="720"/>
      <c r="CL38" s="720"/>
      <c r="CM38" s="720"/>
      <c r="CN38" s="720"/>
      <c r="CO38" s="720"/>
      <c r="CP38" s="720"/>
      <c r="CQ38" s="721"/>
      <c r="CR38" s="680">
        <v>723940</v>
      </c>
      <c r="CS38" s="681"/>
      <c r="CT38" s="681"/>
      <c r="CU38" s="681"/>
      <c r="CV38" s="681"/>
      <c r="CW38" s="681"/>
      <c r="CX38" s="681"/>
      <c r="CY38" s="682"/>
      <c r="CZ38" s="683">
        <v>9.4</v>
      </c>
      <c r="DA38" s="701"/>
      <c r="DB38" s="701"/>
      <c r="DC38" s="702"/>
      <c r="DD38" s="686">
        <v>603326</v>
      </c>
      <c r="DE38" s="681"/>
      <c r="DF38" s="681"/>
      <c r="DG38" s="681"/>
      <c r="DH38" s="681"/>
      <c r="DI38" s="681"/>
      <c r="DJ38" s="681"/>
      <c r="DK38" s="682"/>
      <c r="DL38" s="686">
        <v>539667</v>
      </c>
      <c r="DM38" s="681"/>
      <c r="DN38" s="681"/>
      <c r="DO38" s="681"/>
      <c r="DP38" s="681"/>
      <c r="DQ38" s="681"/>
      <c r="DR38" s="681"/>
      <c r="DS38" s="681"/>
      <c r="DT38" s="681"/>
      <c r="DU38" s="681"/>
      <c r="DV38" s="682"/>
      <c r="DW38" s="683">
        <v>14</v>
      </c>
      <c r="DX38" s="701"/>
      <c r="DY38" s="701"/>
      <c r="DZ38" s="701"/>
      <c r="EA38" s="701"/>
      <c r="EB38" s="701"/>
      <c r="EC38" s="722"/>
    </row>
    <row r="39" spans="2:133" ht="11.25" customHeight="1" x14ac:dyDescent="0.15">
      <c r="B39" s="677" t="s">
        <v>341</v>
      </c>
      <c r="C39" s="678"/>
      <c r="D39" s="678"/>
      <c r="E39" s="678"/>
      <c r="F39" s="678"/>
      <c r="G39" s="678"/>
      <c r="H39" s="678"/>
      <c r="I39" s="678"/>
      <c r="J39" s="678"/>
      <c r="K39" s="678"/>
      <c r="L39" s="678"/>
      <c r="M39" s="678"/>
      <c r="N39" s="678"/>
      <c r="O39" s="678"/>
      <c r="P39" s="678"/>
      <c r="Q39" s="679"/>
      <c r="R39" s="680">
        <v>482800</v>
      </c>
      <c r="S39" s="681"/>
      <c r="T39" s="681"/>
      <c r="U39" s="681"/>
      <c r="V39" s="681"/>
      <c r="W39" s="681"/>
      <c r="X39" s="681"/>
      <c r="Y39" s="682"/>
      <c r="Z39" s="713">
        <v>6.1</v>
      </c>
      <c r="AA39" s="713"/>
      <c r="AB39" s="713"/>
      <c r="AC39" s="713"/>
      <c r="AD39" s="714" t="s">
        <v>236</v>
      </c>
      <c r="AE39" s="714"/>
      <c r="AF39" s="714"/>
      <c r="AG39" s="714"/>
      <c r="AH39" s="714"/>
      <c r="AI39" s="714"/>
      <c r="AJ39" s="714"/>
      <c r="AK39" s="714"/>
      <c r="AL39" s="683" t="s">
        <v>236</v>
      </c>
      <c r="AM39" s="684"/>
      <c r="AN39" s="684"/>
      <c r="AO39" s="715"/>
      <c r="AQ39" s="723" t="s">
        <v>342</v>
      </c>
      <c r="AR39" s="724"/>
      <c r="AS39" s="724"/>
      <c r="AT39" s="724"/>
      <c r="AU39" s="724"/>
      <c r="AV39" s="724"/>
      <c r="AW39" s="724"/>
      <c r="AX39" s="724"/>
      <c r="AY39" s="725"/>
      <c r="AZ39" s="680" t="s">
        <v>130</v>
      </c>
      <c r="BA39" s="681"/>
      <c r="BB39" s="681"/>
      <c r="BC39" s="681"/>
      <c r="BD39" s="699"/>
      <c r="BE39" s="699"/>
      <c r="BF39" s="726"/>
      <c r="BG39" s="719" t="s">
        <v>343</v>
      </c>
      <c r="BH39" s="720"/>
      <c r="BI39" s="720"/>
      <c r="BJ39" s="720"/>
      <c r="BK39" s="720"/>
      <c r="BL39" s="720"/>
      <c r="BM39" s="720"/>
      <c r="BN39" s="720"/>
      <c r="BO39" s="720"/>
      <c r="BP39" s="720"/>
      <c r="BQ39" s="720"/>
      <c r="BR39" s="720"/>
      <c r="BS39" s="720"/>
      <c r="BT39" s="720"/>
      <c r="BU39" s="721"/>
      <c r="BV39" s="680">
        <v>3183</v>
      </c>
      <c r="BW39" s="681"/>
      <c r="BX39" s="681"/>
      <c r="BY39" s="681"/>
      <c r="BZ39" s="681"/>
      <c r="CA39" s="681"/>
      <c r="CB39" s="727"/>
      <c r="CD39" s="719" t="s">
        <v>344</v>
      </c>
      <c r="CE39" s="720"/>
      <c r="CF39" s="720"/>
      <c r="CG39" s="720"/>
      <c r="CH39" s="720"/>
      <c r="CI39" s="720"/>
      <c r="CJ39" s="720"/>
      <c r="CK39" s="720"/>
      <c r="CL39" s="720"/>
      <c r="CM39" s="720"/>
      <c r="CN39" s="720"/>
      <c r="CO39" s="720"/>
      <c r="CP39" s="720"/>
      <c r="CQ39" s="721"/>
      <c r="CR39" s="680">
        <v>211385</v>
      </c>
      <c r="CS39" s="699"/>
      <c r="CT39" s="699"/>
      <c r="CU39" s="699"/>
      <c r="CV39" s="699"/>
      <c r="CW39" s="699"/>
      <c r="CX39" s="699"/>
      <c r="CY39" s="700"/>
      <c r="CZ39" s="683">
        <v>2.7</v>
      </c>
      <c r="DA39" s="701"/>
      <c r="DB39" s="701"/>
      <c r="DC39" s="702"/>
      <c r="DD39" s="686">
        <v>210928</v>
      </c>
      <c r="DE39" s="699"/>
      <c r="DF39" s="699"/>
      <c r="DG39" s="699"/>
      <c r="DH39" s="699"/>
      <c r="DI39" s="699"/>
      <c r="DJ39" s="699"/>
      <c r="DK39" s="700"/>
      <c r="DL39" s="686" t="s">
        <v>236</v>
      </c>
      <c r="DM39" s="699"/>
      <c r="DN39" s="699"/>
      <c r="DO39" s="699"/>
      <c r="DP39" s="699"/>
      <c r="DQ39" s="699"/>
      <c r="DR39" s="699"/>
      <c r="DS39" s="699"/>
      <c r="DT39" s="699"/>
      <c r="DU39" s="699"/>
      <c r="DV39" s="700"/>
      <c r="DW39" s="683" t="s">
        <v>130</v>
      </c>
      <c r="DX39" s="701"/>
      <c r="DY39" s="701"/>
      <c r="DZ39" s="701"/>
      <c r="EA39" s="701"/>
      <c r="EB39" s="701"/>
      <c r="EC39" s="722"/>
    </row>
    <row r="40" spans="2:133" ht="11.25" customHeight="1" x14ac:dyDescent="0.15">
      <c r="B40" s="677" t="s">
        <v>345</v>
      </c>
      <c r="C40" s="678"/>
      <c r="D40" s="678"/>
      <c r="E40" s="678"/>
      <c r="F40" s="678"/>
      <c r="G40" s="678"/>
      <c r="H40" s="678"/>
      <c r="I40" s="678"/>
      <c r="J40" s="678"/>
      <c r="K40" s="678"/>
      <c r="L40" s="678"/>
      <c r="M40" s="678"/>
      <c r="N40" s="678"/>
      <c r="O40" s="678"/>
      <c r="P40" s="678"/>
      <c r="Q40" s="679"/>
      <c r="R40" s="680" t="s">
        <v>130</v>
      </c>
      <c r="S40" s="681"/>
      <c r="T40" s="681"/>
      <c r="U40" s="681"/>
      <c r="V40" s="681"/>
      <c r="W40" s="681"/>
      <c r="X40" s="681"/>
      <c r="Y40" s="682"/>
      <c r="Z40" s="713" t="s">
        <v>130</v>
      </c>
      <c r="AA40" s="713"/>
      <c r="AB40" s="713"/>
      <c r="AC40" s="713"/>
      <c r="AD40" s="714" t="s">
        <v>236</v>
      </c>
      <c r="AE40" s="714"/>
      <c r="AF40" s="714"/>
      <c r="AG40" s="714"/>
      <c r="AH40" s="714"/>
      <c r="AI40" s="714"/>
      <c r="AJ40" s="714"/>
      <c r="AK40" s="714"/>
      <c r="AL40" s="683" t="s">
        <v>236</v>
      </c>
      <c r="AM40" s="684"/>
      <c r="AN40" s="684"/>
      <c r="AO40" s="715"/>
      <c r="AQ40" s="723" t="s">
        <v>346</v>
      </c>
      <c r="AR40" s="724"/>
      <c r="AS40" s="724"/>
      <c r="AT40" s="724"/>
      <c r="AU40" s="724"/>
      <c r="AV40" s="724"/>
      <c r="AW40" s="724"/>
      <c r="AX40" s="724"/>
      <c r="AY40" s="725"/>
      <c r="AZ40" s="680" t="s">
        <v>175</v>
      </c>
      <c r="BA40" s="681"/>
      <c r="BB40" s="681"/>
      <c r="BC40" s="681"/>
      <c r="BD40" s="699"/>
      <c r="BE40" s="699"/>
      <c r="BF40" s="726"/>
      <c r="BG40" s="728" t="s">
        <v>347</v>
      </c>
      <c r="BH40" s="729"/>
      <c r="BI40" s="729"/>
      <c r="BJ40" s="729"/>
      <c r="BK40" s="729"/>
      <c r="BL40" s="236"/>
      <c r="BM40" s="720" t="s">
        <v>348</v>
      </c>
      <c r="BN40" s="720"/>
      <c r="BO40" s="720"/>
      <c r="BP40" s="720"/>
      <c r="BQ40" s="720"/>
      <c r="BR40" s="720"/>
      <c r="BS40" s="720"/>
      <c r="BT40" s="720"/>
      <c r="BU40" s="721"/>
      <c r="BV40" s="680">
        <v>104</v>
      </c>
      <c r="BW40" s="681"/>
      <c r="BX40" s="681"/>
      <c r="BY40" s="681"/>
      <c r="BZ40" s="681"/>
      <c r="CA40" s="681"/>
      <c r="CB40" s="727"/>
      <c r="CD40" s="719" t="s">
        <v>349</v>
      </c>
      <c r="CE40" s="720"/>
      <c r="CF40" s="720"/>
      <c r="CG40" s="720"/>
      <c r="CH40" s="720"/>
      <c r="CI40" s="720"/>
      <c r="CJ40" s="720"/>
      <c r="CK40" s="720"/>
      <c r="CL40" s="720"/>
      <c r="CM40" s="720"/>
      <c r="CN40" s="720"/>
      <c r="CO40" s="720"/>
      <c r="CP40" s="720"/>
      <c r="CQ40" s="721"/>
      <c r="CR40" s="680">
        <v>12370</v>
      </c>
      <c r="CS40" s="681"/>
      <c r="CT40" s="681"/>
      <c r="CU40" s="681"/>
      <c r="CV40" s="681"/>
      <c r="CW40" s="681"/>
      <c r="CX40" s="681"/>
      <c r="CY40" s="682"/>
      <c r="CZ40" s="683">
        <v>0.2</v>
      </c>
      <c r="DA40" s="701"/>
      <c r="DB40" s="701"/>
      <c r="DC40" s="702"/>
      <c r="DD40" s="686" t="s">
        <v>130</v>
      </c>
      <c r="DE40" s="681"/>
      <c r="DF40" s="681"/>
      <c r="DG40" s="681"/>
      <c r="DH40" s="681"/>
      <c r="DI40" s="681"/>
      <c r="DJ40" s="681"/>
      <c r="DK40" s="682"/>
      <c r="DL40" s="686" t="s">
        <v>236</v>
      </c>
      <c r="DM40" s="681"/>
      <c r="DN40" s="681"/>
      <c r="DO40" s="681"/>
      <c r="DP40" s="681"/>
      <c r="DQ40" s="681"/>
      <c r="DR40" s="681"/>
      <c r="DS40" s="681"/>
      <c r="DT40" s="681"/>
      <c r="DU40" s="681"/>
      <c r="DV40" s="682"/>
      <c r="DW40" s="683" t="s">
        <v>130</v>
      </c>
      <c r="DX40" s="701"/>
      <c r="DY40" s="701"/>
      <c r="DZ40" s="701"/>
      <c r="EA40" s="701"/>
      <c r="EB40" s="701"/>
      <c r="EC40" s="722"/>
    </row>
    <row r="41" spans="2:133" ht="11.25" customHeight="1" x14ac:dyDescent="0.15">
      <c r="B41" s="677" t="s">
        <v>350</v>
      </c>
      <c r="C41" s="678"/>
      <c r="D41" s="678"/>
      <c r="E41" s="678"/>
      <c r="F41" s="678"/>
      <c r="G41" s="678"/>
      <c r="H41" s="678"/>
      <c r="I41" s="678"/>
      <c r="J41" s="678"/>
      <c r="K41" s="678"/>
      <c r="L41" s="678"/>
      <c r="M41" s="678"/>
      <c r="N41" s="678"/>
      <c r="O41" s="678"/>
      <c r="P41" s="678"/>
      <c r="Q41" s="679"/>
      <c r="R41" s="680" t="s">
        <v>130</v>
      </c>
      <c r="S41" s="681"/>
      <c r="T41" s="681"/>
      <c r="U41" s="681"/>
      <c r="V41" s="681"/>
      <c r="W41" s="681"/>
      <c r="X41" s="681"/>
      <c r="Y41" s="682"/>
      <c r="Z41" s="713" t="s">
        <v>236</v>
      </c>
      <c r="AA41" s="713"/>
      <c r="AB41" s="713"/>
      <c r="AC41" s="713"/>
      <c r="AD41" s="714" t="s">
        <v>130</v>
      </c>
      <c r="AE41" s="714"/>
      <c r="AF41" s="714"/>
      <c r="AG41" s="714"/>
      <c r="AH41" s="714"/>
      <c r="AI41" s="714"/>
      <c r="AJ41" s="714"/>
      <c r="AK41" s="714"/>
      <c r="AL41" s="683" t="s">
        <v>130</v>
      </c>
      <c r="AM41" s="684"/>
      <c r="AN41" s="684"/>
      <c r="AO41" s="715"/>
      <c r="AQ41" s="723" t="s">
        <v>351</v>
      </c>
      <c r="AR41" s="724"/>
      <c r="AS41" s="724"/>
      <c r="AT41" s="724"/>
      <c r="AU41" s="724"/>
      <c r="AV41" s="724"/>
      <c r="AW41" s="724"/>
      <c r="AX41" s="724"/>
      <c r="AY41" s="725"/>
      <c r="AZ41" s="680">
        <v>161150</v>
      </c>
      <c r="BA41" s="681"/>
      <c r="BB41" s="681"/>
      <c r="BC41" s="681"/>
      <c r="BD41" s="699"/>
      <c r="BE41" s="699"/>
      <c r="BF41" s="726"/>
      <c r="BG41" s="728"/>
      <c r="BH41" s="729"/>
      <c r="BI41" s="729"/>
      <c r="BJ41" s="729"/>
      <c r="BK41" s="729"/>
      <c r="BL41" s="236"/>
      <c r="BM41" s="720" t="s">
        <v>352</v>
      </c>
      <c r="BN41" s="720"/>
      <c r="BO41" s="720"/>
      <c r="BP41" s="720"/>
      <c r="BQ41" s="720"/>
      <c r="BR41" s="720"/>
      <c r="BS41" s="720"/>
      <c r="BT41" s="720"/>
      <c r="BU41" s="721"/>
      <c r="BV41" s="680">
        <v>1</v>
      </c>
      <c r="BW41" s="681"/>
      <c r="BX41" s="681"/>
      <c r="BY41" s="681"/>
      <c r="BZ41" s="681"/>
      <c r="CA41" s="681"/>
      <c r="CB41" s="727"/>
      <c r="CD41" s="719" t="s">
        <v>353</v>
      </c>
      <c r="CE41" s="720"/>
      <c r="CF41" s="720"/>
      <c r="CG41" s="720"/>
      <c r="CH41" s="720"/>
      <c r="CI41" s="720"/>
      <c r="CJ41" s="720"/>
      <c r="CK41" s="720"/>
      <c r="CL41" s="720"/>
      <c r="CM41" s="720"/>
      <c r="CN41" s="720"/>
      <c r="CO41" s="720"/>
      <c r="CP41" s="720"/>
      <c r="CQ41" s="721"/>
      <c r="CR41" s="680" t="s">
        <v>236</v>
      </c>
      <c r="CS41" s="699"/>
      <c r="CT41" s="699"/>
      <c r="CU41" s="699"/>
      <c r="CV41" s="699"/>
      <c r="CW41" s="699"/>
      <c r="CX41" s="699"/>
      <c r="CY41" s="700"/>
      <c r="CZ41" s="683" t="s">
        <v>130</v>
      </c>
      <c r="DA41" s="701"/>
      <c r="DB41" s="701"/>
      <c r="DC41" s="702"/>
      <c r="DD41" s="686" t="s">
        <v>175</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354</v>
      </c>
      <c r="C42" s="678"/>
      <c r="D42" s="678"/>
      <c r="E42" s="678"/>
      <c r="F42" s="678"/>
      <c r="G42" s="678"/>
      <c r="H42" s="678"/>
      <c r="I42" s="678"/>
      <c r="J42" s="678"/>
      <c r="K42" s="678"/>
      <c r="L42" s="678"/>
      <c r="M42" s="678"/>
      <c r="N42" s="678"/>
      <c r="O42" s="678"/>
      <c r="P42" s="678"/>
      <c r="Q42" s="679"/>
      <c r="R42" s="680">
        <v>132800</v>
      </c>
      <c r="S42" s="681"/>
      <c r="T42" s="681"/>
      <c r="U42" s="681"/>
      <c r="V42" s="681"/>
      <c r="W42" s="681"/>
      <c r="X42" s="681"/>
      <c r="Y42" s="682"/>
      <c r="Z42" s="713">
        <v>1.7</v>
      </c>
      <c r="AA42" s="713"/>
      <c r="AB42" s="713"/>
      <c r="AC42" s="713"/>
      <c r="AD42" s="714" t="s">
        <v>130</v>
      </c>
      <c r="AE42" s="714"/>
      <c r="AF42" s="714"/>
      <c r="AG42" s="714"/>
      <c r="AH42" s="714"/>
      <c r="AI42" s="714"/>
      <c r="AJ42" s="714"/>
      <c r="AK42" s="714"/>
      <c r="AL42" s="683" t="s">
        <v>130</v>
      </c>
      <c r="AM42" s="684"/>
      <c r="AN42" s="684"/>
      <c r="AO42" s="715"/>
      <c r="AQ42" s="716" t="s">
        <v>355</v>
      </c>
      <c r="AR42" s="717"/>
      <c r="AS42" s="717"/>
      <c r="AT42" s="717"/>
      <c r="AU42" s="717"/>
      <c r="AV42" s="717"/>
      <c r="AW42" s="717"/>
      <c r="AX42" s="717"/>
      <c r="AY42" s="718"/>
      <c r="AZ42" s="664">
        <v>401023</v>
      </c>
      <c r="BA42" s="703"/>
      <c r="BB42" s="703"/>
      <c r="BC42" s="703"/>
      <c r="BD42" s="665"/>
      <c r="BE42" s="665"/>
      <c r="BF42" s="709"/>
      <c r="BG42" s="730"/>
      <c r="BH42" s="731"/>
      <c r="BI42" s="731"/>
      <c r="BJ42" s="731"/>
      <c r="BK42" s="731"/>
      <c r="BL42" s="237"/>
      <c r="BM42" s="710" t="s">
        <v>356</v>
      </c>
      <c r="BN42" s="710"/>
      <c r="BO42" s="710"/>
      <c r="BP42" s="710"/>
      <c r="BQ42" s="710"/>
      <c r="BR42" s="710"/>
      <c r="BS42" s="710"/>
      <c r="BT42" s="710"/>
      <c r="BU42" s="711"/>
      <c r="BV42" s="664">
        <v>313</v>
      </c>
      <c r="BW42" s="703"/>
      <c r="BX42" s="703"/>
      <c r="BY42" s="703"/>
      <c r="BZ42" s="703"/>
      <c r="CA42" s="703"/>
      <c r="CB42" s="712"/>
      <c r="CD42" s="677" t="s">
        <v>357</v>
      </c>
      <c r="CE42" s="678"/>
      <c r="CF42" s="678"/>
      <c r="CG42" s="678"/>
      <c r="CH42" s="678"/>
      <c r="CI42" s="678"/>
      <c r="CJ42" s="678"/>
      <c r="CK42" s="678"/>
      <c r="CL42" s="678"/>
      <c r="CM42" s="678"/>
      <c r="CN42" s="678"/>
      <c r="CO42" s="678"/>
      <c r="CP42" s="678"/>
      <c r="CQ42" s="679"/>
      <c r="CR42" s="680">
        <v>1073457</v>
      </c>
      <c r="CS42" s="681"/>
      <c r="CT42" s="681"/>
      <c r="CU42" s="681"/>
      <c r="CV42" s="681"/>
      <c r="CW42" s="681"/>
      <c r="CX42" s="681"/>
      <c r="CY42" s="682"/>
      <c r="CZ42" s="683">
        <v>13.9</v>
      </c>
      <c r="DA42" s="684"/>
      <c r="DB42" s="684"/>
      <c r="DC42" s="685"/>
      <c r="DD42" s="686">
        <v>345153</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358</v>
      </c>
      <c r="C43" s="662"/>
      <c r="D43" s="662"/>
      <c r="E43" s="662"/>
      <c r="F43" s="662"/>
      <c r="G43" s="662"/>
      <c r="H43" s="662"/>
      <c r="I43" s="662"/>
      <c r="J43" s="662"/>
      <c r="K43" s="662"/>
      <c r="L43" s="662"/>
      <c r="M43" s="662"/>
      <c r="N43" s="662"/>
      <c r="O43" s="662"/>
      <c r="P43" s="662"/>
      <c r="Q43" s="663"/>
      <c r="R43" s="664">
        <v>7960171</v>
      </c>
      <c r="S43" s="703"/>
      <c r="T43" s="703"/>
      <c r="U43" s="703"/>
      <c r="V43" s="703"/>
      <c r="W43" s="703"/>
      <c r="X43" s="703"/>
      <c r="Y43" s="704"/>
      <c r="Z43" s="705">
        <v>100</v>
      </c>
      <c r="AA43" s="705"/>
      <c r="AB43" s="705"/>
      <c r="AC43" s="705"/>
      <c r="AD43" s="706">
        <v>3715629</v>
      </c>
      <c r="AE43" s="706"/>
      <c r="AF43" s="706"/>
      <c r="AG43" s="706"/>
      <c r="AH43" s="706"/>
      <c r="AI43" s="706"/>
      <c r="AJ43" s="706"/>
      <c r="AK43" s="706"/>
      <c r="AL43" s="667">
        <v>100</v>
      </c>
      <c r="AM43" s="707"/>
      <c r="AN43" s="707"/>
      <c r="AO43" s="708"/>
      <c r="BV43" s="238"/>
      <c r="BW43" s="238"/>
      <c r="BX43" s="238"/>
      <c r="BY43" s="238"/>
      <c r="BZ43" s="238"/>
      <c r="CA43" s="238"/>
      <c r="CB43" s="238"/>
      <c r="CD43" s="677" t="s">
        <v>359</v>
      </c>
      <c r="CE43" s="678"/>
      <c r="CF43" s="678"/>
      <c r="CG43" s="678"/>
      <c r="CH43" s="678"/>
      <c r="CI43" s="678"/>
      <c r="CJ43" s="678"/>
      <c r="CK43" s="678"/>
      <c r="CL43" s="678"/>
      <c r="CM43" s="678"/>
      <c r="CN43" s="678"/>
      <c r="CO43" s="678"/>
      <c r="CP43" s="678"/>
      <c r="CQ43" s="679"/>
      <c r="CR43" s="680">
        <v>4478</v>
      </c>
      <c r="CS43" s="699"/>
      <c r="CT43" s="699"/>
      <c r="CU43" s="699"/>
      <c r="CV43" s="699"/>
      <c r="CW43" s="699"/>
      <c r="CX43" s="699"/>
      <c r="CY43" s="700"/>
      <c r="CZ43" s="683">
        <v>0.1</v>
      </c>
      <c r="DA43" s="701"/>
      <c r="DB43" s="701"/>
      <c r="DC43" s="702"/>
      <c r="DD43" s="686">
        <v>4478</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307</v>
      </c>
      <c r="CE44" s="694"/>
      <c r="CF44" s="677" t="s">
        <v>360</v>
      </c>
      <c r="CG44" s="678"/>
      <c r="CH44" s="678"/>
      <c r="CI44" s="678"/>
      <c r="CJ44" s="678"/>
      <c r="CK44" s="678"/>
      <c r="CL44" s="678"/>
      <c r="CM44" s="678"/>
      <c r="CN44" s="678"/>
      <c r="CO44" s="678"/>
      <c r="CP44" s="678"/>
      <c r="CQ44" s="679"/>
      <c r="CR44" s="680">
        <v>997679</v>
      </c>
      <c r="CS44" s="681"/>
      <c r="CT44" s="681"/>
      <c r="CU44" s="681"/>
      <c r="CV44" s="681"/>
      <c r="CW44" s="681"/>
      <c r="CX44" s="681"/>
      <c r="CY44" s="682"/>
      <c r="CZ44" s="683">
        <v>12.9</v>
      </c>
      <c r="DA44" s="684"/>
      <c r="DB44" s="684"/>
      <c r="DC44" s="685"/>
      <c r="DD44" s="686">
        <v>321420</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361</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362</v>
      </c>
      <c r="CG45" s="678"/>
      <c r="CH45" s="678"/>
      <c r="CI45" s="678"/>
      <c r="CJ45" s="678"/>
      <c r="CK45" s="678"/>
      <c r="CL45" s="678"/>
      <c r="CM45" s="678"/>
      <c r="CN45" s="678"/>
      <c r="CO45" s="678"/>
      <c r="CP45" s="678"/>
      <c r="CQ45" s="679"/>
      <c r="CR45" s="680">
        <v>436766</v>
      </c>
      <c r="CS45" s="699"/>
      <c r="CT45" s="699"/>
      <c r="CU45" s="699"/>
      <c r="CV45" s="699"/>
      <c r="CW45" s="699"/>
      <c r="CX45" s="699"/>
      <c r="CY45" s="700"/>
      <c r="CZ45" s="683">
        <v>5.7</v>
      </c>
      <c r="DA45" s="701"/>
      <c r="DB45" s="701"/>
      <c r="DC45" s="702"/>
      <c r="DD45" s="686">
        <v>22305</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363</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364</v>
      </c>
      <c r="CG46" s="678"/>
      <c r="CH46" s="678"/>
      <c r="CI46" s="678"/>
      <c r="CJ46" s="678"/>
      <c r="CK46" s="678"/>
      <c r="CL46" s="678"/>
      <c r="CM46" s="678"/>
      <c r="CN46" s="678"/>
      <c r="CO46" s="678"/>
      <c r="CP46" s="678"/>
      <c r="CQ46" s="679"/>
      <c r="CR46" s="680">
        <v>495043</v>
      </c>
      <c r="CS46" s="681"/>
      <c r="CT46" s="681"/>
      <c r="CU46" s="681"/>
      <c r="CV46" s="681"/>
      <c r="CW46" s="681"/>
      <c r="CX46" s="681"/>
      <c r="CY46" s="682"/>
      <c r="CZ46" s="683">
        <v>6.4</v>
      </c>
      <c r="DA46" s="684"/>
      <c r="DB46" s="684"/>
      <c r="DC46" s="685"/>
      <c r="DD46" s="686">
        <v>294945</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365</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366</v>
      </c>
      <c r="CG47" s="678"/>
      <c r="CH47" s="678"/>
      <c r="CI47" s="678"/>
      <c r="CJ47" s="678"/>
      <c r="CK47" s="678"/>
      <c r="CL47" s="678"/>
      <c r="CM47" s="678"/>
      <c r="CN47" s="678"/>
      <c r="CO47" s="678"/>
      <c r="CP47" s="678"/>
      <c r="CQ47" s="679"/>
      <c r="CR47" s="680">
        <v>67605</v>
      </c>
      <c r="CS47" s="699"/>
      <c r="CT47" s="699"/>
      <c r="CU47" s="699"/>
      <c r="CV47" s="699"/>
      <c r="CW47" s="699"/>
      <c r="CX47" s="699"/>
      <c r="CY47" s="700"/>
      <c r="CZ47" s="683">
        <v>0.9</v>
      </c>
      <c r="DA47" s="701"/>
      <c r="DB47" s="701"/>
      <c r="DC47" s="702"/>
      <c r="DD47" s="686">
        <v>15560</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367</v>
      </c>
      <c r="CG48" s="678"/>
      <c r="CH48" s="678"/>
      <c r="CI48" s="678"/>
      <c r="CJ48" s="678"/>
      <c r="CK48" s="678"/>
      <c r="CL48" s="678"/>
      <c r="CM48" s="678"/>
      <c r="CN48" s="678"/>
      <c r="CO48" s="678"/>
      <c r="CP48" s="678"/>
      <c r="CQ48" s="679"/>
      <c r="CR48" s="680">
        <v>8173</v>
      </c>
      <c r="CS48" s="681"/>
      <c r="CT48" s="681"/>
      <c r="CU48" s="681"/>
      <c r="CV48" s="681"/>
      <c r="CW48" s="681"/>
      <c r="CX48" s="681"/>
      <c r="CY48" s="682"/>
      <c r="CZ48" s="683">
        <v>0.1</v>
      </c>
      <c r="DA48" s="684"/>
      <c r="DB48" s="684"/>
      <c r="DC48" s="685"/>
      <c r="DD48" s="686">
        <v>8173</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368</v>
      </c>
      <c r="CE49" s="662"/>
      <c r="CF49" s="662"/>
      <c r="CG49" s="662"/>
      <c r="CH49" s="662"/>
      <c r="CI49" s="662"/>
      <c r="CJ49" s="662"/>
      <c r="CK49" s="662"/>
      <c r="CL49" s="662"/>
      <c r="CM49" s="662"/>
      <c r="CN49" s="662"/>
      <c r="CO49" s="662"/>
      <c r="CP49" s="662"/>
      <c r="CQ49" s="663"/>
      <c r="CR49" s="664">
        <v>7718821</v>
      </c>
      <c r="CS49" s="665"/>
      <c r="CT49" s="665"/>
      <c r="CU49" s="665"/>
      <c r="CV49" s="665"/>
      <c r="CW49" s="665"/>
      <c r="CX49" s="665"/>
      <c r="CY49" s="666"/>
      <c r="CZ49" s="667">
        <v>100</v>
      </c>
      <c r="DA49" s="668"/>
      <c r="DB49" s="668"/>
      <c r="DC49" s="669"/>
      <c r="DD49" s="670">
        <v>4470138</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YTNeJH1hqU/8cSlK7OU6Qpt40TSgTUp+uHcRxx16bAvaXcWEb3iJLv6yaHhgFQJCqQv35b8MeKhqp+1cQYYBtA==" saltValue="4YuyKgjzZWI0yf8YN4Z0p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369</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370</v>
      </c>
      <c r="DK2" s="1206"/>
      <c r="DL2" s="1206"/>
      <c r="DM2" s="1206"/>
      <c r="DN2" s="1206"/>
      <c r="DO2" s="1207"/>
      <c r="DP2" s="251"/>
      <c r="DQ2" s="1205" t="s">
        <v>371</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372</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373</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374</v>
      </c>
      <c r="B5" s="1091"/>
      <c r="C5" s="1091"/>
      <c r="D5" s="1091"/>
      <c r="E5" s="1091"/>
      <c r="F5" s="1091"/>
      <c r="G5" s="1091"/>
      <c r="H5" s="1091"/>
      <c r="I5" s="1091"/>
      <c r="J5" s="1091"/>
      <c r="K5" s="1091"/>
      <c r="L5" s="1091"/>
      <c r="M5" s="1091"/>
      <c r="N5" s="1091"/>
      <c r="O5" s="1091"/>
      <c r="P5" s="1092"/>
      <c r="Q5" s="1096" t="s">
        <v>375</v>
      </c>
      <c r="R5" s="1097"/>
      <c r="S5" s="1097"/>
      <c r="T5" s="1097"/>
      <c r="U5" s="1098"/>
      <c r="V5" s="1096" t="s">
        <v>376</v>
      </c>
      <c r="W5" s="1097"/>
      <c r="X5" s="1097"/>
      <c r="Y5" s="1097"/>
      <c r="Z5" s="1098"/>
      <c r="AA5" s="1096" t="s">
        <v>377</v>
      </c>
      <c r="AB5" s="1097"/>
      <c r="AC5" s="1097"/>
      <c r="AD5" s="1097"/>
      <c r="AE5" s="1097"/>
      <c r="AF5" s="1208" t="s">
        <v>378</v>
      </c>
      <c r="AG5" s="1097"/>
      <c r="AH5" s="1097"/>
      <c r="AI5" s="1097"/>
      <c r="AJ5" s="1112"/>
      <c r="AK5" s="1097" t="s">
        <v>379</v>
      </c>
      <c r="AL5" s="1097"/>
      <c r="AM5" s="1097"/>
      <c r="AN5" s="1097"/>
      <c r="AO5" s="1098"/>
      <c r="AP5" s="1096" t="s">
        <v>380</v>
      </c>
      <c r="AQ5" s="1097"/>
      <c r="AR5" s="1097"/>
      <c r="AS5" s="1097"/>
      <c r="AT5" s="1098"/>
      <c r="AU5" s="1096" t="s">
        <v>381</v>
      </c>
      <c r="AV5" s="1097"/>
      <c r="AW5" s="1097"/>
      <c r="AX5" s="1097"/>
      <c r="AY5" s="1112"/>
      <c r="AZ5" s="258"/>
      <c r="BA5" s="258"/>
      <c r="BB5" s="258"/>
      <c r="BC5" s="258"/>
      <c r="BD5" s="258"/>
      <c r="BE5" s="259"/>
      <c r="BF5" s="259"/>
      <c r="BG5" s="259"/>
      <c r="BH5" s="259"/>
      <c r="BI5" s="259"/>
      <c r="BJ5" s="259"/>
      <c r="BK5" s="259"/>
      <c r="BL5" s="259"/>
      <c r="BM5" s="259"/>
      <c r="BN5" s="259"/>
      <c r="BO5" s="259"/>
      <c r="BP5" s="259"/>
      <c r="BQ5" s="1090" t="s">
        <v>382</v>
      </c>
      <c r="BR5" s="1091"/>
      <c r="BS5" s="1091"/>
      <c r="BT5" s="1091"/>
      <c r="BU5" s="1091"/>
      <c r="BV5" s="1091"/>
      <c r="BW5" s="1091"/>
      <c r="BX5" s="1091"/>
      <c r="BY5" s="1091"/>
      <c r="BZ5" s="1091"/>
      <c r="CA5" s="1091"/>
      <c r="CB5" s="1091"/>
      <c r="CC5" s="1091"/>
      <c r="CD5" s="1091"/>
      <c r="CE5" s="1091"/>
      <c r="CF5" s="1091"/>
      <c r="CG5" s="1092"/>
      <c r="CH5" s="1096" t="s">
        <v>383</v>
      </c>
      <c r="CI5" s="1097"/>
      <c r="CJ5" s="1097"/>
      <c r="CK5" s="1097"/>
      <c r="CL5" s="1098"/>
      <c r="CM5" s="1096" t="s">
        <v>384</v>
      </c>
      <c r="CN5" s="1097"/>
      <c r="CO5" s="1097"/>
      <c r="CP5" s="1097"/>
      <c r="CQ5" s="1098"/>
      <c r="CR5" s="1096" t="s">
        <v>385</v>
      </c>
      <c r="CS5" s="1097"/>
      <c r="CT5" s="1097"/>
      <c r="CU5" s="1097"/>
      <c r="CV5" s="1098"/>
      <c r="CW5" s="1096" t="s">
        <v>386</v>
      </c>
      <c r="CX5" s="1097"/>
      <c r="CY5" s="1097"/>
      <c r="CZ5" s="1097"/>
      <c r="DA5" s="1098"/>
      <c r="DB5" s="1096" t="s">
        <v>387</v>
      </c>
      <c r="DC5" s="1097"/>
      <c r="DD5" s="1097"/>
      <c r="DE5" s="1097"/>
      <c r="DF5" s="1098"/>
      <c r="DG5" s="1193" t="s">
        <v>388</v>
      </c>
      <c r="DH5" s="1194"/>
      <c r="DI5" s="1194"/>
      <c r="DJ5" s="1194"/>
      <c r="DK5" s="1195"/>
      <c r="DL5" s="1193" t="s">
        <v>389</v>
      </c>
      <c r="DM5" s="1194"/>
      <c r="DN5" s="1194"/>
      <c r="DO5" s="1194"/>
      <c r="DP5" s="1195"/>
      <c r="DQ5" s="1096" t="s">
        <v>390</v>
      </c>
      <c r="DR5" s="1097"/>
      <c r="DS5" s="1097"/>
      <c r="DT5" s="1097"/>
      <c r="DU5" s="1098"/>
      <c r="DV5" s="1096" t="s">
        <v>381</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6" t="s">
        <v>391</v>
      </c>
      <c r="C7" s="1147"/>
      <c r="D7" s="1147"/>
      <c r="E7" s="1147"/>
      <c r="F7" s="1147"/>
      <c r="G7" s="1147"/>
      <c r="H7" s="1147"/>
      <c r="I7" s="1147"/>
      <c r="J7" s="1147"/>
      <c r="K7" s="1147"/>
      <c r="L7" s="1147"/>
      <c r="M7" s="1147"/>
      <c r="N7" s="1147"/>
      <c r="O7" s="1147"/>
      <c r="P7" s="1148"/>
      <c r="Q7" s="1199">
        <v>7960</v>
      </c>
      <c r="R7" s="1200"/>
      <c r="S7" s="1200"/>
      <c r="T7" s="1200"/>
      <c r="U7" s="1200"/>
      <c r="V7" s="1200">
        <v>7719</v>
      </c>
      <c r="W7" s="1200"/>
      <c r="X7" s="1200"/>
      <c r="Y7" s="1200"/>
      <c r="Z7" s="1200"/>
      <c r="AA7" s="1200">
        <v>249</v>
      </c>
      <c r="AB7" s="1200"/>
      <c r="AC7" s="1200"/>
      <c r="AD7" s="1200"/>
      <c r="AE7" s="1201"/>
      <c r="AF7" s="1202">
        <v>238</v>
      </c>
      <c r="AG7" s="1203"/>
      <c r="AH7" s="1203"/>
      <c r="AI7" s="1203"/>
      <c r="AJ7" s="1204"/>
      <c r="AK7" s="1186">
        <v>54</v>
      </c>
      <c r="AL7" s="1187"/>
      <c r="AM7" s="1187"/>
      <c r="AN7" s="1187"/>
      <c r="AO7" s="1187"/>
      <c r="AP7" s="1187">
        <v>5715</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599</v>
      </c>
      <c r="BT7" s="1191"/>
      <c r="BU7" s="1191"/>
      <c r="BV7" s="1191"/>
      <c r="BW7" s="1191"/>
      <c r="BX7" s="1191"/>
      <c r="BY7" s="1191"/>
      <c r="BZ7" s="1191"/>
      <c r="CA7" s="1191"/>
      <c r="CB7" s="1191"/>
      <c r="CC7" s="1191"/>
      <c r="CD7" s="1191"/>
      <c r="CE7" s="1191"/>
      <c r="CF7" s="1191"/>
      <c r="CG7" s="1192"/>
      <c r="CH7" s="1183">
        <v>-4</v>
      </c>
      <c r="CI7" s="1184"/>
      <c r="CJ7" s="1184"/>
      <c r="CK7" s="1184"/>
      <c r="CL7" s="1185"/>
      <c r="CM7" s="1183">
        <v>8</v>
      </c>
      <c r="CN7" s="1184"/>
      <c r="CO7" s="1184"/>
      <c r="CP7" s="1184"/>
      <c r="CQ7" s="1185"/>
      <c r="CR7" s="1183">
        <v>3</v>
      </c>
      <c r="CS7" s="1184"/>
      <c r="CT7" s="1184"/>
      <c r="CU7" s="1184"/>
      <c r="CV7" s="1185"/>
      <c r="CW7" s="1183" t="s">
        <v>607</v>
      </c>
      <c r="CX7" s="1184"/>
      <c r="CY7" s="1184"/>
      <c r="CZ7" s="1184"/>
      <c r="DA7" s="1185"/>
      <c r="DB7" s="1183" t="s">
        <v>607</v>
      </c>
      <c r="DC7" s="1184"/>
      <c r="DD7" s="1184"/>
      <c r="DE7" s="1184"/>
      <c r="DF7" s="1185"/>
      <c r="DG7" s="1183" t="s">
        <v>607</v>
      </c>
      <c r="DH7" s="1184"/>
      <c r="DI7" s="1184"/>
      <c r="DJ7" s="1184"/>
      <c r="DK7" s="1185"/>
      <c r="DL7" s="1183" t="s">
        <v>607</v>
      </c>
      <c r="DM7" s="1184"/>
      <c r="DN7" s="1184"/>
      <c r="DO7" s="1184"/>
      <c r="DP7" s="1185"/>
      <c r="DQ7" s="1183" t="s">
        <v>607</v>
      </c>
      <c r="DR7" s="1184"/>
      <c r="DS7" s="1184"/>
      <c r="DT7" s="1184"/>
      <c r="DU7" s="1185"/>
      <c r="DV7" s="1210"/>
      <c r="DW7" s="1211"/>
      <c r="DX7" s="1211"/>
      <c r="DY7" s="1211"/>
      <c r="DZ7" s="1212"/>
      <c r="EA7" s="256"/>
    </row>
    <row r="8" spans="1:131" s="257" customFormat="1" ht="26.25" customHeight="1" x14ac:dyDescent="0.15">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392</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393</v>
      </c>
      <c r="B23" s="1039" t="s">
        <v>394</v>
      </c>
      <c r="C23" s="1040"/>
      <c r="D23" s="1040"/>
      <c r="E23" s="1040"/>
      <c r="F23" s="1040"/>
      <c r="G23" s="1040"/>
      <c r="H23" s="1040"/>
      <c r="I23" s="1040"/>
      <c r="J23" s="1040"/>
      <c r="K23" s="1040"/>
      <c r="L23" s="1040"/>
      <c r="M23" s="1040"/>
      <c r="N23" s="1040"/>
      <c r="O23" s="1040"/>
      <c r="P23" s="1041"/>
      <c r="Q23" s="1163">
        <v>7960</v>
      </c>
      <c r="R23" s="1164"/>
      <c r="S23" s="1164"/>
      <c r="T23" s="1164"/>
      <c r="U23" s="1164"/>
      <c r="V23" s="1164">
        <v>7719</v>
      </c>
      <c r="W23" s="1164"/>
      <c r="X23" s="1164"/>
      <c r="Y23" s="1164"/>
      <c r="Z23" s="1164"/>
      <c r="AA23" s="1164">
        <v>249</v>
      </c>
      <c r="AB23" s="1164"/>
      <c r="AC23" s="1164"/>
      <c r="AD23" s="1164"/>
      <c r="AE23" s="1165"/>
      <c r="AF23" s="1166">
        <v>238</v>
      </c>
      <c r="AG23" s="1164"/>
      <c r="AH23" s="1164"/>
      <c r="AI23" s="1164"/>
      <c r="AJ23" s="1167"/>
      <c r="AK23" s="1168"/>
      <c r="AL23" s="1169"/>
      <c r="AM23" s="1169"/>
      <c r="AN23" s="1169"/>
      <c r="AO23" s="1169"/>
      <c r="AP23" s="1164">
        <v>5715</v>
      </c>
      <c r="AQ23" s="1164"/>
      <c r="AR23" s="1164"/>
      <c r="AS23" s="1164"/>
      <c r="AT23" s="1164"/>
      <c r="AU23" s="1170"/>
      <c r="AV23" s="1170"/>
      <c r="AW23" s="1170"/>
      <c r="AX23" s="1170"/>
      <c r="AY23" s="1171"/>
      <c r="AZ23" s="1160" t="s">
        <v>395</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396</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397</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374</v>
      </c>
      <c r="B26" s="1091"/>
      <c r="C26" s="1091"/>
      <c r="D26" s="1091"/>
      <c r="E26" s="1091"/>
      <c r="F26" s="1091"/>
      <c r="G26" s="1091"/>
      <c r="H26" s="1091"/>
      <c r="I26" s="1091"/>
      <c r="J26" s="1091"/>
      <c r="K26" s="1091"/>
      <c r="L26" s="1091"/>
      <c r="M26" s="1091"/>
      <c r="N26" s="1091"/>
      <c r="O26" s="1091"/>
      <c r="P26" s="1092"/>
      <c r="Q26" s="1096" t="s">
        <v>398</v>
      </c>
      <c r="R26" s="1097"/>
      <c r="S26" s="1097"/>
      <c r="T26" s="1097"/>
      <c r="U26" s="1098"/>
      <c r="V26" s="1096" t="s">
        <v>399</v>
      </c>
      <c r="W26" s="1097"/>
      <c r="X26" s="1097"/>
      <c r="Y26" s="1097"/>
      <c r="Z26" s="1098"/>
      <c r="AA26" s="1096" t="s">
        <v>400</v>
      </c>
      <c r="AB26" s="1097"/>
      <c r="AC26" s="1097"/>
      <c r="AD26" s="1097"/>
      <c r="AE26" s="1097"/>
      <c r="AF26" s="1154" t="s">
        <v>401</v>
      </c>
      <c r="AG26" s="1103"/>
      <c r="AH26" s="1103"/>
      <c r="AI26" s="1103"/>
      <c r="AJ26" s="1155"/>
      <c r="AK26" s="1097" t="s">
        <v>402</v>
      </c>
      <c r="AL26" s="1097"/>
      <c r="AM26" s="1097"/>
      <c r="AN26" s="1097"/>
      <c r="AO26" s="1098"/>
      <c r="AP26" s="1096" t="s">
        <v>403</v>
      </c>
      <c r="AQ26" s="1097"/>
      <c r="AR26" s="1097"/>
      <c r="AS26" s="1097"/>
      <c r="AT26" s="1098"/>
      <c r="AU26" s="1096" t="s">
        <v>404</v>
      </c>
      <c r="AV26" s="1097"/>
      <c r="AW26" s="1097"/>
      <c r="AX26" s="1097"/>
      <c r="AY26" s="1098"/>
      <c r="AZ26" s="1096" t="s">
        <v>405</v>
      </c>
      <c r="BA26" s="1097"/>
      <c r="BB26" s="1097"/>
      <c r="BC26" s="1097"/>
      <c r="BD26" s="1098"/>
      <c r="BE26" s="1096" t="s">
        <v>381</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6" t="s">
        <v>406</v>
      </c>
      <c r="C28" s="1147"/>
      <c r="D28" s="1147"/>
      <c r="E28" s="1147"/>
      <c r="F28" s="1147"/>
      <c r="G28" s="1147"/>
      <c r="H28" s="1147"/>
      <c r="I28" s="1147"/>
      <c r="J28" s="1147"/>
      <c r="K28" s="1147"/>
      <c r="L28" s="1147"/>
      <c r="M28" s="1147"/>
      <c r="N28" s="1147"/>
      <c r="O28" s="1147"/>
      <c r="P28" s="1148"/>
      <c r="Q28" s="1149">
        <v>1577</v>
      </c>
      <c r="R28" s="1150"/>
      <c r="S28" s="1150"/>
      <c r="T28" s="1150"/>
      <c r="U28" s="1150"/>
      <c r="V28" s="1150">
        <v>1489</v>
      </c>
      <c r="W28" s="1150"/>
      <c r="X28" s="1150"/>
      <c r="Y28" s="1150"/>
      <c r="Z28" s="1150"/>
      <c r="AA28" s="1150">
        <v>88</v>
      </c>
      <c r="AB28" s="1150"/>
      <c r="AC28" s="1150"/>
      <c r="AD28" s="1150"/>
      <c r="AE28" s="1151"/>
      <c r="AF28" s="1152">
        <v>88</v>
      </c>
      <c r="AG28" s="1150"/>
      <c r="AH28" s="1150"/>
      <c r="AI28" s="1150"/>
      <c r="AJ28" s="1153"/>
      <c r="AK28" s="1141">
        <v>134</v>
      </c>
      <c r="AL28" s="1142"/>
      <c r="AM28" s="1142"/>
      <c r="AN28" s="1142"/>
      <c r="AO28" s="1142"/>
      <c r="AP28" s="1142" t="s">
        <v>605</v>
      </c>
      <c r="AQ28" s="1142"/>
      <c r="AR28" s="1142"/>
      <c r="AS28" s="1142"/>
      <c r="AT28" s="1142"/>
      <c r="AU28" s="1141" t="s">
        <v>605</v>
      </c>
      <c r="AV28" s="1142"/>
      <c r="AW28" s="1142"/>
      <c r="AX28" s="1142"/>
      <c r="AY28" s="1142"/>
      <c r="AZ28" s="1143" t="s">
        <v>605</v>
      </c>
      <c r="BA28" s="1143"/>
      <c r="BB28" s="1143"/>
      <c r="BC28" s="1143"/>
      <c r="BD28" s="1143"/>
      <c r="BE28" s="1144"/>
      <c r="BF28" s="1144"/>
      <c r="BG28" s="1144"/>
      <c r="BH28" s="1144"/>
      <c r="BI28" s="1145"/>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407</v>
      </c>
      <c r="C29" s="1133"/>
      <c r="D29" s="1133"/>
      <c r="E29" s="1133"/>
      <c r="F29" s="1133"/>
      <c r="G29" s="1133"/>
      <c r="H29" s="1133"/>
      <c r="I29" s="1133"/>
      <c r="J29" s="1133"/>
      <c r="K29" s="1133"/>
      <c r="L29" s="1133"/>
      <c r="M29" s="1133"/>
      <c r="N29" s="1133"/>
      <c r="O29" s="1133"/>
      <c r="P29" s="1134"/>
      <c r="Q29" s="1138">
        <v>1355</v>
      </c>
      <c r="R29" s="1139"/>
      <c r="S29" s="1139"/>
      <c r="T29" s="1139"/>
      <c r="U29" s="1139"/>
      <c r="V29" s="1139">
        <v>1324</v>
      </c>
      <c r="W29" s="1139"/>
      <c r="X29" s="1139"/>
      <c r="Y29" s="1139"/>
      <c r="Z29" s="1139"/>
      <c r="AA29" s="1139">
        <v>31</v>
      </c>
      <c r="AB29" s="1139"/>
      <c r="AC29" s="1139"/>
      <c r="AD29" s="1139"/>
      <c r="AE29" s="1140"/>
      <c r="AF29" s="1114">
        <v>31</v>
      </c>
      <c r="AG29" s="1115"/>
      <c r="AH29" s="1115"/>
      <c r="AI29" s="1115"/>
      <c r="AJ29" s="1116"/>
      <c r="AK29" s="1075">
        <v>208</v>
      </c>
      <c r="AL29" s="1066"/>
      <c r="AM29" s="1066"/>
      <c r="AN29" s="1066"/>
      <c r="AO29" s="1066"/>
      <c r="AP29" s="1066" t="s">
        <v>605</v>
      </c>
      <c r="AQ29" s="1066"/>
      <c r="AR29" s="1066"/>
      <c r="AS29" s="1066"/>
      <c r="AT29" s="1066"/>
      <c r="AU29" s="1066" t="s">
        <v>605</v>
      </c>
      <c r="AV29" s="1066"/>
      <c r="AW29" s="1066"/>
      <c r="AX29" s="1066"/>
      <c r="AY29" s="1066"/>
      <c r="AZ29" s="1066" t="s">
        <v>605</v>
      </c>
      <c r="BA29" s="1066"/>
      <c r="BB29" s="1066"/>
      <c r="BC29" s="1066"/>
      <c r="BD29" s="1066"/>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408</v>
      </c>
      <c r="C30" s="1133"/>
      <c r="D30" s="1133"/>
      <c r="E30" s="1133"/>
      <c r="F30" s="1133"/>
      <c r="G30" s="1133"/>
      <c r="H30" s="1133"/>
      <c r="I30" s="1133"/>
      <c r="J30" s="1133"/>
      <c r="K30" s="1133"/>
      <c r="L30" s="1133"/>
      <c r="M30" s="1133"/>
      <c r="N30" s="1133"/>
      <c r="O30" s="1133"/>
      <c r="P30" s="1134"/>
      <c r="Q30" s="1138">
        <v>147</v>
      </c>
      <c r="R30" s="1139"/>
      <c r="S30" s="1139"/>
      <c r="T30" s="1139"/>
      <c r="U30" s="1139"/>
      <c r="V30" s="1139">
        <v>146</v>
      </c>
      <c r="W30" s="1139"/>
      <c r="X30" s="1139"/>
      <c r="Y30" s="1139"/>
      <c r="Z30" s="1139"/>
      <c r="AA30" s="1139">
        <v>1</v>
      </c>
      <c r="AB30" s="1139"/>
      <c r="AC30" s="1139"/>
      <c r="AD30" s="1139"/>
      <c r="AE30" s="1140"/>
      <c r="AF30" s="1114">
        <v>1</v>
      </c>
      <c r="AG30" s="1115"/>
      <c r="AH30" s="1115"/>
      <c r="AI30" s="1115"/>
      <c r="AJ30" s="1116"/>
      <c r="AK30" s="1075">
        <v>50</v>
      </c>
      <c r="AL30" s="1066"/>
      <c r="AM30" s="1066"/>
      <c r="AN30" s="1066"/>
      <c r="AO30" s="1066"/>
      <c r="AP30" s="1066" t="s">
        <v>605</v>
      </c>
      <c r="AQ30" s="1066"/>
      <c r="AR30" s="1066"/>
      <c r="AS30" s="1066"/>
      <c r="AT30" s="1066"/>
      <c r="AU30" s="1066" t="s">
        <v>605</v>
      </c>
      <c r="AV30" s="1066"/>
      <c r="AW30" s="1066"/>
      <c r="AX30" s="1066"/>
      <c r="AY30" s="1066"/>
      <c r="AZ30" s="1066" t="s">
        <v>605</v>
      </c>
      <c r="BA30" s="1066"/>
      <c r="BB30" s="1066"/>
      <c r="BC30" s="1066"/>
      <c r="BD30" s="1066"/>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409</v>
      </c>
      <c r="C31" s="1133"/>
      <c r="D31" s="1133"/>
      <c r="E31" s="1133"/>
      <c r="F31" s="1133"/>
      <c r="G31" s="1133"/>
      <c r="H31" s="1133"/>
      <c r="I31" s="1133"/>
      <c r="J31" s="1133"/>
      <c r="K31" s="1133"/>
      <c r="L31" s="1133"/>
      <c r="M31" s="1133"/>
      <c r="N31" s="1133"/>
      <c r="O31" s="1133"/>
      <c r="P31" s="1134"/>
      <c r="Q31" s="1138">
        <v>286</v>
      </c>
      <c r="R31" s="1139"/>
      <c r="S31" s="1139"/>
      <c r="T31" s="1139"/>
      <c r="U31" s="1139"/>
      <c r="V31" s="1139">
        <v>283</v>
      </c>
      <c r="W31" s="1139"/>
      <c r="X31" s="1139"/>
      <c r="Y31" s="1139"/>
      <c r="Z31" s="1139"/>
      <c r="AA31" s="1139">
        <v>3</v>
      </c>
      <c r="AB31" s="1139"/>
      <c r="AC31" s="1139"/>
      <c r="AD31" s="1139"/>
      <c r="AE31" s="1140"/>
      <c r="AF31" s="1114">
        <v>3</v>
      </c>
      <c r="AG31" s="1115"/>
      <c r="AH31" s="1115"/>
      <c r="AI31" s="1115"/>
      <c r="AJ31" s="1116"/>
      <c r="AK31" s="1075">
        <v>123</v>
      </c>
      <c r="AL31" s="1066"/>
      <c r="AM31" s="1066"/>
      <c r="AN31" s="1066"/>
      <c r="AO31" s="1066"/>
      <c r="AP31" s="1066">
        <v>2062</v>
      </c>
      <c r="AQ31" s="1066"/>
      <c r="AR31" s="1066"/>
      <c r="AS31" s="1066"/>
      <c r="AT31" s="1066"/>
      <c r="AU31" s="1066">
        <v>1827</v>
      </c>
      <c r="AV31" s="1066"/>
      <c r="AW31" s="1066"/>
      <c r="AX31" s="1066"/>
      <c r="AY31" s="1066"/>
      <c r="AZ31" s="1066" t="s">
        <v>605</v>
      </c>
      <c r="BA31" s="1066"/>
      <c r="BB31" s="1066"/>
      <c r="BC31" s="1066"/>
      <c r="BD31" s="1066"/>
      <c r="BE31" s="1127" t="s">
        <v>410</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411</v>
      </c>
      <c r="C32" s="1133"/>
      <c r="D32" s="1133"/>
      <c r="E32" s="1133"/>
      <c r="F32" s="1133"/>
      <c r="G32" s="1133"/>
      <c r="H32" s="1133"/>
      <c r="I32" s="1133"/>
      <c r="J32" s="1133"/>
      <c r="K32" s="1133"/>
      <c r="L32" s="1133"/>
      <c r="M32" s="1133"/>
      <c r="N32" s="1133"/>
      <c r="O32" s="1133"/>
      <c r="P32" s="1134"/>
      <c r="Q32" s="1138">
        <v>54</v>
      </c>
      <c r="R32" s="1139"/>
      <c r="S32" s="1139"/>
      <c r="T32" s="1139"/>
      <c r="U32" s="1139"/>
      <c r="V32" s="1139">
        <v>53</v>
      </c>
      <c r="W32" s="1139"/>
      <c r="X32" s="1139"/>
      <c r="Y32" s="1139"/>
      <c r="Z32" s="1139"/>
      <c r="AA32" s="1139">
        <v>1</v>
      </c>
      <c r="AB32" s="1139"/>
      <c r="AC32" s="1139"/>
      <c r="AD32" s="1139"/>
      <c r="AE32" s="1140"/>
      <c r="AF32" s="1114">
        <v>1</v>
      </c>
      <c r="AG32" s="1115"/>
      <c r="AH32" s="1115"/>
      <c r="AI32" s="1115"/>
      <c r="AJ32" s="1116"/>
      <c r="AK32" s="1075">
        <v>39</v>
      </c>
      <c r="AL32" s="1066"/>
      <c r="AM32" s="1066"/>
      <c r="AN32" s="1066"/>
      <c r="AO32" s="1066"/>
      <c r="AP32" s="1066">
        <v>152</v>
      </c>
      <c r="AQ32" s="1066"/>
      <c r="AR32" s="1066"/>
      <c r="AS32" s="1066"/>
      <c r="AT32" s="1066"/>
      <c r="AU32" s="1066">
        <v>138</v>
      </c>
      <c r="AV32" s="1066"/>
      <c r="AW32" s="1066"/>
      <c r="AX32" s="1066"/>
      <c r="AY32" s="1066"/>
      <c r="AZ32" s="1066" t="s">
        <v>605</v>
      </c>
      <c r="BA32" s="1066"/>
      <c r="BB32" s="1066"/>
      <c r="BC32" s="1066"/>
      <c r="BD32" s="1066"/>
      <c r="BE32" s="1127" t="s">
        <v>410</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c r="C33" s="1133"/>
      <c r="D33" s="1133"/>
      <c r="E33" s="1133"/>
      <c r="F33" s="1133"/>
      <c r="G33" s="1133"/>
      <c r="H33" s="1133"/>
      <c r="I33" s="1133"/>
      <c r="J33" s="1133"/>
      <c r="K33" s="1133"/>
      <c r="L33" s="1133"/>
      <c r="M33" s="1133"/>
      <c r="N33" s="1133"/>
      <c r="O33" s="1133"/>
      <c r="P33" s="1134"/>
      <c r="Q33" s="1138"/>
      <c r="R33" s="1139"/>
      <c r="S33" s="1139"/>
      <c r="T33" s="1139"/>
      <c r="U33" s="1139"/>
      <c r="V33" s="1139"/>
      <c r="W33" s="1139"/>
      <c r="X33" s="1139"/>
      <c r="Y33" s="1139"/>
      <c r="Z33" s="1139"/>
      <c r="AA33" s="1139"/>
      <c r="AB33" s="1139"/>
      <c r="AC33" s="1139"/>
      <c r="AD33" s="1139"/>
      <c r="AE33" s="1140"/>
      <c r="AF33" s="1114"/>
      <c r="AG33" s="1115"/>
      <c r="AH33" s="1115"/>
      <c r="AI33" s="1115"/>
      <c r="AJ33" s="1116"/>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7"/>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412</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393</v>
      </c>
      <c r="B63" s="1039" t="s">
        <v>413</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124</v>
      </c>
      <c r="AG63" s="1054"/>
      <c r="AH63" s="1054"/>
      <c r="AI63" s="1054"/>
      <c r="AJ63" s="1125"/>
      <c r="AK63" s="1126"/>
      <c r="AL63" s="1058"/>
      <c r="AM63" s="1058"/>
      <c r="AN63" s="1058"/>
      <c r="AO63" s="1058"/>
      <c r="AP63" s="1054">
        <v>2214</v>
      </c>
      <c r="AQ63" s="1054"/>
      <c r="AR63" s="1054"/>
      <c r="AS63" s="1054"/>
      <c r="AT63" s="1054"/>
      <c r="AU63" s="1054">
        <v>1965</v>
      </c>
      <c r="AV63" s="1054"/>
      <c r="AW63" s="1054"/>
      <c r="AX63" s="1054"/>
      <c r="AY63" s="1054"/>
      <c r="AZ63" s="1120"/>
      <c r="BA63" s="1120"/>
      <c r="BB63" s="1120"/>
      <c r="BC63" s="1120"/>
      <c r="BD63" s="1120"/>
      <c r="BE63" s="1055"/>
      <c r="BF63" s="1055"/>
      <c r="BG63" s="1055"/>
      <c r="BH63" s="1055"/>
      <c r="BI63" s="1056"/>
      <c r="BJ63" s="1121" t="s">
        <v>414</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416</v>
      </c>
      <c r="B66" s="1091"/>
      <c r="C66" s="1091"/>
      <c r="D66" s="1091"/>
      <c r="E66" s="1091"/>
      <c r="F66" s="1091"/>
      <c r="G66" s="1091"/>
      <c r="H66" s="1091"/>
      <c r="I66" s="1091"/>
      <c r="J66" s="1091"/>
      <c r="K66" s="1091"/>
      <c r="L66" s="1091"/>
      <c r="M66" s="1091"/>
      <c r="N66" s="1091"/>
      <c r="O66" s="1091"/>
      <c r="P66" s="1092"/>
      <c r="Q66" s="1096" t="s">
        <v>417</v>
      </c>
      <c r="R66" s="1097"/>
      <c r="S66" s="1097"/>
      <c r="T66" s="1097"/>
      <c r="U66" s="1098"/>
      <c r="V66" s="1096" t="s">
        <v>418</v>
      </c>
      <c r="W66" s="1097"/>
      <c r="X66" s="1097"/>
      <c r="Y66" s="1097"/>
      <c r="Z66" s="1098"/>
      <c r="AA66" s="1096" t="s">
        <v>400</v>
      </c>
      <c r="AB66" s="1097"/>
      <c r="AC66" s="1097"/>
      <c r="AD66" s="1097"/>
      <c r="AE66" s="1098"/>
      <c r="AF66" s="1102" t="s">
        <v>401</v>
      </c>
      <c r="AG66" s="1103"/>
      <c r="AH66" s="1103"/>
      <c r="AI66" s="1103"/>
      <c r="AJ66" s="1104"/>
      <c r="AK66" s="1096" t="s">
        <v>419</v>
      </c>
      <c r="AL66" s="1091"/>
      <c r="AM66" s="1091"/>
      <c r="AN66" s="1091"/>
      <c r="AO66" s="1092"/>
      <c r="AP66" s="1096" t="s">
        <v>420</v>
      </c>
      <c r="AQ66" s="1097"/>
      <c r="AR66" s="1097"/>
      <c r="AS66" s="1097"/>
      <c r="AT66" s="1098"/>
      <c r="AU66" s="1096" t="s">
        <v>421</v>
      </c>
      <c r="AV66" s="1097"/>
      <c r="AW66" s="1097"/>
      <c r="AX66" s="1097"/>
      <c r="AY66" s="1098"/>
      <c r="AZ66" s="1096" t="s">
        <v>381</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592</v>
      </c>
      <c r="C68" s="1081"/>
      <c r="D68" s="1081"/>
      <c r="E68" s="1081"/>
      <c r="F68" s="1081"/>
      <c r="G68" s="1081"/>
      <c r="H68" s="1081"/>
      <c r="I68" s="1081"/>
      <c r="J68" s="1081"/>
      <c r="K68" s="1081"/>
      <c r="L68" s="1081"/>
      <c r="M68" s="1081"/>
      <c r="N68" s="1081"/>
      <c r="O68" s="1081"/>
      <c r="P68" s="1082"/>
      <c r="Q68" s="1083">
        <v>8482</v>
      </c>
      <c r="R68" s="1077"/>
      <c r="S68" s="1077"/>
      <c r="T68" s="1077"/>
      <c r="U68" s="1077"/>
      <c r="V68" s="1077">
        <v>7434</v>
      </c>
      <c r="W68" s="1077"/>
      <c r="X68" s="1077"/>
      <c r="Y68" s="1077"/>
      <c r="Z68" s="1077"/>
      <c r="AA68" s="1077">
        <v>1048</v>
      </c>
      <c r="AB68" s="1077"/>
      <c r="AC68" s="1077"/>
      <c r="AD68" s="1077"/>
      <c r="AE68" s="1077"/>
      <c r="AF68" s="1077">
        <v>6566</v>
      </c>
      <c r="AG68" s="1077"/>
      <c r="AH68" s="1077"/>
      <c r="AI68" s="1077"/>
      <c r="AJ68" s="1077"/>
      <c r="AK68" s="1077">
        <v>72</v>
      </c>
      <c r="AL68" s="1077"/>
      <c r="AM68" s="1077"/>
      <c r="AN68" s="1077"/>
      <c r="AO68" s="1077"/>
      <c r="AP68" s="1077">
        <v>10660</v>
      </c>
      <c r="AQ68" s="1077"/>
      <c r="AR68" s="1077"/>
      <c r="AS68" s="1077"/>
      <c r="AT68" s="1077"/>
      <c r="AU68" s="1077" t="s">
        <v>606</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593</v>
      </c>
      <c r="C69" s="1070"/>
      <c r="D69" s="1070"/>
      <c r="E69" s="1070"/>
      <c r="F69" s="1070"/>
      <c r="G69" s="1070"/>
      <c r="H69" s="1070"/>
      <c r="I69" s="1070"/>
      <c r="J69" s="1070"/>
      <c r="K69" s="1070"/>
      <c r="L69" s="1070"/>
      <c r="M69" s="1070"/>
      <c r="N69" s="1070"/>
      <c r="O69" s="1070"/>
      <c r="P69" s="1071"/>
      <c r="Q69" s="1072">
        <v>7939</v>
      </c>
      <c r="R69" s="1066"/>
      <c r="S69" s="1066"/>
      <c r="T69" s="1066"/>
      <c r="U69" s="1066"/>
      <c r="V69" s="1066">
        <v>7605</v>
      </c>
      <c r="W69" s="1066"/>
      <c r="X69" s="1066"/>
      <c r="Y69" s="1066"/>
      <c r="Z69" s="1066"/>
      <c r="AA69" s="1066">
        <v>334</v>
      </c>
      <c r="AB69" s="1066"/>
      <c r="AC69" s="1066"/>
      <c r="AD69" s="1066"/>
      <c r="AE69" s="1066"/>
      <c r="AF69" s="1066">
        <v>247</v>
      </c>
      <c r="AG69" s="1066"/>
      <c r="AH69" s="1066"/>
      <c r="AI69" s="1066"/>
      <c r="AJ69" s="1066"/>
      <c r="AK69" s="1066" t="s">
        <v>605</v>
      </c>
      <c r="AL69" s="1066"/>
      <c r="AM69" s="1066"/>
      <c r="AN69" s="1066"/>
      <c r="AO69" s="1066"/>
      <c r="AP69" s="1066">
        <v>5400</v>
      </c>
      <c r="AQ69" s="1066"/>
      <c r="AR69" s="1066"/>
      <c r="AS69" s="1066"/>
      <c r="AT69" s="1066"/>
      <c r="AU69" s="1066">
        <v>254</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594</v>
      </c>
      <c r="C70" s="1070"/>
      <c r="D70" s="1070"/>
      <c r="E70" s="1070"/>
      <c r="F70" s="1070"/>
      <c r="G70" s="1070"/>
      <c r="H70" s="1070"/>
      <c r="I70" s="1070"/>
      <c r="J70" s="1070"/>
      <c r="K70" s="1070"/>
      <c r="L70" s="1070"/>
      <c r="M70" s="1070"/>
      <c r="N70" s="1070"/>
      <c r="O70" s="1070"/>
      <c r="P70" s="1071"/>
      <c r="Q70" s="1072">
        <v>148</v>
      </c>
      <c r="R70" s="1066"/>
      <c r="S70" s="1066"/>
      <c r="T70" s="1066"/>
      <c r="U70" s="1066"/>
      <c r="V70" s="1066">
        <v>143</v>
      </c>
      <c r="W70" s="1066"/>
      <c r="X70" s="1066"/>
      <c r="Y70" s="1066"/>
      <c r="Z70" s="1066"/>
      <c r="AA70" s="1066">
        <v>6</v>
      </c>
      <c r="AB70" s="1066"/>
      <c r="AC70" s="1066"/>
      <c r="AD70" s="1066"/>
      <c r="AE70" s="1066"/>
      <c r="AF70" s="1066">
        <v>6</v>
      </c>
      <c r="AG70" s="1066"/>
      <c r="AH70" s="1066"/>
      <c r="AI70" s="1066"/>
      <c r="AJ70" s="1066"/>
      <c r="AK70" s="1066">
        <v>12</v>
      </c>
      <c r="AL70" s="1066"/>
      <c r="AM70" s="1066"/>
      <c r="AN70" s="1066"/>
      <c r="AO70" s="1066"/>
      <c r="AP70" s="1066" t="s">
        <v>605</v>
      </c>
      <c r="AQ70" s="1066"/>
      <c r="AR70" s="1066"/>
      <c r="AS70" s="1066"/>
      <c r="AT70" s="1066"/>
      <c r="AU70" s="1066" t="s">
        <v>605</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595</v>
      </c>
      <c r="C71" s="1070"/>
      <c r="D71" s="1070"/>
      <c r="E71" s="1070"/>
      <c r="F71" s="1070"/>
      <c r="G71" s="1070"/>
      <c r="H71" s="1070"/>
      <c r="I71" s="1070"/>
      <c r="J71" s="1070"/>
      <c r="K71" s="1070"/>
      <c r="L71" s="1070"/>
      <c r="M71" s="1070"/>
      <c r="N71" s="1070"/>
      <c r="O71" s="1070"/>
      <c r="P71" s="1071"/>
      <c r="Q71" s="1072">
        <v>9867</v>
      </c>
      <c r="R71" s="1066"/>
      <c r="S71" s="1066"/>
      <c r="T71" s="1066"/>
      <c r="U71" s="1066"/>
      <c r="V71" s="1066">
        <v>6844</v>
      </c>
      <c r="W71" s="1066"/>
      <c r="X71" s="1066"/>
      <c r="Y71" s="1066"/>
      <c r="Z71" s="1066"/>
      <c r="AA71" s="1066">
        <v>3023</v>
      </c>
      <c r="AB71" s="1066"/>
      <c r="AC71" s="1066"/>
      <c r="AD71" s="1066"/>
      <c r="AE71" s="1066"/>
      <c r="AF71" s="1066">
        <v>3023</v>
      </c>
      <c r="AG71" s="1066"/>
      <c r="AH71" s="1066"/>
      <c r="AI71" s="1066"/>
      <c r="AJ71" s="1066"/>
      <c r="AK71" s="1066" t="s">
        <v>605</v>
      </c>
      <c r="AL71" s="1066"/>
      <c r="AM71" s="1066"/>
      <c r="AN71" s="1066"/>
      <c r="AO71" s="1066"/>
      <c r="AP71" s="1066" t="s">
        <v>605</v>
      </c>
      <c r="AQ71" s="1066"/>
      <c r="AR71" s="1066"/>
      <c r="AS71" s="1066"/>
      <c r="AT71" s="1066"/>
      <c r="AU71" s="1066" t="s">
        <v>605</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596</v>
      </c>
      <c r="C72" s="1070"/>
      <c r="D72" s="1070"/>
      <c r="E72" s="1070"/>
      <c r="F72" s="1070"/>
      <c r="G72" s="1070"/>
      <c r="H72" s="1070"/>
      <c r="I72" s="1070"/>
      <c r="J72" s="1070"/>
      <c r="K72" s="1070"/>
      <c r="L72" s="1070"/>
      <c r="M72" s="1070"/>
      <c r="N72" s="1070"/>
      <c r="O72" s="1070"/>
      <c r="P72" s="1071"/>
      <c r="Q72" s="1072">
        <v>704</v>
      </c>
      <c r="R72" s="1066"/>
      <c r="S72" s="1066"/>
      <c r="T72" s="1066"/>
      <c r="U72" s="1066"/>
      <c r="V72" s="1066">
        <v>685</v>
      </c>
      <c r="W72" s="1066"/>
      <c r="X72" s="1066"/>
      <c r="Y72" s="1066"/>
      <c r="Z72" s="1066"/>
      <c r="AA72" s="1066">
        <v>19</v>
      </c>
      <c r="AB72" s="1066"/>
      <c r="AC72" s="1066"/>
      <c r="AD72" s="1066"/>
      <c r="AE72" s="1066"/>
      <c r="AF72" s="1066">
        <v>19</v>
      </c>
      <c r="AG72" s="1066"/>
      <c r="AH72" s="1066"/>
      <c r="AI72" s="1066"/>
      <c r="AJ72" s="1066"/>
      <c r="AK72" s="1066">
        <v>14</v>
      </c>
      <c r="AL72" s="1066"/>
      <c r="AM72" s="1066"/>
      <c r="AN72" s="1066"/>
      <c r="AO72" s="1066"/>
      <c r="AP72" s="1066" t="s">
        <v>605</v>
      </c>
      <c r="AQ72" s="1066"/>
      <c r="AR72" s="1066"/>
      <c r="AS72" s="1066"/>
      <c r="AT72" s="1066"/>
      <c r="AU72" s="1066" t="s">
        <v>605</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597</v>
      </c>
      <c r="C73" s="1070"/>
      <c r="D73" s="1070"/>
      <c r="E73" s="1070"/>
      <c r="F73" s="1070"/>
      <c r="G73" s="1070"/>
      <c r="H73" s="1070"/>
      <c r="I73" s="1070"/>
      <c r="J73" s="1070"/>
      <c r="K73" s="1070"/>
      <c r="L73" s="1070"/>
      <c r="M73" s="1070"/>
      <c r="N73" s="1070"/>
      <c r="O73" s="1070"/>
      <c r="P73" s="1071"/>
      <c r="Q73" s="1072">
        <v>534</v>
      </c>
      <c r="R73" s="1066"/>
      <c r="S73" s="1066"/>
      <c r="T73" s="1066"/>
      <c r="U73" s="1066"/>
      <c r="V73" s="1066">
        <v>508</v>
      </c>
      <c r="W73" s="1066"/>
      <c r="X73" s="1066"/>
      <c r="Y73" s="1066"/>
      <c r="Z73" s="1066"/>
      <c r="AA73" s="1066">
        <v>26</v>
      </c>
      <c r="AB73" s="1066"/>
      <c r="AC73" s="1066"/>
      <c r="AD73" s="1066"/>
      <c r="AE73" s="1066"/>
      <c r="AF73" s="1066">
        <v>26</v>
      </c>
      <c r="AG73" s="1066"/>
      <c r="AH73" s="1066"/>
      <c r="AI73" s="1066"/>
      <c r="AJ73" s="1066"/>
      <c r="AK73" s="1066">
        <v>5</v>
      </c>
      <c r="AL73" s="1066"/>
      <c r="AM73" s="1066"/>
      <c r="AN73" s="1066"/>
      <c r="AO73" s="1066"/>
      <c r="AP73" s="1066" t="s">
        <v>605</v>
      </c>
      <c r="AQ73" s="1066"/>
      <c r="AR73" s="1066"/>
      <c r="AS73" s="1066"/>
      <c r="AT73" s="1066"/>
      <c r="AU73" s="1066" t="s">
        <v>605</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598</v>
      </c>
      <c r="C74" s="1070"/>
      <c r="D74" s="1070"/>
      <c r="E74" s="1070"/>
      <c r="F74" s="1070"/>
      <c r="G74" s="1070"/>
      <c r="H74" s="1070"/>
      <c r="I74" s="1070"/>
      <c r="J74" s="1070"/>
      <c r="K74" s="1070"/>
      <c r="L74" s="1070"/>
      <c r="M74" s="1070"/>
      <c r="N74" s="1070"/>
      <c r="O74" s="1070"/>
      <c r="P74" s="1071"/>
      <c r="Q74" s="1072">
        <v>171935</v>
      </c>
      <c r="R74" s="1066"/>
      <c r="S74" s="1066"/>
      <c r="T74" s="1066"/>
      <c r="U74" s="1066"/>
      <c r="V74" s="1066">
        <v>162213</v>
      </c>
      <c r="W74" s="1066"/>
      <c r="X74" s="1066"/>
      <c r="Y74" s="1066"/>
      <c r="Z74" s="1066"/>
      <c r="AA74" s="1066">
        <v>9722</v>
      </c>
      <c r="AB74" s="1066"/>
      <c r="AC74" s="1066"/>
      <c r="AD74" s="1066"/>
      <c r="AE74" s="1066"/>
      <c r="AF74" s="1066">
        <v>9719</v>
      </c>
      <c r="AG74" s="1066"/>
      <c r="AH74" s="1066"/>
      <c r="AI74" s="1066"/>
      <c r="AJ74" s="1066"/>
      <c r="AK74" s="1066">
        <v>4660</v>
      </c>
      <c r="AL74" s="1066"/>
      <c r="AM74" s="1066"/>
      <c r="AN74" s="1066"/>
      <c r="AO74" s="1066"/>
      <c r="AP74" s="1076" t="s">
        <v>605</v>
      </c>
      <c r="AQ74" s="1074"/>
      <c r="AR74" s="1074"/>
      <c r="AS74" s="1074"/>
      <c r="AT74" s="1075"/>
      <c r="AU74" s="1076" t="s">
        <v>605</v>
      </c>
      <c r="AV74" s="1074"/>
      <c r="AW74" s="1074"/>
      <c r="AX74" s="1074"/>
      <c r="AY74" s="1075"/>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393</v>
      </c>
      <c r="B88" s="1039" t="s">
        <v>422</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19606</v>
      </c>
      <c r="AG88" s="1054"/>
      <c r="AH88" s="1054"/>
      <c r="AI88" s="1054"/>
      <c r="AJ88" s="1054"/>
      <c r="AK88" s="1058"/>
      <c r="AL88" s="1058"/>
      <c r="AM88" s="1058"/>
      <c r="AN88" s="1058"/>
      <c r="AO88" s="1058"/>
      <c r="AP88" s="1054">
        <v>16060</v>
      </c>
      <c r="AQ88" s="1054"/>
      <c r="AR88" s="1054"/>
      <c r="AS88" s="1054"/>
      <c r="AT88" s="1054"/>
      <c r="AU88" s="1054">
        <v>254</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1039" t="s">
        <v>423</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3</v>
      </c>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424</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425</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426</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427</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428</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429</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430</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431</v>
      </c>
      <c r="AB109" s="989"/>
      <c r="AC109" s="989"/>
      <c r="AD109" s="989"/>
      <c r="AE109" s="990"/>
      <c r="AF109" s="991" t="s">
        <v>432</v>
      </c>
      <c r="AG109" s="989"/>
      <c r="AH109" s="989"/>
      <c r="AI109" s="989"/>
      <c r="AJ109" s="990"/>
      <c r="AK109" s="991" t="s">
        <v>309</v>
      </c>
      <c r="AL109" s="989"/>
      <c r="AM109" s="989"/>
      <c r="AN109" s="989"/>
      <c r="AO109" s="990"/>
      <c r="AP109" s="991" t="s">
        <v>433</v>
      </c>
      <c r="AQ109" s="989"/>
      <c r="AR109" s="989"/>
      <c r="AS109" s="989"/>
      <c r="AT109" s="1020"/>
      <c r="AU109" s="988" t="s">
        <v>430</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431</v>
      </c>
      <c r="BR109" s="989"/>
      <c r="BS109" s="989"/>
      <c r="BT109" s="989"/>
      <c r="BU109" s="990"/>
      <c r="BV109" s="991" t="s">
        <v>432</v>
      </c>
      <c r="BW109" s="989"/>
      <c r="BX109" s="989"/>
      <c r="BY109" s="989"/>
      <c r="BZ109" s="990"/>
      <c r="CA109" s="991" t="s">
        <v>309</v>
      </c>
      <c r="CB109" s="989"/>
      <c r="CC109" s="989"/>
      <c r="CD109" s="989"/>
      <c r="CE109" s="990"/>
      <c r="CF109" s="1027" t="s">
        <v>433</v>
      </c>
      <c r="CG109" s="1027"/>
      <c r="CH109" s="1027"/>
      <c r="CI109" s="1027"/>
      <c r="CJ109" s="1027"/>
      <c r="CK109" s="991" t="s">
        <v>434</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431</v>
      </c>
      <c r="DH109" s="989"/>
      <c r="DI109" s="989"/>
      <c r="DJ109" s="989"/>
      <c r="DK109" s="990"/>
      <c r="DL109" s="991" t="s">
        <v>432</v>
      </c>
      <c r="DM109" s="989"/>
      <c r="DN109" s="989"/>
      <c r="DO109" s="989"/>
      <c r="DP109" s="990"/>
      <c r="DQ109" s="991" t="s">
        <v>309</v>
      </c>
      <c r="DR109" s="989"/>
      <c r="DS109" s="989"/>
      <c r="DT109" s="989"/>
      <c r="DU109" s="990"/>
      <c r="DV109" s="991" t="s">
        <v>433</v>
      </c>
      <c r="DW109" s="989"/>
      <c r="DX109" s="989"/>
      <c r="DY109" s="989"/>
      <c r="DZ109" s="1020"/>
    </row>
    <row r="110" spans="1:131" s="248" customFormat="1" ht="26.25" customHeight="1" x14ac:dyDescent="0.15">
      <c r="A110" s="891" t="s">
        <v>435</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761671</v>
      </c>
      <c r="AB110" s="982"/>
      <c r="AC110" s="982"/>
      <c r="AD110" s="982"/>
      <c r="AE110" s="983"/>
      <c r="AF110" s="984">
        <v>784203</v>
      </c>
      <c r="AG110" s="982"/>
      <c r="AH110" s="982"/>
      <c r="AI110" s="982"/>
      <c r="AJ110" s="983"/>
      <c r="AK110" s="984">
        <v>760985</v>
      </c>
      <c r="AL110" s="982"/>
      <c r="AM110" s="982"/>
      <c r="AN110" s="982"/>
      <c r="AO110" s="983"/>
      <c r="AP110" s="985">
        <v>22.9</v>
      </c>
      <c r="AQ110" s="986"/>
      <c r="AR110" s="986"/>
      <c r="AS110" s="986"/>
      <c r="AT110" s="987"/>
      <c r="AU110" s="1021" t="s">
        <v>73</v>
      </c>
      <c r="AV110" s="1022"/>
      <c r="AW110" s="1022"/>
      <c r="AX110" s="1022"/>
      <c r="AY110" s="1022"/>
      <c r="AZ110" s="947" t="s">
        <v>436</v>
      </c>
      <c r="BA110" s="892"/>
      <c r="BB110" s="892"/>
      <c r="BC110" s="892"/>
      <c r="BD110" s="892"/>
      <c r="BE110" s="892"/>
      <c r="BF110" s="892"/>
      <c r="BG110" s="892"/>
      <c r="BH110" s="892"/>
      <c r="BI110" s="892"/>
      <c r="BJ110" s="892"/>
      <c r="BK110" s="892"/>
      <c r="BL110" s="892"/>
      <c r="BM110" s="892"/>
      <c r="BN110" s="892"/>
      <c r="BO110" s="892"/>
      <c r="BP110" s="893"/>
      <c r="BQ110" s="948">
        <v>6422058</v>
      </c>
      <c r="BR110" s="929"/>
      <c r="BS110" s="929"/>
      <c r="BT110" s="929"/>
      <c r="BU110" s="929"/>
      <c r="BV110" s="929">
        <v>5951216</v>
      </c>
      <c r="BW110" s="929"/>
      <c r="BX110" s="929"/>
      <c r="BY110" s="929"/>
      <c r="BZ110" s="929"/>
      <c r="CA110" s="929">
        <v>5714773</v>
      </c>
      <c r="CB110" s="929"/>
      <c r="CC110" s="929"/>
      <c r="CD110" s="929"/>
      <c r="CE110" s="929"/>
      <c r="CF110" s="953">
        <v>172.1</v>
      </c>
      <c r="CG110" s="954"/>
      <c r="CH110" s="954"/>
      <c r="CI110" s="954"/>
      <c r="CJ110" s="954"/>
      <c r="CK110" s="1017" t="s">
        <v>437</v>
      </c>
      <c r="CL110" s="903"/>
      <c r="CM110" s="978" t="s">
        <v>438</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395</v>
      </c>
      <c r="DH110" s="929"/>
      <c r="DI110" s="929"/>
      <c r="DJ110" s="929"/>
      <c r="DK110" s="929"/>
      <c r="DL110" s="929" t="s">
        <v>395</v>
      </c>
      <c r="DM110" s="929"/>
      <c r="DN110" s="929"/>
      <c r="DO110" s="929"/>
      <c r="DP110" s="929"/>
      <c r="DQ110" s="929" t="s">
        <v>395</v>
      </c>
      <c r="DR110" s="929"/>
      <c r="DS110" s="929"/>
      <c r="DT110" s="929"/>
      <c r="DU110" s="929"/>
      <c r="DV110" s="930" t="s">
        <v>439</v>
      </c>
      <c r="DW110" s="930"/>
      <c r="DX110" s="930"/>
      <c r="DY110" s="930"/>
      <c r="DZ110" s="931"/>
    </row>
    <row r="111" spans="1:131" s="248" customFormat="1" ht="26.25" customHeight="1" x14ac:dyDescent="0.15">
      <c r="A111" s="858" t="s">
        <v>440</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441</v>
      </c>
      <c r="AB111" s="1010"/>
      <c r="AC111" s="1010"/>
      <c r="AD111" s="1010"/>
      <c r="AE111" s="1011"/>
      <c r="AF111" s="1012" t="s">
        <v>441</v>
      </c>
      <c r="AG111" s="1010"/>
      <c r="AH111" s="1010"/>
      <c r="AI111" s="1010"/>
      <c r="AJ111" s="1011"/>
      <c r="AK111" s="1012" t="s">
        <v>441</v>
      </c>
      <c r="AL111" s="1010"/>
      <c r="AM111" s="1010"/>
      <c r="AN111" s="1010"/>
      <c r="AO111" s="1011"/>
      <c r="AP111" s="1013" t="s">
        <v>441</v>
      </c>
      <c r="AQ111" s="1014"/>
      <c r="AR111" s="1014"/>
      <c r="AS111" s="1014"/>
      <c r="AT111" s="1015"/>
      <c r="AU111" s="1023"/>
      <c r="AV111" s="1024"/>
      <c r="AW111" s="1024"/>
      <c r="AX111" s="1024"/>
      <c r="AY111" s="1024"/>
      <c r="AZ111" s="899" t="s">
        <v>442</v>
      </c>
      <c r="BA111" s="834"/>
      <c r="BB111" s="834"/>
      <c r="BC111" s="834"/>
      <c r="BD111" s="834"/>
      <c r="BE111" s="834"/>
      <c r="BF111" s="834"/>
      <c r="BG111" s="834"/>
      <c r="BH111" s="834"/>
      <c r="BI111" s="834"/>
      <c r="BJ111" s="834"/>
      <c r="BK111" s="834"/>
      <c r="BL111" s="834"/>
      <c r="BM111" s="834"/>
      <c r="BN111" s="834"/>
      <c r="BO111" s="834"/>
      <c r="BP111" s="835"/>
      <c r="BQ111" s="900" t="s">
        <v>443</v>
      </c>
      <c r="BR111" s="901"/>
      <c r="BS111" s="901"/>
      <c r="BT111" s="901"/>
      <c r="BU111" s="901"/>
      <c r="BV111" s="901" t="s">
        <v>444</v>
      </c>
      <c r="BW111" s="901"/>
      <c r="BX111" s="901"/>
      <c r="BY111" s="901"/>
      <c r="BZ111" s="901"/>
      <c r="CA111" s="901" t="s">
        <v>414</v>
      </c>
      <c r="CB111" s="901"/>
      <c r="CC111" s="901"/>
      <c r="CD111" s="901"/>
      <c r="CE111" s="901"/>
      <c r="CF111" s="962" t="s">
        <v>445</v>
      </c>
      <c r="CG111" s="963"/>
      <c r="CH111" s="963"/>
      <c r="CI111" s="963"/>
      <c r="CJ111" s="963"/>
      <c r="CK111" s="1018"/>
      <c r="CL111" s="905"/>
      <c r="CM111" s="908" t="s">
        <v>446</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445</v>
      </c>
      <c r="DH111" s="901"/>
      <c r="DI111" s="901"/>
      <c r="DJ111" s="901"/>
      <c r="DK111" s="901"/>
      <c r="DL111" s="901" t="s">
        <v>447</v>
      </c>
      <c r="DM111" s="901"/>
      <c r="DN111" s="901"/>
      <c r="DO111" s="901"/>
      <c r="DP111" s="901"/>
      <c r="DQ111" s="901" t="s">
        <v>448</v>
      </c>
      <c r="DR111" s="901"/>
      <c r="DS111" s="901"/>
      <c r="DT111" s="901"/>
      <c r="DU111" s="901"/>
      <c r="DV111" s="878" t="s">
        <v>444</v>
      </c>
      <c r="DW111" s="878"/>
      <c r="DX111" s="878"/>
      <c r="DY111" s="878"/>
      <c r="DZ111" s="879"/>
    </row>
    <row r="112" spans="1:131" s="248" customFormat="1" ht="26.25" customHeight="1" x14ac:dyDescent="0.15">
      <c r="A112" s="1003" t="s">
        <v>449</v>
      </c>
      <c r="B112" s="1004"/>
      <c r="C112" s="834" t="s">
        <v>450</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414</v>
      </c>
      <c r="AB112" s="864"/>
      <c r="AC112" s="864"/>
      <c r="AD112" s="864"/>
      <c r="AE112" s="865"/>
      <c r="AF112" s="866" t="s">
        <v>451</v>
      </c>
      <c r="AG112" s="864"/>
      <c r="AH112" s="864"/>
      <c r="AI112" s="864"/>
      <c r="AJ112" s="865"/>
      <c r="AK112" s="866" t="s">
        <v>452</v>
      </c>
      <c r="AL112" s="864"/>
      <c r="AM112" s="864"/>
      <c r="AN112" s="864"/>
      <c r="AO112" s="865"/>
      <c r="AP112" s="911" t="s">
        <v>414</v>
      </c>
      <c r="AQ112" s="912"/>
      <c r="AR112" s="912"/>
      <c r="AS112" s="912"/>
      <c r="AT112" s="913"/>
      <c r="AU112" s="1023"/>
      <c r="AV112" s="1024"/>
      <c r="AW112" s="1024"/>
      <c r="AX112" s="1024"/>
      <c r="AY112" s="1024"/>
      <c r="AZ112" s="899" t="s">
        <v>453</v>
      </c>
      <c r="BA112" s="834"/>
      <c r="BB112" s="834"/>
      <c r="BC112" s="834"/>
      <c r="BD112" s="834"/>
      <c r="BE112" s="834"/>
      <c r="BF112" s="834"/>
      <c r="BG112" s="834"/>
      <c r="BH112" s="834"/>
      <c r="BI112" s="834"/>
      <c r="BJ112" s="834"/>
      <c r="BK112" s="834"/>
      <c r="BL112" s="834"/>
      <c r="BM112" s="834"/>
      <c r="BN112" s="834"/>
      <c r="BO112" s="834"/>
      <c r="BP112" s="835"/>
      <c r="BQ112" s="900">
        <v>2024107</v>
      </c>
      <c r="BR112" s="901"/>
      <c r="BS112" s="901"/>
      <c r="BT112" s="901"/>
      <c r="BU112" s="901"/>
      <c r="BV112" s="901">
        <v>2016048</v>
      </c>
      <c r="BW112" s="901"/>
      <c r="BX112" s="901"/>
      <c r="BY112" s="901"/>
      <c r="BZ112" s="901"/>
      <c r="CA112" s="901">
        <v>1965603</v>
      </c>
      <c r="CB112" s="901"/>
      <c r="CC112" s="901"/>
      <c r="CD112" s="901"/>
      <c r="CE112" s="901"/>
      <c r="CF112" s="962">
        <v>59.2</v>
      </c>
      <c r="CG112" s="963"/>
      <c r="CH112" s="963"/>
      <c r="CI112" s="963"/>
      <c r="CJ112" s="963"/>
      <c r="CK112" s="1018"/>
      <c r="CL112" s="905"/>
      <c r="CM112" s="908" t="s">
        <v>454</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455</v>
      </c>
      <c r="DH112" s="901"/>
      <c r="DI112" s="901"/>
      <c r="DJ112" s="901"/>
      <c r="DK112" s="901"/>
      <c r="DL112" s="901" t="s">
        <v>444</v>
      </c>
      <c r="DM112" s="901"/>
      <c r="DN112" s="901"/>
      <c r="DO112" s="901"/>
      <c r="DP112" s="901"/>
      <c r="DQ112" s="901" t="s">
        <v>456</v>
      </c>
      <c r="DR112" s="901"/>
      <c r="DS112" s="901"/>
      <c r="DT112" s="901"/>
      <c r="DU112" s="901"/>
      <c r="DV112" s="878" t="s">
        <v>455</v>
      </c>
      <c r="DW112" s="878"/>
      <c r="DX112" s="878"/>
      <c r="DY112" s="878"/>
      <c r="DZ112" s="879"/>
    </row>
    <row r="113" spans="1:130" s="248" customFormat="1" ht="26.25" customHeight="1" x14ac:dyDescent="0.15">
      <c r="A113" s="1005"/>
      <c r="B113" s="1006"/>
      <c r="C113" s="834" t="s">
        <v>457</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114913</v>
      </c>
      <c r="AB113" s="1010"/>
      <c r="AC113" s="1010"/>
      <c r="AD113" s="1010"/>
      <c r="AE113" s="1011"/>
      <c r="AF113" s="1012">
        <v>113913</v>
      </c>
      <c r="AG113" s="1010"/>
      <c r="AH113" s="1010"/>
      <c r="AI113" s="1010"/>
      <c r="AJ113" s="1011"/>
      <c r="AK113" s="1012">
        <v>115465</v>
      </c>
      <c r="AL113" s="1010"/>
      <c r="AM113" s="1010"/>
      <c r="AN113" s="1010"/>
      <c r="AO113" s="1011"/>
      <c r="AP113" s="1013">
        <v>3.5</v>
      </c>
      <c r="AQ113" s="1014"/>
      <c r="AR113" s="1014"/>
      <c r="AS113" s="1014"/>
      <c r="AT113" s="1015"/>
      <c r="AU113" s="1023"/>
      <c r="AV113" s="1024"/>
      <c r="AW113" s="1024"/>
      <c r="AX113" s="1024"/>
      <c r="AY113" s="1024"/>
      <c r="AZ113" s="899" t="s">
        <v>458</v>
      </c>
      <c r="BA113" s="834"/>
      <c r="BB113" s="834"/>
      <c r="BC113" s="834"/>
      <c r="BD113" s="834"/>
      <c r="BE113" s="834"/>
      <c r="BF113" s="834"/>
      <c r="BG113" s="834"/>
      <c r="BH113" s="834"/>
      <c r="BI113" s="834"/>
      <c r="BJ113" s="834"/>
      <c r="BK113" s="834"/>
      <c r="BL113" s="834"/>
      <c r="BM113" s="834"/>
      <c r="BN113" s="834"/>
      <c r="BO113" s="834"/>
      <c r="BP113" s="835"/>
      <c r="BQ113" s="900">
        <v>264096</v>
      </c>
      <c r="BR113" s="901"/>
      <c r="BS113" s="901"/>
      <c r="BT113" s="901"/>
      <c r="BU113" s="901"/>
      <c r="BV113" s="901">
        <v>250174</v>
      </c>
      <c r="BW113" s="901"/>
      <c r="BX113" s="901"/>
      <c r="BY113" s="901"/>
      <c r="BZ113" s="901"/>
      <c r="CA113" s="901">
        <v>254437</v>
      </c>
      <c r="CB113" s="901"/>
      <c r="CC113" s="901"/>
      <c r="CD113" s="901"/>
      <c r="CE113" s="901"/>
      <c r="CF113" s="962">
        <v>7.7</v>
      </c>
      <c r="CG113" s="963"/>
      <c r="CH113" s="963"/>
      <c r="CI113" s="963"/>
      <c r="CJ113" s="963"/>
      <c r="CK113" s="1018"/>
      <c r="CL113" s="905"/>
      <c r="CM113" s="908" t="s">
        <v>459</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444</v>
      </c>
      <c r="DH113" s="864"/>
      <c r="DI113" s="864"/>
      <c r="DJ113" s="864"/>
      <c r="DK113" s="865"/>
      <c r="DL113" s="866" t="s">
        <v>451</v>
      </c>
      <c r="DM113" s="864"/>
      <c r="DN113" s="864"/>
      <c r="DO113" s="864"/>
      <c r="DP113" s="865"/>
      <c r="DQ113" s="866" t="s">
        <v>444</v>
      </c>
      <c r="DR113" s="864"/>
      <c r="DS113" s="864"/>
      <c r="DT113" s="864"/>
      <c r="DU113" s="865"/>
      <c r="DV113" s="911" t="s">
        <v>414</v>
      </c>
      <c r="DW113" s="912"/>
      <c r="DX113" s="912"/>
      <c r="DY113" s="912"/>
      <c r="DZ113" s="913"/>
    </row>
    <row r="114" spans="1:130" s="248" customFormat="1" ht="26.25" customHeight="1" x14ac:dyDescent="0.15">
      <c r="A114" s="1005"/>
      <c r="B114" s="1006"/>
      <c r="C114" s="834" t="s">
        <v>460</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36688</v>
      </c>
      <c r="AB114" s="864"/>
      <c r="AC114" s="864"/>
      <c r="AD114" s="864"/>
      <c r="AE114" s="865"/>
      <c r="AF114" s="866">
        <v>34863</v>
      </c>
      <c r="AG114" s="864"/>
      <c r="AH114" s="864"/>
      <c r="AI114" s="864"/>
      <c r="AJ114" s="865"/>
      <c r="AK114" s="866">
        <v>22607</v>
      </c>
      <c r="AL114" s="864"/>
      <c r="AM114" s="864"/>
      <c r="AN114" s="864"/>
      <c r="AO114" s="865"/>
      <c r="AP114" s="911">
        <v>0.7</v>
      </c>
      <c r="AQ114" s="912"/>
      <c r="AR114" s="912"/>
      <c r="AS114" s="912"/>
      <c r="AT114" s="913"/>
      <c r="AU114" s="1023"/>
      <c r="AV114" s="1024"/>
      <c r="AW114" s="1024"/>
      <c r="AX114" s="1024"/>
      <c r="AY114" s="1024"/>
      <c r="AZ114" s="899" t="s">
        <v>461</v>
      </c>
      <c r="BA114" s="834"/>
      <c r="BB114" s="834"/>
      <c r="BC114" s="834"/>
      <c r="BD114" s="834"/>
      <c r="BE114" s="834"/>
      <c r="BF114" s="834"/>
      <c r="BG114" s="834"/>
      <c r="BH114" s="834"/>
      <c r="BI114" s="834"/>
      <c r="BJ114" s="834"/>
      <c r="BK114" s="834"/>
      <c r="BL114" s="834"/>
      <c r="BM114" s="834"/>
      <c r="BN114" s="834"/>
      <c r="BO114" s="834"/>
      <c r="BP114" s="835"/>
      <c r="BQ114" s="900">
        <v>504291</v>
      </c>
      <c r="BR114" s="901"/>
      <c r="BS114" s="901"/>
      <c r="BT114" s="901"/>
      <c r="BU114" s="901"/>
      <c r="BV114" s="901">
        <v>477510</v>
      </c>
      <c r="BW114" s="901"/>
      <c r="BX114" s="901"/>
      <c r="BY114" s="901"/>
      <c r="BZ114" s="901"/>
      <c r="CA114" s="901">
        <v>463748</v>
      </c>
      <c r="CB114" s="901"/>
      <c r="CC114" s="901"/>
      <c r="CD114" s="901"/>
      <c r="CE114" s="901"/>
      <c r="CF114" s="962">
        <v>14</v>
      </c>
      <c r="CG114" s="963"/>
      <c r="CH114" s="963"/>
      <c r="CI114" s="963"/>
      <c r="CJ114" s="963"/>
      <c r="CK114" s="1018"/>
      <c r="CL114" s="905"/>
      <c r="CM114" s="908" t="s">
        <v>462</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439</v>
      </c>
      <c r="DH114" s="864"/>
      <c r="DI114" s="864"/>
      <c r="DJ114" s="864"/>
      <c r="DK114" s="865"/>
      <c r="DL114" s="866" t="s">
        <v>414</v>
      </c>
      <c r="DM114" s="864"/>
      <c r="DN114" s="864"/>
      <c r="DO114" s="864"/>
      <c r="DP114" s="865"/>
      <c r="DQ114" s="866" t="s">
        <v>444</v>
      </c>
      <c r="DR114" s="864"/>
      <c r="DS114" s="864"/>
      <c r="DT114" s="864"/>
      <c r="DU114" s="865"/>
      <c r="DV114" s="911" t="s">
        <v>448</v>
      </c>
      <c r="DW114" s="912"/>
      <c r="DX114" s="912"/>
      <c r="DY114" s="912"/>
      <c r="DZ114" s="913"/>
    </row>
    <row r="115" spans="1:130" s="248" customFormat="1" ht="26.25" customHeight="1" x14ac:dyDescent="0.15">
      <c r="A115" s="1005"/>
      <c r="B115" s="1006"/>
      <c r="C115" s="834" t="s">
        <v>463</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37927</v>
      </c>
      <c r="AB115" s="1010"/>
      <c r="AC115" s="1010"/>
      <c r="AD115" s="1010"/>
      <c r="AE115" s="1011"/>
      <c r="AF115" s="1012">
        <v>34</v>
      </c>
      <c r="AG115" s="1010"/>
      <c r="AH115" s="1010"/>
      <c r="AI115" s="1010"/>
      <c r="AJ115" s="1011"/>
      <c r="AK115" s="1012">
        <v>29</v>
      </c>
      <c r="AL115" s="1010"/>
      <c r="AM115" s="1010"/>
      <c r="AN115" s="1010"/>
      <c r="AO115" s="1011"/>
      <c r="AP115" s="1013">
        <v>0</v>
      </c>
      <c r="AQ115" s="1014"/>
      <c r="AR115" s="1014"/>
      <c r="AS115" s="1014"/>
      <c r="AT115" s="1015"/>
      <c r="AU115" s="1023"/>
      <c r="AV115" s="1024"/>
      <c r="AW115" s="1024"/>
      <c r="AX115" s="1024"/>
      <c r="AY115" s="1024"/>
      <c r="AZ115" s="899" t="s">
        <v>464</v>
      </c>
      <c r="BA115" s="834"/>
      <c r="BB115" s="834"/>
      <c r="BC115" s="834"/>
      <c r="BD115" s="834"/>
      <c r="BE115" s="834"/>
      <c r="BF115" s="834"/>
      <c r="BG115" s="834"/>
      <c r="BH115" s="834"/>
      <c r="BI115" s="834"/>
      <c r="BJ115" s="834"/>
      <c r="BK115" s="834"/>
      <c r="BL115" s="834"/>
      <c r="BM115" s="834"/>
      <c r="BN115" s="834"/>
      <c r="BO115" s="834"/>
      <c r="BP115" s="835"/>
      <c r="BQ115" s="900" t="s">
        <v>465</v>
      </c>
      <c r="BR115" s="901"/>
      <c r="BS115" s="901"/>
      <c r="BT115" s="901"/>
      <c r="BU115" s="901"/>
      <c r="BV115" s="901" t="s">
        <v>465</v>
      </c>
      <c r="BW115" s="901"/>
      <c r="BX115" s="901"/>
      <c r="BY115" s="901"/>
      <c r="BZ115" s="901"/>
      <c r="CA115" s="901" t="s">
        <v>451</v>
      </c>
      <c r="CB115" s="901"/>
      <c r="CC115" s="901"/>
      <c r="CD115" s="901"/>
      <c r="CE115" s="901"/>
      <c r="CF115" s="962" t="s">
        <v>455</v>
      </c>
      <c r="CG115" s="963"/>
      <c r="CH115" s="963"/>
      <c r="CI115" s="963"/>
      <c r="CJ115" s="963"/>
      <c r="CK115" s="1018"/>
      <c r="CL115" s="905"/>
      <c r="CM115" s="899" t="s">
        <v>466</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452</v>
      </c>
      <c r="DH115" s="864"/>
      <c r="DI115" s="864"/>
      <c r="DJ115" s="864"/>
      <c r="DK115" s="865"/>
      <c r="DL115" s="866" t="s">
        <v>444</v>
      </c>
      <c r="DM115" s="864"/>
      <c r="DN115" s="864"/>
      <c r="DO115" s="864"/>
      <c r="DP115" s="865"/>
      <c r="DQ115" s="866" t="s">
        <v>444</v>
      </c>
      <c r="DR115" s="864"/>
      <c r="DS115" s="864"/>
      <c r="DT115" s="864"/>
      <c r="DU115" s="865"/>
      <c r="DV115" s="911" t="s">
        <v>467</v>
      </c>
      <c r="DW115" s="912"/>
      <c r="DX115" s="912"/>
      <c r="DY115" s="912"/>
      <c r="DZ115" s="913"/>
    </row>
    <row r="116" spans="1:130" s="248" customFormat="1" ht="26.25" customHeight="1" x14ac:dyDescent="0.15">
      <c r="A116" s="1007"/>
      <c r="B116" s="1008"/>
      <c r="C116" s="967" t="s">
        <v>468</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452</v>
      </c>
      <c r="AB116" s="864"/>
      <c r="AC116" s="864"/>
      <c r="AD116" s="864"/>
      <c r="AE116" s="865"/>
      <c r="AF116" s="866" t="s">
        <v>467</v>
      </c>
      <c r="AG116" s="864"/>
      <c r="AH116" s="864"/>
      <c r="AI116" s="864"/>
      <c r="AJ116" s="865"/>
      <c r="AK116" s="866" t="s">
        <v>444</v>
      </c>
      <c r="AL116" s="864"/>
      <c r="AM116" s="864"/>
      <c r="AN116" s="864"/>
      <c r="AO116" s="865"/>
      <c r="AP116" s="911" t="s">
        <v>439</v>
      </c>
      <c r="AQ116" s="912"/>
      <c r="AR116" s="912"/>
      <c r="AS116" s="912"/>
      <c r="AT116" s="913"/>
      <c r="AU116" s="1023"/>
      <c r="AV116" s="1024"/>
      <c r="AW116" s="1024"/>
      <c r="AX116" s="1024"/>
      <c r="AY116" s="1024"/>
      <c r="AZ116" s="950" t="s">
        <v>469</v>
      </c>
      <c r="BA116" s="951"/>
      <c r="BB116" s="951"/>
      <c r="BC116" s="951"/>
      <c r="BD116" s="951"/>
      <c r="BE116" s="951"/>
      <c r="BF116" s="951"/>
      <c r="BG116" s="951"/>
      <c r="BH116" s="951"/>
      <c r="BI116" s="951"/>
      <c r="BJ116" s="951"/>
      <c r="BK116" s="951"/>
      <c r="BL116" s="951"/>
      <c r="BM116" s="951"/>
      <c r="BN116" s="951"/>
      <c r="BO116" s="951"/>
      <c r="BP116" s="952"/>
      <c r="BQ116" s="900" t="s">
        <v>467</v>
      </c>
      <c r="BR116" s="901"/>
      <c r="BS116" s="901"/>
      <c r="BT116" s="901"/>
      <c r="BU116" s="901"/>
      <c r="BV116" s="901" t="s">
        <v>443</v>
      </c>
      <c r="BW116" s="901"/>
      <c r="BX116" s="901"/>
      <c r="BY116" s="901"/>
      <c r="BZ116" s="901"/>
      <c r="CA116" s="901" t="s">
        <v>444</v>
      </c>
      <c r="CB116" s="901"/>
      <c r="CC116" s="901"/>
      <c r="CD116" s="901"/>
      <c r="CE116" s="901"/>
      <c r="CF116" s="962" t="s">
        <v>414</v>
      </c>
      <c r="CG116" s="963"/>
      <c r="CH116" s="963"/>
      <c r="CI116" s="963"/>
      <c r="CJ116" s="963"/>
      <c r="CK116" s="1018"/>
      <c r="CL116" s="905"/>
      <c r="CM116" s="908" t="s">
        <v>470</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471</v>
      </c>
      <c r="DH116" s="864"/>
      <c r="DI116" s="864"/>
      <c r="DJ116" s="864"/>
      <c r="DK116" s="865"/>
      <c r="DL116" s="866" t="s">
        <v>414</v>
      </c>
      <c r="DM116" s="864"/>
      <c r="DN116" s="864"/>
      <c r="DO116" s="864"/>
      <c r="DP116" s="865"/>
      <c r="DQ116" s="866" t="s">
        <v>444</v>
      </c>
      <c r="DR116" s="864"/>
      <c r="DS116" s="864"/>
      <c r="DT116" s="864"/>
      <c r="DU116" s="865"/>
      <c r="DV116" s="911" t="s">
        <v>414</v>
      </c>
      <c r="DW116" s="912"/>
      <c r="DX116" s="912"/>
      <c r="DY116" s="912"/>
      <c r="DZ116" s="913"/>
    </row>
    <row r="117" spans="1:130" s="248" customFormat="1" ht="26.25" customHeight="1" x14ac:dyDescent="0.15">
      <c r="A117" s="988" t="s">
        <v>189</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472</v>
      </c>
      <c r="Z117" s="990"/>
      <c r="AA117" s="995">
        <v>951199</v>
      </c>
      <c r="AB117" s="996"/>
      <c r="AC117" s="996"/>
      <c r="AD117" s="996"/>
      <c r="AE117" s="997"/>
      <c r="AF117" s="998">
        <v>933013</v>
      </c>
      <c r="AG117" s="996"/>
      <c r="AH117" s="996"/>
      <c r="AI117" s="996"/>
      <c r="AJ117" s="997"/>
      <c r="AK117" s="998">
        <v>899086</v>
      </c>
      <c r="AL117" s="996"/>
      <c r="AM117" s="996"/>
      <c r="AN117" s="996"/>
      <c r="AO117" s="997"/>
      <c r="AP117" s="999"/>
      <c r="AQ117" s="1000"/>
      <c r="AR117" s="1000"/>
      <c r="AS117" s="1000"/>
      <c r="AT117" s="1001"/>
      <c r="AU117" s="1023"/>
      <c r="AV117" s="1024"/>
      <c r="AW117" s="1024"/>
      <c r="AX117" s="1024"/>
      <c r="AY117" s="1024"/>
      <c r="AZ117" s="950" t="s">
        <v>473</v>
      </c>
      <c r="BA117" s="951"/>
      <c r="BB117" s="951"/>
      <c r="BC117" s="951"/>
      <c r="BD117" s="951"/>
      <c r="BE117" s="951"/>
      <c r="BF117" s="951"/>
      <c r="BG117" s="951"/>
      <c r="BH117" s="951"/>
      <c r="BI117" s="951"/>
      <c r="BJ117" s="951"/>
      <c r="BK117" s="951"/>
      <c r="BL117" s="951"/>
      <c r="BM117" s="951"/>
      <c r="BN117" s="951"/>
      <c r="BO117" s="951"/>
      <c r="BP117" s="952"/>
      <c r="BQ117" s="900" t="s">
        <v>474</v>
      </c>
      <c r="BR117" s="901"/>
      <c r="BS117" s="901"/>
      <c r="BT117" s="901"/>
      <c r="BU117" s="901"/>
      <c r="BV117" s="901" t="s">
        <v>445</v>
      </c>
      <c r="BW117" s="901"/>
      <c r="BX117" s="901"/>
      <c r="BY117" s="901"/>
      <c r="BZ117" s="901"/>
      <c r="CA117" s="901" t="s">
        <v>474</v>
      </c>
      <c r="CB117" s="901"/>
      <c r="CC117" s="901"/>
      <c r="CD117" s="901"/>
      <c r="CE117" s="901"/>
      <c r="CF117" s="962" t="s">
        <v>455</v>
      </c>
      <c r="CG117" s="963"/>
      <c r="CH117" s="963"/>
      <c r="CI117" s="963"/>
      <c r="CJ117" s="963"/>
      <c r="CK117" s="1018"/>
      <c r="CL117" s="905"/>
      <c r="CM117" s="908" t="s">
        <v>475</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439</v>
      </c>
      <c r="DH117" s="864"/>
      <c r="DI117" s="864"/>
      <c r="DJ117" s="864"/>
      <c r="DK117" s="865"/>
      <c r="DL117" s="866" t="s">
        <v>439</v>
      </c>
      <c r="DM117" s="864"/>
      <c r="DN117" s="864"/>
      <c r="DO117" s="864"/>
      <c r="DP117" s="865"/>
      <c r="DQ117" s="866" t="s">
        <v>414</v>
      </c>
      <c r="DR117" s="864"/>
      <c r="DS117" s="864"/>
      <c r="DT117" s="864"/>
      <c r="DU117" s="865"/>
      <c r="DV117" s="911" t="s">
        <v>439</v>
      </c>
      <c r="DW117" s="912"/>
      <c r="DX117" s="912"/>
      <c r="DY117" s="912"/>
      <c r="DZ117" s="913"/>
    </row>
    <row r="118" spans="1:130" s="248" customFormat="1" ht="26.25" customHeight="1" x14ac:dyDescent="0.15">
      <c r="A118" s="988" t="s">
        <v>434</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431</v>
      </c>
      <c r="AB118" s="989"/>
      <c r="AC118" s="989"/>
      <c r="AD118" s="989"/>
      <c r="AE118" s="990"/>
      <c r="AF118" s="991" t="s">
        <v>432</v>
      </c>
      <c r="AG118" s="989"/>
      <c r="AH118" s="989"/>
      <c r="AI118" s="989"/>
      <c r="AJ118" s="990"/>
      <c r="AK118" s="991" t="s">
        <v>309</v>
      </c>
      <c r="AL118" s="989"/>
      <c r="AM118" s="989"/>
      <c r="AN118" s="989"/>
      <c r="AO118" s="990"/>
      <c r="AP118" s="992" t="s">
        <v>433</v>
      </c>
      <c r="AQ118" s="993"/>
      <c r="AR118" s="993"/>
      <c r="AS118" s="993"/>
      <c r="AT118" s="994"/>
      <c r="AU118" s="1023"/>
      <c r="AV118" s="1024"/>
      <c r="AW118" s="1024"/>
      <c r="AX118" s="1024"/>
      <c r="AY118" s="1024"/>
      <c r="AZ118" s="966" t="s">
        <v>476</v>
      </c>
      <c r="BA118" s="967"/>
      <c r="BB118" s="967"/>
      <c r="BC118" s="967"/>
      <c r="BD118" s="967"/>
      <c r="BE118" s="967"/>
      <c r="BF118" s="967"/>
      <c r="BG118" s="967"/>
      <c r="BH118" s="967"/>
      <c r="BI118" s="967"/>
      <c r="BJ118" s="967"/>
      <c r="BK118" s="967"/>
      <c r="BL118" s="967"/>
      <c r="BM118" s="967"/>
      <c r="BN118" s="967"/>
      <c r="BO118" s="967"/>
      <c r="BP118" s="968"/>
      <c r="BQ118" s="969" t="s">
        <v>414</v>
      </c>
      <c r="BR118" s="932"/>
      <c r="BS118" s="932"/>
      <c r="BT118" s="932"/>
      <c r="BU118" s="932"/>
      <c r="BV118" s="932" t="s">
        <v>448</v>
      </c>
      <c r="BW118" s="932"/>
      <c r="BX118" s="932"/>
      <c r="BY118" s="932"/>
      <c r="BZ118" s="932"/>
      <c r="CA118" s="932" t="s">
        <v>414</v>
      </c>
      <c r="CB118" s="932"/>
      <c r="CC118" s="932"/>
      <c r="CD118" s="932"/>
      <c r="CE118" s="932"/>
      <c r="CF118" s="962" t="s">
        <v>451</v>
      </c>
      <c r="CG118" s="963"/>
      <c r="CH118" s="963"/>
      <c r="CI118" s="963"/>
      <c r="CJ118" s="963"/>
      <c r="CK118" s="1018"/>
      <c r="CL118" s="905"/>
      <c r="CM118" s="908" t="s">
        <v>477</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444</v>
      </c>
      <c r="DH118" s="864"/>
      <c r="DI118" s="864"/>
      <c r="DJ118" s="864"/>
      <c r="DK118" s="865"/>
      <c r="DL118" s="866" t="s">
        <v>439</v>
      </c>
      <c r="DM118" s="864"/>
      <c r="DN118" s="864"/>
      <c r="DO118" s="864"/>
      <c r="DP118" s="865"/>
      <c r="DQ118" s="866" t="s">
        <v>414</v>
      </c>
      <c r="DR118" s="864"/>
      <c r="DS118" s="864"/>
      <c r="DT118" s="864"/>
      <c r="DU118" s="865"/>
      <c r="DV118" s="911" t="s">
        <v>414</v>
      </c>
      <c r="DW118" s="912"/>
      <c r="DX118" s="912"/>
      <c r="DY118" s="912"/>
      <c r="DZ118" s="913"/>
    </row>
    <row r="119" spans="1:130" s="248" customFormat="1" ht="26.25" customHeight="1" x14ac:dyDescent="0.15">
      <c r="A119" s="902" t="s">
        <v>437</v>
      </c>
      <c r="B119" s="903"/>
      <c r="C119" s="978" t="s">
        <v>438</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439</v>
      </c>
      <c r="AB119" s="982"/>
      <c r="AC119" s="982"/>
      <c r="AD119" s="982"/>
      <c r="AE119" s="983"/>
      <c r="AF119" s="984" t="s">
        <v>414</v>
      </c>
      <c r="AG119" s="982"/>
      <c r="AH119" s="982"/>
      <c r="AI119" s="982"/>
      <c r="AJ119" s="983"/>
      <c r="AK119" s="984" t="s">
        <v>444</v>
      </c>
      <c r="AL119" s="982"/>
      <c r="AM119" s="982"/>
      <c r="AN119" s="982"/>
      <c r="AO119" s="983"/>
      <c r="AP119" s="985" t="s">
        <v>451</v>
      </c>
      <c r="AQ119" s="986"/>
      <c r="AR119" s="986"/>
      <c r="AS119" s="986"/>
      <c r="AT119" s="987"/>
      <c r="AU119" s="1025"/>
      <c r="AV119" s="1026"/>
      <c r="AW119" s="1026"/>
      <c r="AX119" s="1026"/>
      <c r="AY119" s="1026"/>
      <c r="AZ119" s="279" t="s">
        <v>189</v>
      </c>
      <c r="BA119" s="279"/>
      <c r="BB119" s="279"/>
      <c r="BC119" s="279"/>
      <c r="BD119" s="279"/>
      <c r="BE119" s="279"/>
      <c r="BF119" s="279"/>
      <c r="BG119" s="279"/>
      <c r="BH119" s="279"/>
      <c r="BI119" s="279"/>
      <c r="BJ119" s="279"/>
      <c r="BK119" s="279"/>
      <c r="BL119" s="279"/>
      <c r="BM119" s="279"/>
      <c r="BN119" s="279"/>
      <c r="BO119" s="964" t="s">
        <v>478</v>
      </c>
      <c r="BP119" s="965"/>
      <c r="BQ119" s="969">
        <v>9214552</v>
      </c>
      <c r="BR119" s="932"/>
      <c r="BS119" s="932"/>
      <c r="BT119" s="932"/>
      <c r="BU119" s="932"/>
      <c r="BV119" s="932">
        <v>8694948</v>
      </c>
      <c r="BW119" s="932"/>
      <c r="BX119" s="932"/>
      <c r="BY119" s="932"/>
      <c r="BZ119" s="932"/>
      <c r="CA119" s="932">
        <v>8398561</v>
      </c>
      <c r="CB119" s="932"/>
      <c r="CC119" s="932"/>
      <c r="CD119" s="932"/>
      <c r="CE119" s="932"/>
      <c r="CF119" s="830"/>
      <c r="CG119" s="831"/>
      <c r="CH119" s="831"/>
      <c r="CI119" s="831"/>
      <c r="CJ119" s="921"/>
      <c r="CK119" s="1019"/>
      <c r="CL119" s="907"/>
      <c r="CM119" s="925" t="s">
        <v>479</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414</v>
      </c>
      <c r="DH119" s="847"/>
      <c r="DI119" s="847"/>
      <c r="DJ119" s="847"/>
      <c r="DK119" s="848"/>
      <c r="DL119" s="849" t="s">
        <v>414</v>
      </c>
      <c r="DM119" s="847"/>
      <c r="DN119" s="847"/>
      <c r="DO119" s="847"/>
      <c r="DP119" s="848"/>
      <c r="DQ119" s="849" t="s">
        <v>467</v>
      </c>
      <c r="DR119" s="847"/>
      <c r="DS119" s="847"/>
      <c r="DT119" s="847"/>
      <c r="DU119" s="848"/>
      <c r="DV119" s="935" t="s">
        <v>451</v>
      </c>
      <c r="DW119" s="936"/>
      <c r="DX119" s="936"/>
      <c r="DY119" s="936"/>
      <c r="DZ119" s="937"/>
    </row>
    <row r="120" spans="1:130" s="248" customFormat="1" ht="26.25" customHeight="1" x14ac:dyDescent="0.15">
      <c r="A120" s="904"/>
      <c r="B120" s="905"/>
      <c r="C120" s="908" t="s">
        <v>446</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467</v>
      </c>
      <c r="AB120" s="864"/>
      <c r="AC120" s="864"/>
      <c r="AD120" s="864"/>
      <c r="AE120" s="865"/>
      <c r="AF120" s="866" t="s">
        <v>444</v>
      </c>
      <c r="AG120" s="864"/>
      <c r="AH120" s="864"/>
      <c r="AI120" s="864"/>
      <c r="AJ120" s="865"/>
      <c r="AK120" s="866" t="s">
        <v>439</v>
      </c>
      <c r="AL120" s="864"/>
      <c r="AM120" s="864"/>
      <c r="AN120" s="864"/>
      <c r="AO120" s="865"/>
      <c r="AP120" s="911" t="s">
        <v>474</v>
      </c>
      <c r="AQ120" s="912"/>
      <c r="AR120" s="912"/>
      <c r="AS120" s="912"/>
      <c r="AT120" s="913"/>
      <c r="AU120" s="970" t="s">
        <v>480</v>
      </c>
      <c r="AV120" s="971"/>
      <c r="AW120" s="971"/>
      <c r="AX120" s="971"/>
      <c r="AY120" s="972"/>
      <c r="AZ120" s="947" t="s">
        <v>481</v>
      </c>
      <c r="BA120" s="892"/>
      <c r="BB120" s="892"/>
      <c r="BC120" s="892"/>
      <c r="BD120" s="892"/>
      <c r="BE120" s="892"/>
      <c r="BF120" s="892"/>
      <c r="BG120" s="892"/>
      <c r="BH120" s="892"/>
      <c r="BI120" s="892"/>
      <c r="BJ120" s="892"/>
      <c r="BK120" s="892"/>
      <c r="BL120" s="892"/>
      <c r="BM120" s="892"/>
      <c r="BN120" s="892"/>
      <c r="BO120" s="892"/>
      <c r="BP120" s="893"/>
      <c r="BQ120" s="948">
        <v>2332921</v>
      </c>
      <c r="BR120" s="929"/>
      <c r="BS120" s="929"/>
      <c r="BT120" s="929"/>
      <c r="BU120" s="929"/>
      <c r="BV120" s="929">
        <v>2438036</v>
      </c>
      <c r="BW120" s="929"/>
      <c r="BX120" s="929"/>
      <c r="BY120" s="929"/>
      <c r="BZ120" s="929"/>
      <c r="CA120" s="929">
        <v>2863781</v>
      </c>
      <c r="CB120" s="929"/>
      <c r="CC120" s="929"/>
      <c r="CD120" s="929"/>
      <c r="CE120" s="929"/>
      <c r="CF120" s="953">
        <v>86.2</v>
      </c>
      <c r="CG120" s="954"/>
      <c r="CH120" s="954"/>
      <c r="CI120" s="954"/>
      <c r="CJ120" s="954"/>
      <c r="CK120" s="955" t="s">
        <v>482</v>
      </c>
      <c r="CL120" s="939"/>
      <c r="CM120" s="939"/>
      <c r="CN120" s="939"/>
      <c r="CO120" s="940"/>
      <c r="CP120" s="959" t="s">
        <v>483</v>
      </c>
      <c r="CQ120" s="960"/>
      <c r="CR120" s="960"/>
      <c r="CS120" s="960"/>
      <c r="CT120" s="960"/>
      <c r="CU120" s="960"/>
      <c r="CV120" s="960"/>
      <c r="CW120" s="960"/>
      <c r="CX120" s="960"/>
      <c r="CY120" s="960"/>
      <c r="CZ120" s="960"/>
      <c r="DA120" s="960"/>
      <c r="DB120" s="960"/>
      <c r="DC120" s="960"/>
      <c r="DD120" s="960"/>
      <c r="DE120" s="960"/>
      <c r="DF120" s="961"/>
      <c r="DG120" s="948">
        <v>1847213</v>
      </c>
      <c r="DH120" s="929"/>
      <c r="DI120" s="929"/>
      <c r="DJ120" s="929"/>
      <c r="DK120" s="929"/>
      <c r="DL120" s="929">
        <v>1857482</v>
      </c>
      <c r="DM120" s="929"/>
      <c r="DN120" s="929"/>
      <c r="DO120" s="929"/>
      <c r="DP120" s="929"/>
      <c r="DQ120" s="929">
        <v>1827287</v>
      </c>
      <c r="DR120" s="929"/>
      <c r="DS120" s="929"/>
      <c r="DT120" s="929"/>
      <c r="DU120" s="929"/>
      <c r="DV120" s="930">
        <v>55</v>
      </c>
      <c r="DW120" s="930"/>
      <c r="DX120" s="930"/>
      <c r="DY120" s="930"/>
      <c r="DZ120" s="931"/>
    </row>
    <row r="121" spans="1:130" s="248" customFormat="1" ht="26.25" customHeight="1" x14ac:dyDescent="0.15">
      <c r="A121" s="904"/>
      <c r="B121" s="905"/>
      <c r="C121" s="950" t="s">
        <v>484</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v>37886</v>
      </c>
      <c r="AB121" s="864"/>
      <c r="AC121" s="864"/>
      <c r="AD121" s="864"/>
      <c r="AE121" s="865"/>
      <c r="AF121" s="866" t="s">
        <v>444</v>
      </c>
      <c r="AG121" s="864"/>
      <c r="AH121" s="864"/>
      <c r="AI121" s="864"/>
      <c r="AJ121" s="865"/>
      <c r="AK121" s="866" t="s">
        <v>455</v>
      </c>
      <c r="AL121" s="864"/>
      <c r="AM121" s="864"/>
      <c r="AN121" s="864"/>
      <c r="AO121" s="865"/>
      <c r="AP121" s="911" t="s">
        <v>448</v>
      </c>
      <c r="AQ121" s="912"/>
      <c r="AR121" s="912"/>
      <c r="AS121" s="912"/>
      <c r="AT121" s="913"/>
      <c r="AU121" s="973"/>
      <c r="AV121" s="974"/>
      <c r="AW121" s="974"/>
      <c r="AX121" s="974"/>
      <c r="AY121" s="975"/>
      <c r="AZ121" s="899" t="s">
        <v>485</v>
      </c>
      <c r="BA121" s="834"/>
      <c r="BB121" s="834"/>
      <c r="BC121" s="834"/>
      <c r="BD121" s="834"/>
      <c r="BE121" s="834"/>
      <c r="BF121" s="834"/>
      <c r="BG121" s="834"/>
      <c r="BH121" s="834"/>
      <c r="BI121" s="834"/>
      <c r="BJ121" s="834"/>
      <c r="BK121" s="834"/>
      <c r="BL121" s="834"/>
      <c r="BM121" s="834"/>
      <c r="BN121" s="834"/>
      <c r="BO121" s="834"/>
      <c r="BP121" s="835"/>
      <c r="BQ121" s="900">
        <v>52751</v>
      </c>
      <c r="BR121" s="901"/>
      <c r="BS121" s="901"/>
      <c r="BT121" s="901"/>
      <c r="BU121" s="901"/>
      <c r="BV121" s="901">
        <v>36050</v>
      </c>
      <c r="BW121" s="901"/>
      <c r="BX121" s="901"/>
      <c r="BY121" s="901"/>
      <c r="BZ121" s="901"/>
      <c r="CA121" s="901">
        <v>24857</v>
      </c>
      <c r="CB121" s="901"/>
      <c r="CC121" s="901"/>
      <c r="CD121" s="901"/>
      <c r="CE121" s="901"/>
      <c r="CF121" s="962">
        <v>0.7</v>
      </c>
      <c r="CG121" s="963"/>
      <c r="CH121" s="963"/>
      <c r="CI121" s="963"/>
      <c r="CJ121" s="963"/>
      <c r="CK121" s="956"/>
      <c r="CL121" s="942"/>
      <c r="CM121" s="942"/>
      <c r="CN121" s="942"/>
      <c r="CO121" s="943"/>
      <c r="CP121" s="922" t="s">
        <v>486</v>
      </c>
      <c r="CQ121" s="923"/>
      <c r="CR121" s="923"/>
      <c r="CS121" s="923"/>
      <c r="CT121" s="923"/>
      <c r="CU121" s="923"/>
      <c r="CV121" s="923"/>
      <c r="CW121" s="923"/>
      <c r="CX121" s="923"/>
      <c r="CY121" s="923"/>
      <c r="CZ121" s="923"/>
      <c r="DA121" s="923"/>
      <c r="DB121" s="923"/>
      <c r="DC121" s="923"/>
      <c r="DD121" s="923"/>
      <c r="DE121" s="923"/>
      <c r="DF121" s="924"/>
      <c r="DG121" s="900">
        <v>176894</v>
      </c>
      <c r="DH121" s="901"/>
      <c r="DI121" s="901"/>
      <c r="DJ121" s="901"/>
      <c r="DK121" s="901"/>
      <c r="DL121" s="901">
        <v>158566</v>
      </c>
      <c r="DM121" s="901"/>
      <c r="DN121" s="901"/>
      <c r="DO121" s="901"/>
      <c r="DP121" s="901"/>
      <c r="DQ121" s="901">
        <v>138316</v>
      </c>
      <c r="DR121" s="901"/>
      <c r="DS121" s="901"/>
      <c r="DT121" s="901"/>
      <c r="DU121" s="901"/>
      <c r="DV121" s="878">
        <v>4.2</v>
      </c>
      <c r="DW121" s="878"/>
      <c r="DX121" s="878"/>
      <c r="DY121" s="878"/>
      <c r="DZ121" s="879"/>
    </row>
    <row r="122" spans="1:130" s="248" customFormat="1" ht="26.25" customHeight="1" x14ac:dyDescent="0.15">
      <c r="A122" s="904"/>
      <c r="B122" s="905"/>
      <c r="C122" s="908" t="s">
        <v>462</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452</v>
      </c>
      <c r="AB122" s="864"/>
      <c r="AC122" s="864"/>
      <c r="AD122" s="864"/>
      <c r="AE122" s="865"/>
      <c r="AF122" s="866" t="s">
        <v>414</v>
      </c>
      <c r="AG122" s="864"/>
      <c r="AH122" s="864"/>
      <c r="AI122" s="864"/>
      <c r="AJ122" s="865"/>
      <c r="AK122" s="866" t="s">
        <v>455</v>
      </c>
      <c r="AL122" s="864"/>
      <c r="AM122" s="864"/>
      <c r="AN122" s="864"/>
      <c r="AO122" s="865"/>
      <c r="AP122" s="911" t="s">
        <v>445</v>
      </c>
      <c r="AQ122" s="912"/>
      <c r="AR122" s="912"/>
      <c r="AS122" s="912"/>
      <c r="AT122" s="913"/>
      <c r="AU122" s="973"/>
      <c r="AV122" s="974"/>
      <c r="AW122" s="974"/>
      <c r="AX122" s="974"/>
      <c r="AY122" s="975"/>
      <c r="AZ122" s="966" t="s">
        <v>487</v>
      </c>
      <c r="BA122" s="967"/>
      <c r="BB122" s="967"/>
      <c r="BC122" s="967"/>
      <c r="BD122" s="967"/>
      <c r="BE122" s="967"/>
      <c r="BF122" s="967"/>
      <c r="BG122" s="967"/>
      <c r="BH122" s="967"/>
      <c r="BI122" s="967"/>
      <c r="BJ122" s="967"/>
      <c r="BK122" s="967"/>
      <c r="BL122" s="967"/>
      <c r="BM122" s="967"/>
      <c r="BN122" s="967"/>
      <c r="BO122" s="967"/>
      <c r="BP122" s="968"/>
      <c r="BQ122" s="969">
        <v>5130903</v>
      </c>
      <c r="BR122" s="932"/>
      <c r="BS122" s="932"/>
      <c r="BT122" s="932"/>
      <c r="BU122" s="932"/>
      <c r="BV122" s="932">
        <v>4853104</v>
      </c>
      <c r="BW122" s="932"/>
      <c r="BX122" s="932"/>
      <c r="BY122" s="932"/>
      <c r="BZ122" s="932"/>
      <c r="CA122" s="932">
        <v>4663602</v>
      </c>
      <c r="CB122" s="932"/>
      <c r="CC122" s="932"/>
      <c r="CD122" s="932"/>
      <c r="CE122" s="932"/>
      <c r="CF122" s="933">
        <v>140.4</v>
      </c>
      <c r="CG122" s="934"/>
      <c r="CH122" s="934"/>
      <c r="CI122" s="934"/>
      <c r="CJ122" s="934"/>
      <c r="CK122" s="956"/>
      <c r="CL122" s="942"/>
      <c r="CM122" s="942"/>
      <c r="CN122" s="942"/>
      <c r="CO122" s="943"/>
      <c r="CP122" s="922" t="s">
        <v>488</v>
      </c>
      <c r="CQ122" s="923"/>
      <c r="CR122" s="923"/>
      <c r="CS122" s="923"/>
      <c r="CT122" s="923"/>
      <c r="CU122" s="923"/>
      <c r="CV122" s="923"/>
      <c r="CW122" s="923"/>
      <c r="CX122" s="923"/>
      <c r="CY122" s="923"/>
      <c r="CZ122" s="923"/>
      <c r="DA122" s="923"/>
      <c r="DB122" s="923"/>
      <c r="DC122" s="923"/>
      <c r="DD122" s="923"/>
      <c r="DE122" s="923"/>
      <c r="DF122" s="924"/>
      <c r="DG122" s="900" t="s">
        <v>439</v>
      </c>
      <c r="DH122" s="901"/>
      <c r="DI122" s="901"/>
      <c r="DJ122" s="901"/>
      <c r="DK122" s="901"/>
      <c r="DL122" s="901" t="s">
        <v>414</v>
      </c>
      <c r="DM122" s="901"/>
      <c r="DN122" s="901"/>
      <c r="DO122" s="901"/>
      <c r="DP122" s="901"/>
      <c r="DQ122" s="901" t="s">
        <v>451</v>
      </c>
      <c r="DR122" s="901"/>
      <c r="DS122" s="901"/>
      <c r="DT122" s="901"/>
      <c r="DU122" s="901"/>
      <c r="DV122" s="878" t="s">
        <v>414</v>
      </c>
      <c r="DW122" s="878"/>
      <c r="DX122" s="878"/>
      <c r="DY122" s="878"/>
      <c r="DZ122" s="879"/>
    </row>
    <row r="123" spans="1:130" s="248" customFormat="1" ht="26.25" customHeight="1" x14ac:dyDescent="0.15">
      <c r="A123" s="904"/>
      <c r="B123" s="905"/>
      <c r="C123" s="908" t="s">
        <v>470</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414</v>
      </c>
      <c r="AB123" s="864"/>
      <c r="AC123" s="864"/>
      <c r="AD123" s="864"/>
      <c r="AE123" s="865"/>
      <c r="AF123" s="866" t="s">
        <v>455</v>
      </c>
      <c r="AG123" s="864"/>
      <c r="AH123" s="864"/>
      <c r="AI123" s="864"/>
      <c r="AJ123" s="865"/>
      <c r="AK123" s="866" t="s">
        <v>414</v>
      </c>
      <c r="AL123" s="864"/>
      <c r="AM123" s="864"/>
      <c r="AN123" s="864"/>
      <c r="AO123" s="865"/>
      <c r="AP123" s="911" t="s">
        <v>474</v>
      </c>
      <c r="AQ123" s="912"/>
      <c r="AR123" s="912"/>
      <c r="AS123" s="912"/>
      <c r="AT123" s="913"/>
      <c r="AU123" s="976"/>
      <c r="AV123" s="977"/>
      <c r="AW123" s="977"/>
      <c r="AX123" s="977"/>
      <c r="AY123" s="977"/>
      <c r="AZ123" s="279" t="s">
        <v>189</v>
      </c>
      <c r="BA123" s="279"/>
      <c r="BB123" s="279"/>
      <c r="BC123" s="279"/>
      <c r="BD123" s="279"/>
      <c r="BE123" s="279"/>
      <c r="BF123" s="279"/>
      <c r="BG123" s="279"/>
      <c r="BH123" s="279"/>
      <c r="BI123" s="279"/>
      <c r="BJ123" s="279"/>
      <c r="BK123" s="279"/>
      <c r="BL123" s="279"/>
      <c r="BM123" s="279"/>
      <c r="BN123" s="279"/>
      <c r="BO123" s="964" t="s">
        <v>489</v>
      </c>
      <c r="BP123" s="965"/>
      <c r="BQ123" s="919">
        <v>7516575</v>
      </c>
      <c r="BR123" s="920"/>
      <c r="BS123" s="920"/>
      <c r="BT123" s="920"/>
      <c r="BU123" s="920"/>
      <c r="BV123" s="920">
        <v>7327190</v>
      </c>
      <c r="BW123" s="920"/>
      <c r="BX123" s="920"/>
      <c r="BY123" s="920"/>
      <c r="BZ123" s="920"/>
      <c r="CA123" s="920">
        <v>7552240</v>
      </c>
      <c r="CB123" s="920"/>
      <c r="CC123" s="920"/>
      <c r="CD123" s="920"/>
      <c r="CE123" s="920"/>
      <c r="CF123" s="830"/>
      <c r="CG123" s="831"/>
      <c r="CH123" s="831"/>
      <c r="CI123" s="831"/>
      <c r="CJ123" s="921"/>
      <c r="CK123" s="956"/>
      <c r="CL123" s="942"/>
      <c r="CM123" s="942"/>
      <c r="CN123" s="942"/>
      <c r="CO123" s="943"/>
      <c r="CP123" s="922" t="s">
        <v>490</v>
      </c>
      <c r="CQ123" s="923"/>
      <c r="CR123" s="923"/>
      <c r="CS123" s="923"/>
      <c r="CT123" s="923"/>
      <c r="CU123" s="923"/>
      <c r="CV123" s="923"/>
      <c r="CW123" s="923"/>
      <c r="CX123" s="923"/>
      <c r="CY123" s="923"/>
      <c r="CZ123" s="923"/>
      <c r="DA123" s="923"/>
      <c r="DB123" s="923"/>
      <c r="DC123" s="923"/>
      <c r="DD123" s="923"/>
      <c r="DE123" s="923"/>
      <c r="DF123" s="924"/>
      <c r="DG123" s="863" t="s">
        <v>414</v>
      </c>
      <c r="DH123" s="864"/>
      <c r="DI123" s="864"/>
      <c r="DJ123" s="864"/>
      <c r="DK123" s="865"/>
      <c r="DL123" s="866" t="s">
        <v>439</v>
      </c>
      <c r="DM123" s="864"/>
      <c r="DN123" s="864"/>
      <c r="DO123" s="864"/>
      <c r="DP123" s="865"/>
      <c r="DQ123" s="866" t="s">
        <v>443</v>
      </c>
      <c r="DR123" s="864"/>
      <c r="DS123" s="864"/>
      <c r="DT123" s="864"/>
      <c r="DU123" s="865"/>
      <c r="DV123" s="911" t="s">
        <v>414</v>
      </c>
      <c r="DW123" s="912"/>
      <c r="DX123" s="912"/>
      <c r="DY123" s="912"/>
      <c r="DZ123" s="913"/>
    </row>
    <row r="124" spans="1:130" s="248" customFormat="1" ht="26.25" customHeight="1" thickBot="1" x14ac:dyDescent="0.2">
      <c r="A124" s="904"/>
      <c r="B124" s="905"/>
      <c r="C124" s="908" t="s">
        <v>475</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439</v>
      </c>
      <c r="AB124" s="864"/>
      <c r="AC124" s="864"/>
      <c r="AD124" s="864"/>
      <c r="AE124" s="865"/>
      <c r="AF124" s="866" t="s">
        <v>414</v>
      </c>
      <c r="AG124" s="864"/>
      <c r="AH124" s="864"/>
      <c r="AI124" s="864"/>
      <c r="AJ124" s="865"/>
      <c r="AK124" s="866" t="s">
        <v>455</v>
      </c>
      <c r="AL124" s="864"/>
      <c r="AM124" s="864"/>
      <c r="AN124" s="864"/>
      <c r="AO124" s="865"/>
      <c r="AP124" s="911" t="s">
        <v>455</v>
      </c>
      <c r="AQ124" s="912"/>
      <c r="AR124" s="912"/>
      <c r="AS124" s="912"/>
      <c r="AT124" s="913"/>
      <c r="AU124" s="914" t="s">
        <v>491</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53.6</v>
      </c>
      <c r="BR124" s="918"/>
      <c r="BS124" s="918"/>
      <c r="BT124" s="918"/>
      <c r="BU124" s="918"/>
      <c r="BV124" s="918">
        <v>43</v>
      </c>
      <c r="BW124" s="918"/>
      <c r="BX124" s="918"/>
      <c r="BY124" s="918"/>
      <c r="BZ124" s="918"/>
      <c r="CA124" s="918">
        <v>25.4</v>
      </c>
      <c r="CB124" s="918"/>
      <c r="CC124" s="918"/>
      <c r="CD124" s="918"/>
      <c r="CE124" s="918"/>
      <c r="CF124" s="808"/>
      <c r="CG124" s="809"/>
      <c r="CH124" s="809"/>
      <c r="CI124" s="809"/>
      <c r="CJ124" s="949"/>
      <c r="CK124" s="957"/>
      <c r="CL124" s="957"/>
      <c r="CM124" s="957"/>
      <c r="CN124" s="957"/>
      <c r="CO124" s="958"/>
      <c r="CP124" s="922" t="s">
        <v>492</v>
      </c>
      <c r="CQ124" s="923"/>
      <c r="CR124" s="923"/>
      <c r="CS124" s="923"/>
      <c r="CT124" s="923"/>
      <c r="CU124" s="923"/>
      <c r="CV124" s="923"/>
      <c r="CW124" s="923"/>
      <c r="CX124" s="923"/>
      <c r="CY124" s="923"/>
      <c r="CZ124" s="923"/>
      <c r="DA124" s="923"/>
      <c r="DB124" s="923"/>
      <c r="DC124" s="923"/>
      <c r="DD124" s="923"/>
      <c r="DE124" s="923"/>
      <c r="DF124" s="924"/>
      <c r="DG124" s="846" t="s">
        <v>455</v>
      </c>
      <c r="DH124" s="847"/>
      <c r="DI124" s="847"/>
      <c r="DJ124" s="847"/>
      <c r="DK124" s="848"/>
      <c r="DL124" s="849" t="s">
        <v>414</v>
      </c>
      <c r="DM124" s="847"/>
      <c r="DN124" s="847"/>
      <c r="DO124" s="847"/>
      <c r="DP124" s="848"/>
      <c r="DQ124" s="849" t="s">
        <v>474</v>
      </c>
      <c r="DR124" s="847"/>
      <c r="DS124" s="847"/>
      <c r="DT124" s="847"/>
      <c r="DU124" s="848"/>
      <c r="DV124" s="935" t="s">
        <v>414</v>
      </c>
      <c r="DW124" s="936"/>
      <c r="DX124" s="936"/>
      <c r="DY124" s="936"/>
      <c r="DZ124" s="937"/>
    </row>
    <row r="125" spans="1:130" s="248" customFormat="1" ht="26.25" customHeight="1" x14ac:dyDescent="0.15">
      <c r="A125" s="904"/>
      <c r="B125" s="905"/>
      <c r="C125" s="908" t="s">
        <v>477</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414</v>
      </c>
      <c r="AB125" s="864"/>
      <c r="AC125" s="864"/>
      <c r="AD125" s="864"/>
      <c r="AE125" s="865"/>
      <c r="AF125" s="866" t="s">
        <v>414</v>
      </c>
      <c r="AG125" s="864"/>
      <c r="AH125" s="864"/>
      <c r="AI125" s="864"/>
      <c r="AJ125" s="865"/>
      <c r="AK125" s="866" t="s">
        <v>414</v>
      </c>
      <c r="AL125" s="864"/>
      <c r="AM125" s="864"/>
      <c r="AN125" s="864"/>
      <c r="AO125" s="865"/>
      <c r="AP125" s="911" t="s">
        <v>456</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493</v>
      </c>
      <c r="CL125" s="939"/>
      <c r="CM125" s="939"/>
      <c r="CN125" s="939"/>
      <c r="CO125" s="940"/>
      <c r="CP125" s="947" t="s">
        <v>494</v>
      </c>
      <c r="CQ125" s="892"/>
      <c r="CR125" s="892"/>
      <c r="CS125" s="892"/>
      <c r="CT125" s="892"/>
      <c r="CU125" s="892"/>
      <c r="CV125" s="892"/>
      <c r="CW125" s="892"/>
      <c r="CX125" s="892"/>
      <c r="CY125" s="892"/>
      <c r="CZ125" s="892"/>
      <c r="DA125" s="892"/>
      <c r="DB125" s="892"/>
      <c r="DC125" s="892"/>
      <c r="DD125" s="892"/>
      <c r="DE125" s="892"/>
      <c r="DF125" s="893"/>
      <c r="DG125" s="948" t="s">
        <v>455</v>
      </c>
      <c r="DH125" s="929"/>
      <c r="DI125" s="929"/>
      <c r="DJ125" s="929"/>
      <c r="DK125" s="929"/>
      <c r="DL125" s="929" t="s">
        <v>414</v>
      </c>
      <c r="DM125" s="929"/>
      <c r="DN125" s="929"/>
      <c r="DO125" s="929"/>
      <c r="DP125" s="929"/>
      <c r="DQ125" s="929" t="s">
        <v>455</v>
      </c>
      <c r="DR125" s="929"/>
      <c r="DS125" s="929"/>
      <c r="DT125" s="929"/>
      <c r="DU125" s="929"/>
      <c r="DV125" s="930" t="s">
        <v>444</v>
      </c>
      <c r="DW125" s="930"/>
      <c r="DX125" s="930"/>
      <c r="DY125" s="930"/>
      <c r="DZ125" s="931"/>
    </row>
    <row r="126" spans="1:130" s="248" customFormat="1" ht="26.25" customHeight="1" thickBot="1" x14ac:dyDescent="0.2">
      <c r="A126" s="904"/>
      <c r="B126" s="905"/>
      <c r="C126" s="908" t="s">
        <v>479</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414</v>
      </c>
      <c r="AB126" s="864"/>
      <c r="AC126" s="864"/>
      <c r="AD126" s="864"/>
      <c r="AE126" s="865"/>
      <c r="AF126" s="866" t="s">
        <v>451</v>
      </c>
      <c r="AG126" s="864"/>
      <c r="AH126" s="864"/>
      <c r="AI126" s="864"/>
      <c r="AJ126" s="865"/>
      <c r="AK126" s="866" t="s">
        <v>414</v>
      </c>
      <c r="AL126" s="864"/>
      <c r="AM126" s="864"/>
      <c r="AN126" s="864"/>
      <c r="AO126" s="865"/>
      <c r="AP126" s="911" t="s">
        <v>455</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495</v>
      </c>
      <c r="CQ126" s="834"/>
      <c r="CR126" s="834"/>
      <c r="CS126" s="834"/>
      <c r="CT126" s="834"/>
      <c r="CU126" s="834"/>
      <c r="CV126" s="834"/>
      <c r="CW126" s="834"/>
      <c r="CX126" s="834"/>
      <c r="CY126" s="834"/>
      <c r="CZ126" s="834"/>
      <c r="DA126" s="834"/>
      <c r="DB126" s="834"/>
      <c r="DC126" s="834"/>
      <c r="DD126" s="834"/>
      <c r="DE126" s="834"/>
      <c r="DF126" s="835"/>
      <c r="DG126" s="900" t="s">
        <v>414</v>
      </c>
      <c r="DH126" s="901"/>
      <c r="DI126" s="901"/>
      <c r="DJ126" s="901"/>
      <c r="DK126" s="901"/>
      <c r="DL126" s="901" t="s">
        <v>414</v>
      </c>
      <c r="DM126" s="901"/>
      <c r="DN126" s="901"/>
      <c r="DO126" s="901"/>
      <c r="DP126" s="901"/>
      <c r="DQ126" s="901" t="s">
        <v>443</v>
      </c>
      <c r="DR126" s="901"/>
      <c r="DS126" s="901"/>
      <c r="DT126" s="901"/>
      <c r="DU126" s="901"/>
      <c r="DV126" s="878" t="s">
        <v>414</v>
      </c>
      <c r="DW126" s="878"/>
      <c r="DX126" s="878"/>
      <c r="DY126" s="878"/>
      <c r="DZ126" s="879"/>
    </row>
    <row r="127" spans="1:130" s="248" customFormat="1" ht="26.25" customHeight="1" x14ac:dyDescent="0.15">
      <c r="A127" s="906"/>
      <c r="B127" s="907"/>
      <c r="C127" s="925" t="s">
        <v>496</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41</v>
      </c>
      <c r="AB127" s="864"/>
      <c r="AC127" s="864"/>
      <c r="AD127" s="864"/>
      <c r="AE127" s="865"/>
      <c r="AF127" s="866">
        <v>34</v>
      </c>
      <c r="AG127" s="864"/>
      <c r="AH127" s="864"/>
      <c r="AI127" s="864"/>
      <c r="AJ127" s="865"/>
      <c r="AK127" s="866">
        <v>29</v>
      </c>
      <c r="AL127" s="864"/>
      <c r="AM127" s="864"/>
      <c r="AN127" s="864"/>
      <c r="AO127" s="865"/>
      <c r="AP127" s="911">
        <v>0</v>
      </c>
      <c r="AQ127" s="912"/>
      <c r="AR127" s="912"/>
      <c r="AS127" s="912"/>
      <c r="AT127" s="913"/>
      <c r="AU127" s="284"/>
      <c r="AV127" s="284"/>
      <c r="AW127" s="284"/>
      <c r="AX127" s="928" t="s">
        <v>497</v>
      </c>
      <c r="AY127" s="896"/>
      <c r="AZ127" s="896"/>
      <c r="BA127" s="896"/>
      <c r="BB127" s="896"/>
      <c r="BC127" s="896"/>
      <c r="BD127" s="896"/>
      <c r="BE127" s="897"/>
      <c r="BF127" s="895" t="s">
        <v>498</v>
      </c>
      <c r="BG127" s="896"/>
      <c r="BH127" s="896"/>
      <c r="BI127" s="896"/>
      <c r="BJ127" s="896"/>
      <c r="BK127" s="896"/>
      <c r="BL127" s="897"/>
      <c r="BM127" s="895" t="s">
        <v>499</v>
      </c>
      <c r="BN127" s="896"/>
      <c r="BO127" s="896"/>
      <c r="BP127" s="896"/>
      <c r="BQ127" s="896"/>
      <c r="BR127" s="896"/>
      <c r="BS127" s="897"/>
      <c r="BT127" s="895" t="s">
        <v>500</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501</v>
      </c>
      <c r="CQ127" s="834"/>
      <c r="CR127" s="834"/>
      <c r="CS127" s="834"/>
      <c r="CT127" s="834"/>
      <c r="CU127" s="834"/>
      <c r="CV127" s="834"/>
      <c r="CW127" s="834"/>
      <c r="CX127" s="834"/>
      <c r="CY127" s="834"/>
      <c r="CZ127" s="834"/>
      <c r="DA127" s="834"/>
      <c r="DB127" s="834"/>
      <c r="DC127" s="834"/>
      <c r="DD127" s="834"/>
      <c r="DE127" s="834"/>
      <c r="DF127" s="835"/>
      <c r="DG127" s="900" t="s">
        <v>414</v>
      </c>
      <c r="DH127" s="901"/>
      <c r="DI127" s="901"/>
      <c r="DJ127" s="901"/>
      <c r="DK127" s="901"/>
      <c r="DL127" s="901" t="s">
        <v>474</v>
      </c>
      <c r="DM127" s="901"/>
      <c r="DN127" s="901"/>
      <c r="DO127" s="901"/>
      <c r="DP127" s="901"/>
      <c r="DQ127" s="901" t="s">
        <v>414</v>
      </c>
      <c r="DR127" s="901"/>
      <c r="DS127" s="901"/>
      <c r="DT127" s="901"/>
      <c r="DU127" s="901"/>
      <c r="DV127" s="878" t="s">
        <v>444</v>
      </c>
      <c r="DW127" s="878"/>
      <c r="DX127" s="878"/>
      <c r="DY127" s="878"/>
      <c r="DZ127" s="879"/>
    </row>
    <row r="128" spans="1:130" s="248" customFormat="1" ht="26.25" customHeight="1" thickBot="1" x14ac:dyDescent="0.2">
      <c r="A128" s="880" t="s">
        <v>502</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503</v>
      </c>
      <c r="X128" s="882"/>
      <c r="Y128" s="882"/>
      <c r="Z128" s="883"/>
      <c r="AA128" s="884">
        <v>3978</v>
      </c>
      <c r="AB128" s="885"/>
      <c r="AC128" s="885"/>
      <c r="AD128" s="885"/>
      <c r="AE128" s="886"/>
      <c r="AF128" s="887">
        <v>3556</v>
      </c>
      <c r="AG128" s="885"/>
      <c r="AH128" s="885"/>
      <c r="AI128" s="885"/>
      <c r="AJ128" s="886"/>
      <c r="AK128" s="887">
        <v>5630</v>
      </c>
      <c r="AL128" s="885"/>
      <c r="AM128" s="885"/>
      <c r="AN128" s="885"/>
      <c r="AO128" s="886"/>
      <c r="AP128" s="888"/>
      <c r="AQ128" s="889"/>
      <c r="AR128" s="889"/>
      <c r="AS128" s="889"/>
      <c r="AT128" s="890"/>
      <c r="AU128" s="284"/>
      <c r="AV128" s="284"/>
      <c r="AW128" s="284"/>
      <c r="AX128" s="891" t="s">
        <v>504</v>
      </c>
      <c r="AY128" s="892"/>
      <c r="AZ128" s="892"/>
      <c r="BA128" s="892"/>
      <c r="BB128" s="892"/>
      <c r="BC128" s="892"/>
      <c r="BD128" s="892"/>
      <c r="BE128" s="893"/>
      <c r="BF128" s="870" t="s">
        <v>414</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505</v>
      </c>
      <c r="CQ128" s="812"/>
      <c r="CR128" s="812"/>
      <c r="CS128" s="812"/>
      <c r="CT128" s="812"/>
      <c r="CU128" s="812"/>
      <c r="CV128" s="812"/>
      <c r="CW128" s="812"/>
      <c r="CX128" s="812"/>
      <c r="CY128" s="812"/>
      <c r="CZ128" s="812"/>
      <c r="DA128" s="812"/>
      <c r="DB128" s="812"/>
      <c r="DC128" s="812"/>
      <c r="DD128" s="812"/>
      <c r="DE128" s="812"/>
      <c r="DF128" s="813"/>
      <c r="DG128" s="874" t="s">
        <v>414</v>
      </c>
      <c r="DH128" s="875"/>
      <c r="DI128" s="875"/>
      <c r="DJ128" s="875"/>
      <c r="DK128" s="875"/>
      <c r="DL128" s="875" t="s">
        <v>474</v>
      </c>
      <c r="DM128" s="875"/>
      <c r="DN128" s="875"/>
      <c r="DO128" s="875"/>
      <c r="DP128" s="875"/>
      <c r="DQ128" s="875" t="s">
        <v>414</v>
      </c>
      <c r="DR128" s="875"/>
      <c r="DS128" s="875"/>
      <c r="DT128" s="875"/>
      <c r="DU128" s="875"/>
      <c r="DV128" s="876" t="s">
        <v>414</v>
      </c>
      <c r="DW128" s="876"/>
      <c r="DX128" s="876"/>
      <c r="DY128" s="876"/>
      <c r="DZ128" s="877"/>
    </row>
    <row r="129" spans="1:131" s="248" customFormat="1" ht="26.25" customHeight="1" x14ac:dyDescent="0.15">
      <c r="A129" s="858" t="s">
        <v>108</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506</v>
      </c>
      <c r="X129" s="861"/>
      <c r="Y129" s="861"/>
      <c r="Z129" s="862"/>
      <c r="AA129" s="863">
        <v>3754345</v>
      </c>
      <c r="AB129" s="864"/>
      <c r="AC129" s="864"/>
      <c r="AD129" s="864"/>
      <c r="AE129" s="865"/>
      <c r="AF129" s="866">
        <v>3732158</v>
      </c>
      <c r="AG129" s="864"/>
      <c r="AH129" s="864"/>
      <c r="AI129" s="864"/>
      <c r="AJ129" s="865"/>
      <c r="AK129" s="866">
        <v>3844791</v>
      </c>
      <c r="AL129" s="864"/>
      <c r="AM129" s="864"/>
      <c r="AN129" s="864"/>
      <c r="AO129" s="865"/>
      <c r="AP129" s="867"/>
      <c r="AQ129" s="868"/>
      <c r="AR129" s="868"/>
      <c r="AS129" s="868"/>
      <c r="AT129" s="869"/>
      <c r="AU129" s="286"/>
      <c r="AV129" s="286"/>
      <c r="AW129" s="286"/>
      <c r="AX129" s="833" t="s">
        <v>507</v>
      </c>
      <c r="AY129" s="834"/>
      <c r="AZ129" s="834"/>
      <c r="BA129" s="834"/>
      <c r="BB129" s="834"/>
      <c r="BC129" s="834"/>
      <c r="BD129" s="834"/>
      <c r="BE129" s="835"/>
      <c r="BF129" s="853" t="s">
        <v>474</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508</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509</v>
      </c>
      <c r="X130" s="861"/>
      <c r="Y130" s="861"/>
      <c r="Z130" s="862"/>
      <c r="AA130" s="863">
        <v>590276</v>
      </c>
      <c r="AB130" s="864"/>
      <c r="AC130" s="864"/>
      <c r="AD130" s="864"/>
      <c r="AE130" s="865"/>
      <c r="AF130" s="866">
        <v>555111</v>
      </c>
      <c r="AG130" s="864"/>
      <c r="AH130" s="864"/>
      <c r="AI130" s="864"/>
      <c r="AJ130" s="865"/>
      <c r="AK130" s="866">
        <v>523729</v>
      </c>
      <c r="AL130" s="864"/>
      <c r="AM130" s="864"/>
      <c r="AN130" s="864"/>
      <c r="AO130" s="865"/>
      <c r="AP130" s="867"/>
      <c r="AQ130" s="868"/>
      <c r="AR130" s="868"/>
      <c r="AS130" s="868"/>
      <c r="AT130" s="869"/>
      <c r="AU130" s="286"/>
      <c r="AV130" s="286"/>
      <c r="AW130" s="286"/>
      <c r="AX130" s="833" t="s">
        <v>510</v>
      </c>
      <c r="AY130" s="834"/>
      <c r="AZ130" s="834"/>
      <c r="BA130" s="834"/>
      <c r="BB130" s="834"/>
      <c r="BC130" s="834"/>
      <c r="BD130" s="834"/>
      <c r="BE130" s="835"/>
      <c r="BF130" s="836">
        <v>11.3</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511</v>
      </c>
      <c r="X131" s="844"/>
      <c r="Y131" s="844"/>
      <c r="Z131" s="845"/>
      <c r="AA131" s="846">
        <v>3164069</v>
      </c>
      <c r="AB131" s="847"/>
      <c r="AC131" s="847"/>
      <c r="AD131" s="847"/>
      <c r="AE131" s="848"/>
      <c r="AF131" s="849">
        <v>3177047</v>
      </c>
      <c r="AG131" s="847"/>
      <c r="AH131" s="847"/>
      <c r="AI131" s="847"/>
      <c r="AJ131" s="848"/>
      <c r="AK131" s="849">
        <v>3321062</v>
      </c>
      <c r="AL131" s="847"/>
      <c r="AM131" s="847"/>
      <c r="AN131" s="847"/>
      <c r="AO131" s="848"/>
      <c r="AP131" s="850"/>
      <c r="AQ131" s="851"/>
      <c r="AR131" s="851"/>
      <c r="AS131" s="851"/>
      <c r="AT131" s="852"/>
      <c r="AU131" s="286"/>
      <c r="AV131" s="286"/>
      <c r="AW131" s="286"/>
      <c r="AX131" s="811" t="s">
        <v>512</v>
      </c>
      <c r="AY131" s="812"/>
      <c r="AZ131" s="812"/>
      <c r="BA131" s="812"/>
      <c r="BB131" s="812"/>
      <c r="BC131" s="812"/>
      <c r="BD131" s="812"/>
      <c r="BE131" s="813"/>
      <c r="BF131" s="814">
        <v>25.4</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513</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514</v>
      </c>
      <c r="W132" s="824"/>
      <c r="X132" s="824"/>
      <c r="Y132" s="824"/>
      <c r="Z132" s="825"/>
      <c r="AA132" s="826">
        <v>11.28120152</v>
      </c>
      <c r="AB132" s="827"/>
      <c r="AC132" s="827"/>
      <c r="AD132" s="827"/>
      <c r="AE132" s="828"/>
      <c r="AF132" s="829">
        <v>11.782828520000001</v>
      </c>
      <c r="AG132" s="827"/>
      <c r="AH132" s="827"/>
      <c r="AI132" s="827"/>
      <c r="AJ132" s="828"/>
      <c r="AK132" s="829">
        <v>11.13279427</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515</v>
      </c>
      <c r="W133" s="803"/>
      <c r="X133" s="803"/>
      <c r="Y133" s="803"/>
      <c r="Z133" s="804"/>
      <c r="AA133" s="805">
        <v>11.1</v>
      </c>
      <c r="AB133" s="806"/>
      <c r="AC133" s="806"/>
      <c r="AD133" s="806"/>
      <c r="AE133" s="807"/>
      <c r="AF133" s="805">
        <v>11.4</v>
      </c>
      <c r="AG133" s="806"/>
      <c r="AH133" s="806"/>
      <c r="AI133" s="806"/>
      <c r="AJ133" s="807"/>
      <c r="AK133" s="805">
        <v>11.3</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pIjlNOn3w2nBnTw/Hx+dPY10ToAL+Epl9SCNmpQPSirDedbfwN1cYWk6dMJJqPBdwjg/HOJTd+lLMm+nEbxOjQ==" saltValue="FCFpNOZoJpycIKMOeUhUq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516</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wsfIyPHwKXvIxPl8CTL/TeX0gj/wqYDCOFTjNmCp3Q6c2W0df1iK8/zgx8qM/PUX1gzJqBUwAkwIb96wPHG3UQ==" saltValue="AhbPAcCDI/EGohdXUCWEn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wIhau3vw0uMrkKms/NlDr0+8BXb+o4+ZBqKLLVI+wNU/jFSmtaMQNd5QyBr5Kn0brCvs0l8l0jMVhD1s6Bfb6Q==" saltValue="A9JEd9eqsODDp8JpoCw1J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518</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519</v>
      </c>
      <c r="AP7" s="305"/>
      <c r="AQ7" s="306" t="s">
        <v>520</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521</v>
      </c>
      <c r="AQ8" s="312" t="s">
        <v>522</v>
      </c>
      <c r="AR8" s="313" t="s">
        <v>523</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524</v>
      </c>
      <c r="AL9" s="1228"/>
      <c r="AM9" s="1228"/>
      <c r="AN9" s="1229"/>
      <c r="AO9" s="314">
        <v>817705</v>
      </c>
      <c r="AP9" s="314">
        <v>61798</v>
      </c>
      <c r="AQ9" s="315">
        <v>99000</v>
      </c>
      <c r="AR9" s="316">
        <v>-37.6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525</v>
      </c>
      <c r="AL10" s="1228"/>
      <c r="AM10" s="1228"/>
      <c r="AN10" s="1229"/>
      <c r="AO10" s="317">
        <v>178990</v>
      </c>
      <c r="AP10" s="317">
        <v>13527</v>
      </c>
      <c r="AQ10" s="318">
        <v>14922</v>
      </c>
      <c r="AR10" s="319">
        <v>-9.3000000000000007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526</v>
      </c>
      <c r="AL11" s="1228"/>
      <c r="AM11" s="1228"/>
      <c r="AN11" s="1229"/>
      <c r="AO11" s="317" t="s">
        <v>527</v>
      </c>
      <c r="AP11" s="317" t="s">
        <v>527</v>
      </c>
      <c r="AQ11" s="318">
        <v>769</v>
      </c>
      <c r="AR11" s="319" t="s">
        <v>527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528</v>
      </c>
      <c r="AL12" s="1228"/>
      <c r="AM12" s="1228"/>
      <c r="AN12" s="1229"/>
      <c r="AO12" s="317" t="s">
        <v>527</v>
      </c>
      <c r="AP12" s="317" t="s">
        <v>527</v>
      </c>
      <c r="AQ12" s="318" t="s">
        <v>527</v>
      </c>
      <c r="AR12" s="319" t="s">
        <v>527</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529</v>
      </c>
      <c r="AL13" s="1228"/>
      <c r="AM13" s="1228"/>
      <c r="AN13" s="1229"/>
      <c r="AO13" s="317">
        <v>68264</v>
      </c>
      <c r="AP13" s="317">
        <v>5159</v>
      </c>
      <c r="AQ13" s="318">
        <v>4122</v>
      </c>
      <c r="AR13" s="319">
        <v>25.2</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530</v>
      </c>
      <c r="AL14" s="1228"/>
      <c r="AM14" s="1228"/>
      <c r="AN14" s="1229"/>
      <c r="AO14" s="317">
        <v>4478</v>
      </c>
      <c r="AP14" s="317">
        <v>338</v>
      </c>
      <c r="AQ14" s="318">
        <v>2449</v>
      </c>
      <c r="AR14" s="319">
        <v>-86.2</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531</v>
      </c>
      <c r="AL15" s="1231"/>
      <c r="AM15" s="1231"/>
      <c r="AN15" s="1232"/>
      <c r="AO15" s="317">
        <v>-78053</v>
      </c>
      <c r="AP15" s="317">
        <v>-5899</v>
      </c>
      <c r="AQ15" s="318">
        <v>-7484</v>
      </c>
      <c r="AR15" s="319">
        <v>-21.2</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189</v>
      </c>
      <c r="AL16" s="1231"/>
      <c r="AM16" s="1231"/>
      <c r="AN16" s="1232"/>
      <c r="AO16" s="317">
        <v>991384</v>
      </c>
      <c r="AP16" s="317">
        <v>74923</v>
      </c>
      <c r="AQ16" s="318">
        <v>113777</v>
      </c>
      <c r="AR16" s="319">
        <v>-34.1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532</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533</v>
      </c>
      <c r="AP20" s="326" t="s">
        <v>534</v>
      </c>
      <c r="AQ20" s="327" t="s">
        <v>535</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536</v>
      </c>
      <c r="AL21" s="1234"/>
      <c r="AM21" s="1234"/>
      <c r="AN21" s="1235"/>
      <c r="AO21" s="330">
        <v>6.73</v>
      </c>
      <c r="AP21" s="331">
        <v>10.16</v>
      </c>
      <c r="AQ21" s="332">
        <v>-3.43</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537</v>
      </c>
      <c r="AL22" s="1234"/>
      <c r="AM22" s="1234"/>
      <c r="AN22" s="1235"/>
      <c r="AO22" s="335">
        <v>95.9</v>
      </c>
      <c r="AP22" s="336">
        <v>96.4</v>
      </c>
      <c r="AQ22" s="337">
        <v>-0.5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540</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519</v>
      </c>
      <c r="AP30" s="305"/>
      <c r="AQ30" s="306" t="s">
        <v>520</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521</v>
      </c>
      <c r="AQ31" s="312" t="s">
        <v>522</v>
      </c>
      <c r="AR31" s="313" t="s">
        <v>523</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541</v>
      </c>
      <c r="AL32" s="1217"/>
      <c r="AM32" s="1217"/>
      <c r="AN32" s="1218"/>
      <c r="AO32" s="345">
        <v>760985</v>
      </c>
      <c r="AP32" s="345">
        <v>57511</v>
      </c>
      <c r="AQ32" s="346">
        <v>56454</v>
      </c>
      <c r="AR32" s="347">
        <v>1.9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542</v>
      </c>
      <c r="AL33" s="1217"/>
      <c r="AM33" s="1217"/>
      <c r="AN33" s="1218"/>
      <c r="AO33" s="345" t="s">
        <v>527</v>
      </c>
      <c r="AP33" s="345" t="s">
        <v>527</v>
      </c>
      <c r="AQ33" s="346" t="s">
        <v>527</v>
      </c>
      <c r="AR33" s="347" t="s">
        <v>527</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543</v>
      </c>
      <c r="AL34" s="1217"/>
      <c r="AM34" s="1217"/>
      <c r="AN34" s="1218"/>
      <c r="AO34" s="345" t="s">
        <v>527</v>
      </c>
      <c r="AP34" s="345" t="s">
        <v>527</v>
      </c>
      <c r="AQ34" s="346" t="s">
        <v>527</v>
      </c>
      <c r="AR34" s="347" t="s">
        <v>527</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544</v>
      </c>
      <c r="AL35" s="1217"/>
      <c r="AM35" s="1217"/>
      <c r="AN35" s="1218"/>
      <c r="AO35" s="345">
        <v>115465</v>
      </c>
      <c r="AP35" s="345">
        <v>8726</v>
      </c>
      <c r="AQ35" s="346">
        <v>20776</v>
      </c>
      <c r="AR35" s="347">
        <v>-58</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545</v>
      </c>
      <c r="AL36" s="1217"/>
      <c r="AM36" s="1217"/>
      <c r="AN36" s="1218"/>
      <c r="AO36" s="345">
        <v>22607</v>
      </c>
      <c r="AP36" s="345">
        <v>1709</v>
      </c>
      <c r="AQ36" s="346">
        <v>4629</v>
      </c>
      <c r="AR36" s="347">
        <v>-63.1</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546</v>
      </c>
      <c r="AL37" s="1217"/>
      <c r="AM37" s="1217"/>
      <c r="AN37" s="1218"/>
      <c r="AO37" s="345">
        <v>29</v>
      </c>
      <c r="AP37" s="345">
        <v>2</v>
      </c>
      <c r="AQ37" s="346">
        <v>590</v>
      </c>
      <c r="AR37" s="347">
        <v>-99.7</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547</v>
      </c>
      <c r="AL38" s="1214"/>
      <c r="AM38" s="1214"/>
      <c r="AN38" s="1215"/>
      <c r="AO38" s="348" t="s">
        <v>527</v>
      </c>
      <c r="AP38" s="348" t="s">
        <v>527</v>
      </c>
      <c r="AQ38" s="349">
        <v>4</v>
      </c>
      <c r="AR38" s="337" t="s">
        <v>527</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548</v>
      </c>
      <c r="AL39" s="1214"/>
      <c r="AM39" s="1214"/>
      <c r="AN39" s="1215"/>
      <c r="AO39" s="345">
        <v>-5630</v>
      </c>
      <c r="AP39" s="345">
        <v>-425</v>
      </c>
      <c r="AQ39" s="346">
        <v>-1455</v>
      </c>
      <c r="AR39" s="347">
        <v>-70.8</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549</v>
      </c>
      <c r="AL40" s="1217"/>
      <c r="AM40" s="1217"/>
      <c r="AN40" s="1218"/>
      <c r="AO40" s="345">
        <v>-523729</v>
      </c>
      <c r="AP40" s="345">
        <v>-39580</v>
      </c>
      <c r="AQ40" s="346">
        <v>-55724</v>
      </c>
      <c r="AR40" s="347">
        <v>-29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302</v>
      </c>
      <c r="AL41" s="1220"/>
      <c r="AM41" s="1220"/>
      <c r="AN41" s="1221"/>
      <c r="AO41" s="345">
        <v>369727</v>
      </c>
      <c r="AP41" s="345">
        <v>27942</v>
      </c>
      <c r="AQ41" s="346">
        <v>25274</v>
      </c>
      <c r="AR41" s="347">
        <v>10.6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550</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552</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519</v>
      </c>
      <c r="AN49" s="1224" t="s">
        <v>553</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554</v>
      </c>
      <c r="AO50" s="362" t="s">
        <v>555</v>
      </c>
      <c r="AP50" s="363" t="s">
        <v>556</v>
      </c>
      <c r="AQ50" s="364" t="s">
        <v>557</v>
      </c>
      <c r="AR50" s="365" t="s">
        <v>558</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559</v>
      </c>
      <c r="AL51" s="358"/>
      <c r="AM51" s="366">
        <v>632482</v>
      </c>
      <c r="AN51" s="367">
        <v>45483</v>
      </c>
      <c r="AO51" s="368">
        <v>-34.9</v>
      </c>
      <c r="AP51" s="369">
        <v>78903</v>
      </c>
      <c r="AQ51" s="370">
        <v>-25.6</v>
      </c>
      <c r="AR51" s="371">
        <v>-9.3000000000000007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560</v>
      </c>
      <c r="AM52" s="374">
        <v>265367</v>
      </c>
      <c r="AN52" s="375">
        <v>19083</v>
      </c>
      <c r="AO52" s="376">
        <v>-52.4</v>
      </c>
      <c r="AP52" s="377">
        <v>49201</v>
      </c>
      <c r="AQ52" s="378">
        <v>11.1</v>
      </c>
      <c r="AR52" s="379">
        <v>-63.5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561</v>
      </c>
      <c r="AL53" s="358"/>
      <c r="AM53" s="366">
        <v>756631</v>
      </c>
      <c r="AN53" s="367">
        <v>55152</v>
      </c>
      <c r="AO53" s="368">
        <v>21.3</v>
      </c>
      <c r="AP53" s="369">
        <v>82993</v>
      </c>
      <c r="AQ53" s="370">
        <v>5.2</v>
      </c>
      <c r="AR53" s="371">
        <v>16.100000000000001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560</v>
      </c>
      <c r="AM54" s="374">
        <v>293176</v>
      </c>
      <c r="AN54" s="375">
        <v>21370</v>
      </c>
      <c r="AO54" s="376">
        <v>12</v>
      </c>
      <c r="AP54" s="377">
        <v>46787</v>
      </c>
      <c r="AQ54" s="378">
        <v>-4.9000000000000004</v>
      </c>
      <c r="AR54" s="379">
        <v>16.899999999999999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562</v>
      </c>
      <c r="AL55" s="358"/>
      <c r="AM55" s="366">
        <v>370461</v>
      </c>
      <c r="AN55" s="367">
        <v>27256</v>
      </c>
      <c r="AO55" s="368">
        <v>-50.6</v>
      </c>
      <c r="AP55" s="369">
        <v>108252</v>
      </c>
      <c r="AQ55" s="370">
        <v>30.4</v>
      </c>
      <c r="AR55" s="371">
        <v>-81</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560</v>
      </c>
      <c r="AM56" s="374">
        <v>163775</v>
      </c>
      <c r="AN56" s="375">
        <v>12049</v>
      </c>
      <c r="AO56" s="376">
        <v>-43.6</v>
      </c>
      <c r="AP56" s="377">
        <v>50321</v>
      </c>
      <c r="AQ56" s="378">
        <v>7.6</v>
      </c>
      <c r="AR56" s="379">
        <v>-51.2</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563</v>
      </c>
      <c r="AL57" s="358"/>
      <c r="AM57" s="366">
        <v>397506</v>
      </c>
      <c r="AN57" s="367">
        <v>29656</v>
      </c>
      <c r="AO57" s="368">
        <v>8.8000000000000007</v>
      </c>
      <c r="AP57" s="369">
        <v>93492</v>
      </c>
      <c r="AQ57" s="370">
        <v>-13.6</v>
      </c>
      <c r="AR57" s="371">
        <v>22.4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560</v>
      </c>
      <c r="AM58" s="374">
        <v>187512</v>
      </c>
      <c r="AN58" s="375">
        <v>13989</v>
      </c>
      <c r="AO58" s="376">
        <v>16.100000000000001</v>
      </c>
      <c r="AP58" s="377">
        <v>53316</v>
      </c>
      <c r="AQ58" s="378">
        <v>6</v>
      </c>
      <c r="AR58" s="379">
        <v>10.1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564</v>
      </c>
      <c r="AL59" s="358"/>
      <c r="AM59" s="366">
        <v>997679</v>
      </c>
      <c r="AN59" s="367">
        <v>75399</v>
      </c>
      <c r="AO59" s="368">
        <v>154.19999999999999</v>
      </c>
      <c r="AP59" s="369">
        <v>94796</v>
      </c>
      <c r="AQ59" s="370">
        <v>1.4</v>
      </c>
      <c r="AR59" s="371">
        <v>152.80000000000001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560</v>
      </c>
      <c r="AM60" s="374">
        <v>495043</v>
      </c>
      <c r="AN60" s="375">
        <v>37413</v>
      </c>
      <c r="AO60" s="376">
        <v>167.4</v>
      </c>
      <c r="AP60" s="377">
        <v>55781</v>
      </c>
      <c r="AQ60" s="378">
        <v>4.5999999999999996</v>
      </c>
      <c r="AR60" s="379">
        <v>162.80000000000001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565</v>
      </c>
      <c r="AL61" s="380"/>
      <c r="AM61" s="381">
        <v>630952</v>
      </c>
      <c r="AN61" s="382">
        <v>46589</v>
      </c>
      <c r="AO61" s="383">
        <v>19.8</v>
      </c>
      <c r="AP61" s="384">
        <v>91687</v>
      </c>
      <c r="AQ61" s="385">
        <v>-0.4</v>
      </c>
      <c r="AR61" s="371">
        <v>20.2</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560</v>
      </c>
      <c r="AM62" s="374">
        <v>280975</v>
      </c>
      <c r="AN62" s="375">
        <v>20781</v>
      </c>
      <c r="AO62" s="376">
        <v>19.899999999999999</v>
      </c>
      <c r="AP62" s="377">
        <v>51081</v>
      </c>
      <c r="AQ62" s="378">
        <v>4.9000000000000004</v>
      </c>
      <c r="AR62" s="379">
        <v>15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P8t0MNLdaParxzqFOL+l8a9X9A7oaXsHmOx3HWZ293nLT2v3nq8FaWLR6p7XPtKZ8bPpOefvxvsxLEV2tyXH4w==" saltValue="lM0rgTTZxYO323GPp3JVG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567</v>
      </c>
    </row>
    <row r="120" spans="125:125" ht="13.5" hidden="1" customHeight="1" x14ac:dyDescent="0.15"/>
    <row r="121" spans="125:125" ht="13.5" hidden="1" customHeight="1" x14ac:dyDescent="0.15">
      <c r="DU121" s="292"/>
    </row>
  </sheetData>
  <sheetProtection algorithmName="SHA-512" hashValue="gkgo2Hw4XaTWbxtZwr1Re29j/B0d/IYz3eJ5LiIWVcWhII23X60D8KyTIiS8EEf/AMBB8FqNJH7hYK6/9b7klA==" saltValue="8Q3WquVVSGtPG5P/VzeYA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568</v>
      </c>
    </row>
  </sheetData>
  <sheetProtection algorithmName="SHA-512" hashValue="uAsUjkrpaCRAg9j4suEhlvhNCk4PgD0rLjjPvD+2CU67nRcVuiuer/G1xQpwAVhxkAQDYRibblQp7ylHCbQ7IQ==" saltValue="deC4nnMA1lqBFnEm97wHJ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15">
      <c r="B47" s="10"/>
      <c r="C47" s="1238" t="s">
        <v>3</v>
      </c>
      <c r="D47" s="1238"/>
      <c r="E47" s="1239"/>
      <c r="F47" s="11">
        <v>45.4</v>
      </c>
      <c r="G47" s="12">
        <v>45.96</v>
      </c>
      <c r="H47" s="12">
        <v>47.82</v>
      </c>
      <c r="I47" s="12">
        <v>48.39</v>
      </c>
      <c r="J47" s="13">
        <v>57.38</v>
      </c>
    </row>
    <row r="48" spans="2:10" ht="57.75" customHeight="1" x14ac:dyDescent="0.15">
      <c r="B48" s="14"/>
      <c r="C48" s="1240" t="s">
        <v>4</v>
      </c>
      <c r="D48" s="1240"/>
      <c r="E48" s="1241"/>
      <c r="F48" s="15">
        <v>7.75</v>
      </c>
      <c r="G48" s="16">
        <v>8.35</v>
      </c>
      <c r="H48" s="16">
        <v>8.9499999999999993</v>
      </c>
      <c r="I48" s="16">
        <v>9.0399999999999991</v>
      </c>
      <c r="J48" s="17">
        <v>6.2</v>
      </c>
    </row>
    <row r="49" spans="2:10" ht="57.75" customHeight="1" thickBot="1" x14ac:dyDescent="0.2">
      <c r="B49" s="18"/>
      <c r="C49" s="1242" t="s">
        <v>5</v>
      </c>
      <c r="D49" s="1242"/>
      <c r="E49" s="1243"/>
      <c r="F49" s="19" t="s">
        <v>574</v>
      </c>
      <c r="G49" s="20" t="s">
        <v>575</v>
      </c>
      <c r="H49" s="20" t="s">
        <v>576</v>
      </c>
      <c r="I49" s="20" t="s">
        <v>577</v>
      </c>
      <c r="J49" s="21">
        <v>2.63</v>
      </c>
    </row>
    <row r="50" spans="2:10" ht="13.5" customHeight="1" x14ac:dyDescent="0.15"/>
  </sheetData>
  <sheetProtection algorithmName="SHA-512" hashValue="jeVUANU+PvFJ38VDdj1nlBvz2wn3sfZxmYu3BTUBuwsprW4qSLq+04nwO3iB5xDS0usLr6blf4eTd5we5GLAnQ==" saltValue="C/A4yvA6WPJLeD64gaC2H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201user</cp:lastModifiedBy>
  <cp:lastPrinted>2022-03-02T07:06:37Z</cp:lastPrinted>
  <dcterms:created xsi:type="dcterms:W3CDTF">2022-02-02T03:29:58Z</dcterms:created>
  <dcterms:modified xsi:type="dcterms:W3CDTF">2022-09-28T07:34:40Z</dcterms:modified>
  <cp:category/>
</cp:coreProperties>
</file>