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DACFB6C8-5494-42D2-80E1-0261ECDBAB07}" xr6:coauthVersionLast="47" xr6:coauthVersionMax="47" xr10:uidLastSave="{00000000-0000-0000-0000-000000000000}"/>
  <bookViews>
    <workbookView xWindow="21960" yWindow="-1785"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6" i="12" l="1"/>
  <c r="AA75" i="12"/>
  <c r="AA74" i="12"/>
  <c r="AA73" i="12"/>
  <c r="AA72" i="12"/>
  <c r="AA71" i="12"/>
  <c r="AA70" i="12"/>
  <c r="AA69" i="12"/>
  <c r="AA68" i="12"/>
  <c r="AU35" i="12"/>
  <c r="AU34" i="12"/>
  <c r="AA34" i="12"/>
  <c r="AA33" i="12"/>
  <c r="AA32" i="12"/>
  <c r="AA29" i="12"/>
  <c r="AA9" i="12"/>
  <c r="AA8" i="12"/>
  <c r="AA7"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BE34" i="10" s="1"/>
  <c r="BE35" i="10" s="1"/>
  <c r="BE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<sst xmlns="http://schemas.openxmlformats.org/spreadsheetml/2006/main" count="1137" uniqueCount="599">
  <si>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</si>
  <si>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</si>
  <si>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</si>
  <si>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</si>
  <si>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</si>
  <si>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</si>
  <si>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</si>
  <si>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</si>
  <si>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</si>
  <si>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</si>
  <si>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</si>
  <si>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</si>
  <si>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</si>
  <si>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</si>
  <si>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</si>
  <si>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</si>
  <si>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</si>
  <si>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</si>
  <si>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</si>
  <si>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</si>
  <si>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</si>
  <si>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</si>
  <si>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</si>
  <si>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</si>
  <si>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</si>
  <si>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</si>
  <si>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</si>
  <si>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</si>
  <si>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</si>
  <si>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</si>
  <si>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</si>
  <si>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</si>
  <si>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</si>
  <si>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</si>
  <si>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</si>
  <si>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</si>
  <si>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</si>
  <si>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</si>
  <si>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</si>
  <si>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</si>
  <si>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</si>
  <si>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</si>
  <si>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</si>
  <si>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</si>
  <si>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</si>
  <si>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</si>
  <si>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</si>
  <si>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</si>
  <si>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</si>
  <si>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</si>
  <si>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</si>
  <si>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</si>
  <si>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</si>
  <si>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</si>
  <si>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</si>
  <si>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</si>
  <si>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</si>
  <si>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</si>
  <si>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</si>
  <si>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</si>
  <si>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</si>
  <si>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</si>
  <si>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</si>
  <si>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</si>
  <si>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</si>
  <si>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</si>
  <si>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</si>
  <si>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</si>
  <si>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</si>
  <si>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</si>
  <si>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</si>
  <si>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</si>
  <si>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</si>
  <si>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</si>
  <si>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</si>
  <si>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</si>
  <si>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</si>
  <si>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</si>
  <si>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</si>
  <si>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</si>
  <si>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</si>
  <si>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</si>
  <si>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</si>
  <si>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</si>
  <si>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</si>
  <si>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</si>
  <si>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</si>
  <si>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</si>
  <si>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</si>
  <si>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</si>
  <si>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</si>
  <si>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</si>
  <si>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</si>
  <si>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</si>
  <si>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</si>
  <si>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</si>
  <si>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</si>
  <si>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</si>
  <si>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</si>
  <si>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</si>
  <si>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</si>
  <si>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</si>
  <si>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</si>
  <si>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</si>
  <si>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</si>
  <si>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</si>
  <si>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</si>
  <si>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</si>
  <si>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</si>
  <si>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</si>
  <si>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</si>
  <si>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</si>
  <si>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</si>
  <si>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</si>
  <si>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</si>
  <si>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</si>
  <si>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</si>
  <si>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</si>
  <si>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</si>
  <si>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</si>
  <si>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</si>
  <si>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</si>
  <si>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</si>
  <si>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</si>
  <si>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</si>
  <si>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</si>
  <si>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</si>
  <si>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</si>
  <si>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</si>
  <si>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</si>
  <si>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</si>
  <si>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</si>
  <si>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</si>
  <si>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</si>
  <si>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</si>
  <si>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</si>
  <si>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</si>
  <si>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</si>
  <si>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</si>
  <si>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</si>
  <si>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</si>
  <si>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</si>
  <si>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</si>
  <si>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</si>
  <si>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</si>
  <si>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</si>
  <si>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</si>
  <si>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</si>
  <si>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</si>
  <si>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</si>
  <si>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</si>
  <si>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</si>
  <si>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</si>
  <si>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</si>
  <si>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</si>
  <si>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</si>
  <si>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</si>
  <si>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</si>
  <si>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</si>
  <si>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</si>
  <si>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</si>
  <si>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</si>
  <si>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</si>
  <si>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</si>
  <si>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</si>
  <si>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</si>
  <si>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</si>
  <si>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</si>
  <si>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</si>
  <si>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</si>
  <si>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</si>
  <si>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</si>
  <si>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</si>
  <si>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</si>
  <si>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</si>
  <si>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</si>
  <si>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</si>
  <si>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</si>
  <si>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</si>
  <si>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</si>
  <si>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</si>
  <si>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</si>
  <si>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</si>
  <si>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</si>
  <si>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</si>
  <si>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</si>
  <si>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</si>
  <si>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</si>
  <si>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</si>
  <si>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</si>
  <si>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</si>
  <si>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</si>
  <si>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</si>
  <si>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</si>
  <si>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</si>
  <si>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</si>
  <si>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</si>
  <si>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</si>
  <si>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</si>
  <si>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</si>
  <si>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</si>
  <si>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</si>
  <si>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</si>
  <si>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</si>
  <si>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</si>
  <si>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</si>
  <si>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</si>
  <si>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</si>
  <si>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</si>
  <si>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</si>
  <si>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</si>
  <si>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</si>
  <si>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</si>
  <si>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</si>
  <si>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</si>
  <si>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</si>
  <si>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</si>
  <si>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</si>
  <si>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</si>
  <si>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</si>
  <si>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</si>
  <si>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</si>
  <si>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</si>
  <si>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</si>
  <si>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</si>
  <si>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</si>
  <si>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</si>
  <si>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</si>
  <si>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</si>
  <si>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</si>
  <si>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</si>
  <si>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</si>
  <si>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</si>
  <si>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</si>
  <si>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</si>
  <si>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</si>
  <si>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</si>
  <si>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</si>
  <si>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</si>
  <si>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</si>
  <si>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</si>
  <si>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</si>
  <si>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</si>
  <si>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</si>
  <si>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</si>
  <si>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</si>
  <si>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</si>
  <si>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</si>
  <si>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</si>
  <si>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</si>
  <si>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</si>
  <si>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</si>
  <si>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</si>
  <si>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</si>
  <si>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</si>
  <si>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</si>
  <si>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</si>
  <si>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</si>
  <si>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</si>
  <si>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</si>
  <si>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</si>
  <si>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</si>
  <si>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</si>
  <si>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</si>
  <si>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</si>
  <si>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</si>
  <si>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</si>
  <si>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</si>
  <si>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</si>
  <si>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</si>
  <si>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</si>
  <si>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</si>
  <si>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</si>
  <si>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</si>
  <si>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</si>
  <si>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</si>
  <si>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</si>
  <si>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</si>
  <si>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</si>
  <si>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</si>
  <si>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</si>
  <si>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</si>
  <si>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</si>
  <si>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</si>
  <si>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</si>
  <si>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</si>
  <si>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</si>
  <si>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</si>
  <si>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</si>
  <si>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</si>
  <si>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</si>
  <si>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</si>
  <si>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</si>
  <si>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</si>
  <si>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</si>
  <si>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</si>
  <si>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</si>
  <si>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</si>
  <si>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</si>
  <si>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</si>
  <si>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</si>
  <si>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</si>
  <si>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</si>
  <si>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</si>
  <si>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</si>
  <si>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</si>
  <si>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</si>
  <si>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</si>
  <si>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</si>
  <si>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</si>
  <si>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</si>
  <si>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</si>
  <si>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</si>
  <si>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</si>
  <si>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</si>
  <si>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</si>
  <si>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</si>
  <si>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</si>
  <si>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</si>
  <si>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</si>
  <si>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</si>
  <si>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</si>
  <si>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</si>
  <si>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</si>
  <si>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</si>
  <si>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</si>
  <si>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</si>
  <si>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</si>
  <si>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</si>
  <si>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</si>
  <si>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</si>
  <si>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</si>
  <si>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</si>
  <si>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</si>
  <si>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</si>
  <si>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</si>
  <si>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</si>
  <si>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</si>
  <si>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</si>
  <si>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</si>
  <si>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</si>
  <si>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</si>
  <si>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</si>
  <si>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</si>
  <si>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</si>
  <si>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</si>
  <si>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</si>
  <si>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</si>
  <si>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</si>
  <si>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</si>
  <si>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</si>
  <si>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</si>
  <si>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</si>
  <si>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</si>
  <si>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</si>
  <si>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</si>
  <si>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</si>
  <si>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</si>
  <si>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</si>
  <si>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</si>
  <si>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</si>
  <si>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</si>
  <si>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</si>
  <si>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</si>
  <si>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</si>
  <si>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</si>
  <si>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</si>
  <si>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</si>
  <si>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</si>
  <si>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</si>
  <si>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</si>
  <si>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</si>
  <si>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</si>
  <si>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</si>
  <si>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</si>
  <si>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</si>
  <si>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</si>
  <si>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</si>
  <si>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</si>
  <si>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</si>
  <si>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</si>
  <si>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</si>
  <si>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</si>
  <si>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</si>
  <si>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</si>
  <si>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</si>
  <si>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</si>
  <si>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</si>
  <si>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</si>
  <si>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</si>
  <si>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</si>
  <si>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</si>
  <si>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</si>
  <si>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南部町学校給食センター特別会計</t>
    <phoneticPr fontId="5"/>
  </si>
  <si>
    <t>南部町農林漁業体験実習館事業特別会計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</si>
  <si>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</si>
  <si>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</si>
  <si>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</si>
  <si>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</si>
  <si>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</si>
  <si>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</si>
  <si>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</si>
  <si>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</si>
  <si>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</si>
  <si>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</si>
  <si>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</si>
  <si>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</si>
  <si>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</si>
  <si>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南部町国民健康保険特別会計</t>
    <phoneticPr fontId="5"/>
  </si>
  <si>
    <t>南部町介護保険特別会計（保険事業勘定）</t>
    <phoneticPr fontId="5"/>
  </si>
  <si>
    <t>南部町後期高齢者医療特別会計</t>
    <phoneticPr fontId="5"/>
  </si>
  <si>
    <t>南部町介護保険特別会計（介護サービス事業勘定）</t>
    <phoneticPr fontId="5"/>
  </si>
  <si>
    <t>南部町病院事業会計</t>
    <phoneticPr fontId="5"/>
  </si>
  <si>
    <t>法適用企業</t>
    <phoneticPr fontId="5"/>
  </si>
  <si>
    <t>南部町営地方卸売市場特別会計</t>
    <phoneticPr fontId="5"/>
  </si>
  <si>
    <t>法非適用企業</t>
    <phoneticPr fontId="5"/>
  </si>
  <si>
    <t>南部町公共下水道事業特別会計</t>
    <phoneticPr fontId="5"/>
  </si>
  <si>
    <t>南部町農業集落排水事業特別会計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</si>
  <si>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</si>
  <si>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</si>
  <si>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</si>
  <si>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</si>
  <si>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</si>
  <si>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</si>
  <si>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</si>
  <si>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</si>
  <si>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</si>
  <si>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</si>
  <si>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</si>
  <si>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</si>
  <si>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</si>
  <si>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</si>
  <si>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</si>
  <si>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</si>
  <si>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</si>
  <si>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</si>
  <si>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</si>
  <si>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</si>
  <si>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</si>
  <si>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</si>
  <si>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</si>
  <si>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</si>
  <si>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</si>
  <si>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</si>
  <si>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</si>
  <si>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</si>
  <si>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</si>
  <si>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</si>
  <si>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</si>
  <si>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</si>
  <si>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</si>
  <si>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</si>
  <si>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</si>
  <si>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</si>
  <si>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</si>
  <si>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</si>
  <si>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</si>
  <si>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</si>
  <si>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</si>
  <si>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</si>
  <si>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</si>
  <si>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</si>
  <si>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</si>
  <si>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</si>
  <si>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</si>
  <si>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</si>
  <si>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</si>
  <si>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</si>
  <si>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</si>
  <si>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</si>
  <si>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</si>
  <si>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</si>
  <si>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</si>
  <si>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</si>
  <si>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</si>
  <si>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</si>
  <si>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南部町農業集落排水事業特別会計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</si>
  <si>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</si>
  <si>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</si>
  <si>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</si>
  <si>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</si>
  <si>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</si>
  <si>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</si>
  <si>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</si>
  <si>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</si>
  <si>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</si>
  <si>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</si>
  <si>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</si>
  <si>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</si>
  <si>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</si>
  <si>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</si>
  <si>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</si>
  <si>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</si>
  <si>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</si>
  <si>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</si>
  <si>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</si>
  <si>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</si>
  <si>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</si>
  <si>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</si>
  <si>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</si>
  <si>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</si>
  <si>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</si>
  <si>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</si>
  <si>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</si>
  <si>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</si>
  <si>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</si>
  <si>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</si>
  <si>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</si>
  <si>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</si>
  <si>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</si>
  <si>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</si>
  <si>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</si>
  <si>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</si>
  <si>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</si>
  <si>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</si>
  <si>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</si>
  <si>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</si>
  <si>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</si>
  <si>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</si>
  <si>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</si>
  <si>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</si>
  <si>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</si>
  <si>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</si>
  <si>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</si>
  <si>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</si>
  <si>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</si>
  <si>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</si>
  <si>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</si>
  <si>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</si>
  <si>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</si>
  <si>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</si>
  <si>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</si>
  <si>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</si>
  <si>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</si>
  <si>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</si>
  <si>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</si>
  <si>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</si>
  <si>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</si>
  <si>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</si>
  <si>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</si>
  <si>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</si>
  <si>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</si>
  <si>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</si>
  <si>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</si>
  <si>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</si>
  <si>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</si>
  <si>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</si>
  <si>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</si>
  <si>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</si>
  <si>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</si>
  <si>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</si>
  <si>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</si>
  <si>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</si>
  <si>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</si>
  <si>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</si>
  <si>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</si>
  <si>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</si>
  <si>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</si>
  <si>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</si>
  <si>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</si>
  <si>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</si>
  <si>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</si>
  <si>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0.56</t>
  </si>
  <si>
    <t>▲ 2.57</t>
  </si>
  <si>
    <t>▲ 2.50</t>
  </si>
  <si>
    <t>▲ 4.60</t>
  </si>
  <si>
    <t>一般会計</t>
  </si>
  <si>
    <t>南部町病院事業会計</t>
  </si>
  <si>
    <t>南部町介護保険特別会計（保険事業勘定）</t>
  </si>
  <si>
    <t>南部町公共下水道事業特別会計</t>
  </si>
  <si>
    <t>南部町国民健康保険特別会計</t>
  </si>
  <si>
    <t>南部町営地方卸売市場特別会計</t>
  </si>
  <si>
    <t>南部町農林漁業体験実習館事業特別会計</t>
  </si>
  <si>
    <t>南部町後期高齢者医療特別会計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</si>
  <si>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</si>
  <si>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</si>
  <si>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</si>
  <si>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</si>
  <si>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</si>
  <si>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</si>
  <si>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</si>
  <si>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</si>
  <si>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</si>
  <si>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</si>
  <si>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</si>
  <si>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田子高原広域事務組合</t>
    <rPh sb="0" eb="2">
      <t>タッコ</t>
    </rPh>
    <rPh sb="2" eb="4">
      <t>コウゲン</t>
    </rPh>
    <rPh sb="4" eb="6">
      <t>コウイキ</t>
    </rPh>
    <rPh sb="6" eb="8">
      <t>ジム</t>
    </rPh>
    <rPh sb="8" eb="10">
      <t>クミアイ</t>
    </rPh>
    <phoneticPr fontId="2"/>
  </si>
  <si>
    <t>青森県後期高齢者医療広域連合（一般会計）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</si>
  <si>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2">
      <t>アオモリ</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</si>
  <si>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</si>
  <si>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</si>
  <si>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</si>
  <si>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八戸圏域水道企業団</t>
    <rPh sb="0" eb="2">
      <t>ハチノヘ</t>
    </rPh>
    <rPh sb="2" eb="4">
      <t>ケンイキ</t>
    </rPh>
    <rPh sb="4" eb="6">
      <t>スイドウ</t>
    </rPh>
    <rPh sb="6" eb="8">
      <t>キギョウ</t>
    </rPh>
    <rPh sb="8" eb="9">
      <t>ダン</t>
    </rPh>
    <phoneticPr fontId="2"/>
  </si>
  <si>
    <t>南部町健康増進公社</t>
    <rPh sb="0" eb="3">
      <t>ナンブチョウ</t>
    </rPh>
    <rPh sb="3" eb="5">
      <t>ケンコウ</t>
    </rPh>
    <rPh sb="5" eb="7">
      <t>ゾウシン</t>
    </rPh>
    <rPh sb="7" eb="9">
      <t>コウシャ</t>
    </rPh>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</si>
  <si>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</si>
  <si>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</si>
  <si>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</si>
  <si>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下水道事業債償還基金</t>
    <rPh sb="0" eb="3">
      <t>ゲスイドウ</t>
    </rPh>
    <rPh sb="3" eb="5">
      <t>ジギョウ</t>
    </rPh>
    <rPh sb="5" eb="6">
      <t>サイ</t>
    </rPh>
    <rPh sb="6" eb="8">
      <t>ショウカン</t>
    </rPh>
    <rPh sb="8" eb="10">
      <t>キキン</t>
    </rPh>
    <phoneticPr fontId="5"/>
  </si>
  <si>
    <t>森林環境整備基金</t>
    <phoneticPr fontId="5"/>
  </si>
  <si>
    <t>ふるさと活性化対策基金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</si>
</sst>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3D15-4FA2-9F9B-72D7789EC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62171</c:v>
                </c:pt>
                <c:pt idx="1">
                  <c:v>69322</c:v>
                </c:pt>
                <c:pt idx="2">
                  <c:v>235897</c:v>
                </c:pt>
                <c:pt idx="3">
                  <c:v>61152</c:v>
                </c:pt>
                <c:pt idx="4">
                  <c:v>82432</c:v>
                </c:pt>
              </c:numCache>
            </c:numRef>
          </c:val>
          <c:smooth val="0"/>
          <c:extLst>
            <c:ext xmlns:c16="http://schemas.microsoft.com/office/drawing/2014/chart" uri="{C3380CC4-5D6E-409C-BE32-E72D297353CC}">
              <c16:uniqueId val="{00000001-3D15-4FA2-9F9B-72D7789EC1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5.12</c:v>
                </c:pt>
                <c:pt idx="1">
                  <c:v>2.59</c:v>
                </c:pt>
                <c:pt idx="2">
                  <c:v>9.99</c:v>
                </c:pt>
                <c:pt idx="3">
                  <c:v>7.12</c:v>
                </c:pt>
                <c:pt idx="4">
                  <c:v>13.38</c:v>
                </c:pt>
              </c:numCache>
            </c:numRef>
          </c:val>
          <c:extLst>
            <c:ext xmlns:c16="http://schemas.microsoft.com/office/drawing/2014/chart" uri="{C3380CC4-5D6E-409C-BE32-E72D297353CC}">
              <c16:uniqueId val="{00000000-83B3-4166-8E74-A4296609B2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30.41</c:v>
                </c:pt>
                <c:pt idx="1">
                  <c:v>34.090000000000003</c:v>
                </c:pt>
                <c:pt idx="2">
                  <c:v>35.74</c:v>
                </c:pt>
                <c:pt idx="3">
                  <c:v>41.6</c:v>
                </c:pt>
                <c:pt idx="4">
                  <c:v>38.44</c:v>
                </c:pt>
              </c:numCache>
            </c:numRef>
          </c:val>
          <c:extLst>
            <c:ext xmlns:c16="http://schemas.microsoft.com/office/drawing/2014/chart" uri="{C3380CC4-5D6E-409C-BE32-E72D297353CC}">
              <c16:uniqueId val="{00000001-83B3-4166-8E74-A4296609B2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-2.57</c:v>
                </c:pt>
                <c:pt idx="2">
                  <c:v>7.37</c:v>
                </c:pt>
                <c:pt idx="3">
                  <c:v>-2.5</c:v>
                </c:pt>
                <c:pt idx="4">
                  <c:v>-4.5999999999999996</c:v>
                </c:pt>
              </c:numCache>
            </c:numRef>
          </c:val>
          <c:smooth val="0"/>
          <c:extLst>
            <c:ext xmlns:c16="http://schemas.microsoft.com/office/drawing/2014/chart" uri="{C3380CC4-5D6E-409C-BE32-E72D297353CC}">
              <c16:uniqueId val="{00000002-83B3-4166-8E74-A4296609B2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AF-4693-B49E-D773EF9E0E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AF-4693-B49E-D773EF9E0EA4}"/>
            </c:ext>
          </c:extLst>
        </c:ser>
        <c:ser>
          <c:idx val="2"/>
          <c:order val="2"/>
          <c:tx>
            <c:strRef>
              <c:f>データシート!$A$29</c:f>
              <c:strCache>
                <c:ptCount val="1"/>
                <c:pt idx="0">
                  <c:v>南部町後期高齢者医療特別会計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AF-4693-B49E-D773EF9E0EA4}"/>
            </c:ext>
          </c:extLst>
        </c:ser>
        <c:ser>
          <c:idx val="3"/>
          <c:order val="3"/>
          <c:tx>
            <c:strRef>
              <c:f>データシート!$A$30</c:f>
              <c:strCache>
                <c:ptCount val="1"/>
                <c:pt idx="0">
                  <c:v>南部町農林漁業体験実習館事業特別会計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AF-4693-B49E-D773EF9E0EA4}"/>
            </c:ext>
          </c:extLst>
        </c:ser>
        <c:ser>
          <c:idx val="4"/>
          <c:order val="4"/>
          <c:tx>
            <c:strRef>
              <c:f>データシート!$A$31</c:f>
              <c:strCache>
                <c:ptCount val="1"/>
                <c:pt idx="0">
                  <c:v>南部町営地方卸売市場特別会計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0.09</c:v>
                </c:pt>
                <c:pt idx="8">
                  <c:v>#N/A</c:v>
                </c:pt>
                <c:pt idx="9">
                  <c:v>0</c:v>
                </c:pt>
              </c:numCache>
            </c:numRef>
          </c:val>
          <c:extLst>
            <c:ext xmlns:c16="http://schemas.microsoft.com/office/drawing/2014/chart" uri="{C3380CC4-5D6E-409C-BE32-E72D297353CC}">
              <c16:uniqueId val="{00000004-43AF-4693-B49E-D773EF9E0EA4}"/>
            </c:ext>
          </c:extLst>
        </c:ser>
        <c:ser>
          <c:idx val="5"/>
          <c:order val="5"/>
          <c:tx>
            <c:strRef>
              <c:f>データシート!$A$32</c:f>
              <c:strCache>
                <c:ptCount val="1"/>
                <c:pt idx="0">
                  <c:v>南部町国民健康保険特別会計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0.25</c:v>
                </c:pt>
                <c:pt idx="4">
                  <c:v>#N/A</c:v>
                </c:pt>
                <c:pt idx="5">
                  <c:v>0.01</c:v>
                </c:pt>
                <c:pt idx="6">
                  <c:v>#N/A</c:v>
                </c:pt>
                <c:pt idx="7">
                  <c:v>0.05</c:v>
                </c:pt>
                <c:pt idx="8">
                  <c:v>#N/A</c:v>
                </c:pt>
                <c:pt idx="9">
                  <c:v>0.02</c:v>
                </c:pt>
              </c:numCache>
            </c:numRef>
          </c:val>
          <c:extLst>
            <c:ext xmlns:c16="http://schemas.microsoft.com/office/drawing/2014/chart" uri="{C3380CC4-5D6E-409C-BE32-E72D297353CC}">
              <c16:uniqueId val="{00000005-43AF-4693-B49E-D773EF9E0EA4}"/>
            </c:ext>
          </c:extLst>
        </c:ser>
        <c:ser>
          <c:idx val="6"/>
          <c:order val="6"/>
          <c:tx>
            <c:strRef>
              <c:f>データシート!$A$33</c:f>
              <c:strCache>
                <c:ptCount val="1"/>
                <c:pt idx="0">
                  <c:v>南部町公共下水道事業特別会計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6-43AF-4693-B49E-D773EF9E0EA4}"/>
            </c:ext>
          </c:extLst>
        </c:ser>
        <c:ser>
          <c:idx val="7"/>
          <c:order val="7"/>
          <c:tx>
            <c:strRef>
              <c:f>データシート!$A$34</c:f>
              <c:strCache>
                <c:ptCount val="1"/>
                <c:pt idx="0">
                  <c:v>南部町介護保険特別会計（保険事業勘定）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1.0900000000000001</c:v>
                </c:pt>
                <c:pt idx="2">
                  <c:v>#N/A</c:v>
                </c:pt>
                <c:pt idx="3">
                  <c:v>0.97</c:v>
                </c:pt>
                <c:pt idx="4">
                  <c:v>#N/A</c:v>
                </c:pt>
                <c:pt idx="5">
                  <c:v>1.07</c:v>
                </c:pt>
                <c:pt idx="6">
                  <c:v>#N/A</c:v>
                </c:pt>
                <c:pt idx="7">
                  <c:v>1.49</c:v>
                </c:pt>
                <c:pt idx="8">
                  <c:v>#N/A</c:v>
                </c:pt>
                <c:pt idx="9">
                  <c:v>1.58</c:v>
                </c:pt>
              </c:numCache>
            </c:numRef>
          </c:val>
          <c:extLst>
            <c:ext xmlns:c16="http://schemas.microsoft.com/office/drawing/2014/chart" uri="{C3380CC4-5D6E-409C-BE32-E72D297353CC}">
              <c16:uniqueId val="{00000007-43AF-4693-B49E-D773EF9E0EA4}"/>
            </c:ext>
          </c:extLst>
        </c:ser>
        <c:ser>
          <c:idx val="8"/>
          <c:order val="8"/>
          <c:tx>
            <c:strRef>
              <c:f>データシート!$A$35</c:f>
              <c:strCache>
                <c:ptCount val="1"/>
                <c:pt idx="0">
                  <c:v>南部町病院事業会計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9.14</c:v>
                </c:pt>
                <c:pt idx="2">
                  <c:v>#N/A</c:v>
                </c:pt>
                <c:pt idx="3">
                  <c:v>11.11</c:v>
                </c:pt>
                <c:pt idx="4">
                  <c:v>#N/A</c:v>
                </c:pt>
                <c:pt idx="5">
                  <c:v>8.56</c:v>
                </c:pt>
                <c:pt idx="6">
                  <c:v>#N/A</c:v>
                </c:pt>
                <c:pt idx="7">
                  <c:v>8.1999999999999993</c:v>
                </c:pt>
                <c:pt idx="8">
                  <c:v>#N/A</c:v>
                </c:pt>
                <c:pt idx="9">
                  <c:v>6.89</c:v>
                </c:pt>
              </c:numCache>
            </c:numRef>
          </c:val>
          <c:extLst>
            <c:ext xmlns:c16="http://schemas.microsoft.com/office/drawing/2014/chart" uri="{C3380CC4-5D6E-409C-BE32-E72D297353CC}">
              <c16:uniqueId val="{00000008-43AF-4693-B49E-D773EF9E0E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5.1100000000000003</c:v>
                </c:pt>
                <c:pt idx="2">
                  <c:v>#N/A</c:v>
                </c:pt>
                <c:pt idx="3">
                  <c:v>2.58</c:v>
                </c:pt>
                <c:pt idx="4">
                  <c:v>#N/A</c:v>
                </c:pt>
                <c:pt idx="5">
                  <c:v>9.98</c:v>
                </c:pt>
                <c:pt idx="6">
                  <c:v>#N/A</c:v>
                </c:pt>
                <c:pt idx="7">
                  <c:v>7.11</c:v>
                </c:pt>
                <c:pt idx="8">
                  <c:v>#N/A</c:v>
                </c:pt>
                <c:pt idx="9">
                  <c:v>13.37</c:v>
                </c:pt>
              </c:numCache>
            </c:numRef>
          </c:val>
          <c:extLst>
            <c:ext xmlns:c16="http://schemas.microsoft.com/office/drawing/2014/chart" uri="{C3380CC4-5D6E-409C-BE32-E72D297353CC}">
              <c16:uniqueId val="{00000009-43AF-4693-B49E-D773EF9E0E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1366</c:v>
                </c:pt>
                <c:pt idx="5">
                  <c:v>1299</c:v>
                </c:pt>
                <c:pt idx="8">
                  <c:v>1206</c:v>
                </c:pt>
                <c:pt idx="11">
                  <c:v>1153</c:v>
                </c:pt>
                <c:pt idx="14">
                  <c:v>1095</c:v>
                </c:pt>
              </c:numCache>
            </c:numRef>
          </c:val>
          <c:extLst>
            <c:ext xmlns:c16="http://schemas.microsoft.com/office/drawing/2014/chart" uri="{C3380CC4-5D6E-409C-BE32-E72D297353CC}">
              <c16:uniqueId val="{00000000-E570-4445-85C3-D5572E8E23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70-4445-85C3-D5572E8E23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70-4445-85C3-D5572E8E23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58</c:v>
                </c:pt>
                <c:pt idx="6">
                  <c:v>46</c:v>
                </c:pt>
                <c:pt idx="9">
                  <c:v>48</c:v>
                </c:pt>
                <c:pt idx="12">
                  <c:v>50</c:v>
                </c:pt>
              </c:numCache>
            </c:numRef>
          </c:val>
          <c:extLst>
            <c:ext xmlns:c16="http://schemas.microsoft.com/office/drawing/2014/chart" uri="{C3380CC4-5D6E-409C-BE32-E72D297353CC}">
              <c16:uniqueId val="{00000003-E570-4445-85C3-D5572E8E23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291</c:v>
                </c:pt>
                <c:pt idx="3">
                  <c:v>304</c:v>
                </c:pt>
                <c:pt idx="6">
                  <c:v>263</c:v>
                </c:pt>
                <c:pt idx="9">
                  <c:v>273</c:v>
                </c:pt>
                <c:pt idx="12">
                  <c:v>285</c:v>
                </c:pt>
              </c:numCache>
            </c:numRef>
          </c:val>
          <c:extLst>
            <c:ext xmlns:c16="http://schemas.microsoft.com/office/drawing/2014/chart" uri="{C3380CC4-5D6E-409C-BE32-E72D297353CC}">
              <c16:uniqueId val="{00000004-E570-4445-85C3-D5572E8E23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0-4445-85C3-D5572E8E23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70-4445-85C3-D5572E8E23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1428</c:v>
                </c:pt>
                <c:pt idx="3">
                  <c:v>1355</c:v>
                </c:pt>
                <c:pt idx="6">
                  <c:v>1302</c:v>
                </c:pt>
                <c:pt idx="9">
                  <c:v>1258</c:v>
                </c:pt>
                <c:pt idx="12">
                  <c:v>1231</c:v>
                </c:pt>
              </c:numCache>
            </c:numRef>
          </c:val>
          <c:extLst>
            <c:ext xmlns:c16="http://schemas.microsoft.com/office/drawing/2014/chart" uri="{C3380CC4-5D6E-409C-BE32-E72D297353CC}">
              <c16:uniqueId val="{00000007-E570-4445-85C3-D5572E8E23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421</c:v>
                </c:pt>
                <c:pt idx="2">
                  <c:v>#N/A</c:v>
                </c:pt>
                <c:pt idx="3">
                  <c:v>#N/A</c:v>
                </c:pt>
                <c:pt idx="4">
                  <c:v>418</c:v>
                </c:pt>
                <c:pt idx="5">
                  <c:v>#N/A</c:v>
                </c:pt>
                <c:pt idx="6">
                  <c:v>#N/A</c:v>
                </c:pt>
                <c:pt idx="7">
                  <c:v>405</c:v>
                </c:pt>
                <c:pt idx="8">
                  <c:v>#N/A</c:v>
                </c:pt>
                <c:pt idx="9">
                  <c:v>#N/A</c:v>
                </c:pt>
                <c:pt idx="10">
                  <c:v>426</c:v>
                </c:pt>
                <c:pt idx="11">
                  <c:v>#N/A</c:v>
                </c:pt>
                <c:pt idx="12">
                  <c:v>#N/A</c:v>
                </c:pt>
                <c:pt idx="13">
                  <c:v>471</c:v>
                </c:pt>
                <c:pt idx="14">
                  <c:v>#N/A</c:v>
                </c:pt>
              </c:numCache>
            </c:numRef>
          </c:val>
          <c:smooth val="0"/>
          <c:extLst>
            <c:ext xmlns:c16="http://schemas.microsoft.com/office/drawing/2014/chart" uri="{C3380CC4-5D6E-409C-BE32-E72D297353CC}">
              <c16:uniqueId val="{00000008-E570-4445-85C3-D5572E8E23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10951</c:v>
                </c:pt>
                <c:pt idx="5">
                  <c:v>10663</c:v>
                </c:pt>
                <c:pt idx="8">
                  <c:v>11926</c:v>
                </c:pt>
                <c:pt idx="11">
                  <c:v>11919</c:v>
                </c:pt>
                <c:pt idx="14">
                  <c:v>11276</c:v>
                </c:pt>
              </c:numCache>
            </c:numRef>
          </c:val>
          <c:extLst>
            <c:ext xmlns:c16="http://schemas.microsoft.com/office/drawing/2014/chart" uri="{C3380CC4-5D6E-409C-BE32-E72D297353CC}">
              <c16:uniqueId val="{00000000-E4CF-4CD1-91E2-31E3AC78FC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174</c:v>
                </c:pt>
                <c:pt idx="5">
                  <c:v>131</c:v>
                </c:pt>
                <c:pt idx="8">
                  <c:v>112</c:v>
                </c:pt>
                <c:pt idx="11">
                  <c:v>81</c:v>
                </c:pt>
                <c:pt idx="14">
                  <c:v>51</c:v>
                </c:pt>
              </c:numCache>
            </c:numRef>
          </c:val>
          <c:extLst>
            <c:ext xmlns:c16="http://schemas.microsoft.com/office/drawing/2014/chart" uri="{C3380CC4-5D6E-409C-BE32-E72D297353CC}">
              <c16:uniqueId val="{00000001-E4CF-4CD1-91E2-31E3AC78FC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9713</c:v>
                </c:pt>
                <c:pt idx="5">
                  <c:v>10189</c:v>
                </c:pt>
                <c:pt idx="8">
                  <c:v>9671</c:v>
                </c:pt>
                <c:pt idx="11">
                  <c:v>10580</c:v>
                </c:pt>
                <c:pt idx="14">
                  <c:v>11719</c:v>
                </c:pt>
              </c:numCache>
            </c:numRef>
          </c:val>
          <c:extLst>
            <c:ext xmlns:c16="http://schemas.microsoft.com/office/drawing/2014/chart" uri="{C3380CC4-5D6E-409C-BE32-E72D297353CC}">
              <c16:uniqueId val="{00000002-E4CF-4CD1-91E2-31E3AC78FC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CF-4CD1-91E2-31E3AC78FC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CF-4CD1-91E2-31E3AC78FC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CF-4CD1-91E2-31E3AC78FC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1254</c:v>
                </c:pt>
                <c:pt idx="3">
                  <c:v>1253</c:v>
                </c:pt>
                <c:pt idx="6">
                  <c:v>1150</c:v>
                </c:pt>
                <c:pt idx="9">
                  <c:v>1148</c:v>
                </c:pt>
                <c:pt idx="12">
                  <c:v>1115</c:v>
                </c:pt>
              </c:numCache>
            </c:numRef>
          </c:val>
          <c:extLst>
            <c:ext xmlns:c16="http://schemas.microsoft.com/office/drawing/2014/chart" uri="{C3380CC4-5D6E-409C-BE32-E72D297353CC}">
              <c16:uniqueId val="{00000006-E4CF-4CD1-91E2-31E3AC78FC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c:v>
                </c:pt>
                <c:pt idx="3">
                  <c:v>298</c:v>
                </c:pt>
                <c:pt idx="6">
                  <c:v>320</c:v>
                </c:pt>
                <c:pt idx="9">
                  <c:v>315</c:v>
                </c:pt>
                <c:pt idx="12">
                  <c:v>276</c:v>
                </c:pt>
              </c:numCache>
            </c:numRef>
          </c:val>
          <c:extLst>
            <c:ext xmlns:c16="http://schemas.microsoft.com/office/drawing/2014/chart" uri="{C3380CC4-5D6E-409C-BE32-E72D297353CC}">
              <c16:uniqueId val="{00000007-E4CF-4CD1-91E2-31E3AC78FC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3960</c:v>
                </c:pt>
                <c:pt idx="3">
                  <c:v>3800</c:v>
                </c:pt>
                <c:pt idx="6">
                  <c:v>3749</c:v>
                </c:pt>
                <c:pt idx="9">
                  <c:v>3618</c:v>
                </c:pt>
                <c:pt idx="12">
                  <c:v>3557</c:v>
                </c:pt>
              </c:numCache>
            </c:numRef>
          </c:val>
          <c:extLst>
            <c:ext xmlns:c16="http://schemas.microsoft.com/office/drawing/2014/chart" uri="{C3380CC4-5D6E-409C-BE32-E72D297353CC}">
              <c16:uniqueId val="{00000008-E4CF-4CD1-91E2-31E3AC78FC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CF-4CD1-91E2-31E3AC78FC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11391</c:v>
                </c:pt>
                <c:pt idx="3">
                  <c:v>11093</c:v>
                </c:pt>
                <c:pt idx="6">
                  <c:v>13374</c:v>
                </c:pt>
                <c:pt idx="9">
                  <c:v>12930</c:v>
                </c:pt>
                <c:pt idx="12">
                  <c:v>12355</c:v>
                </c:pt>
              </c:numCache>
            </c:numRef>
          </c:val>
          <c:extLst>
            <c:ext xmlns:c16="http://schemas.microsoft.com/office/drawing/2014/chart" uri="{C3380CC4-5D6E-409C-BE32-E72D297353CC}">
              <c16:uniqueId val="{0000000A-E4CF-4CD1-91E2-31E3AC78FC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CF-4CD1-91E2-31E3AC78FC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2388</c:v>
                </c:pt>
                <c:pt idx="1">
                  <c:v>2888</c:v>
                </c:pt>
                <c:pt idx="2">
                  <c:v>2570</c:v>
                </c:pt>
              </c:numCache>
            </c:numRef>
          </c:val>
          <c:extLst>
            <c:ext xmlns:c16="http://schemas.microsoft.com/office/drawing/2014/chart" uri="{C3380CC4-5D6E-409C-BE32-E72D297353CC}">
              <c16:uniqueId val="{00000000-A2C2-40EE-9C4A-831186EEC6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3111</c:v>
                </c:pt>
                <c:pt idx="1">
                  <c:v>3242</c:v>
                </c:pt>
                <c:pt idx="2">
                  <c:v>3098</c:v>
                </c:pt>
              </c:numCache>
            </c:numRef>
          </c:val>
          <c:extLst>
            <c:ext xmlns:c16="http://schemas.microsoft.com/office/drawing/2014/chart" uri="{C3380CC4-5D6E-409C-BE32-E72D297353CC}">
              <c16:uniqueId val="{00000001-A2C2-40EE-9C4A-831186EEC6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5603</c:v>
                </c:pt>
                <c:pt idx="1">
                  <c:v>5831</c:v>
                </c:pt>
                <c:pt idx="2">
                  <c:v>5506</c:v>
                </c:pt>
              </c:numCache>
            </c:numRef>
          </c:val>
          <c:extLst>
            <c:ext xmlns:c16="http://schemas.microsoft.com/office/drawing/2014/chart" uri="{C3380CC4-5D6E-409C-BE32-E72D297353CC}">
              <c16:uniqueId val="{00000002-A2C2-40EE-9C4A-831186EEC6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普通会計の元利償還金は、前年度に比べて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百万円の減額となっており、これまでの新発債発行の抑制により、年々減少してきている。</a:t>
          </a:r>
        </a:p>
        <a:p>
          <a:r>
            <a:rPr kumimoji="1" lang="ja-JP" altLang="en-US" sz="1400">
              <a:latin typeface="ＭＳ ゴシック" pitchFamily="49" charset="-128"/>
              <a:ea typeface="ＭＳ ゴシック" pitchFamily="49" charset="-128"/>
            </a:rPr>
            <a:t>今後は、文化財収蔵展示施設や下水道整備等に多額の新発債が発行されるため、元利償還金の額は増加するものの、算入公債費等も増加することから、実質公債費比率の増加は緩やかになると見込まれる。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統合庁舎建設及び下水道整備に係る地方債の発行により増加したものの、退職手当負担見込額においては、退職者の一部不補充により減額となっている。 </a:t>
          </a:r>
        </a:p>
        <a:p>
          <a:r>
            <a:rPr kumimoji="1" lang="ja-JP" altLang="en-US" sz="1400">
              <a:latin typeface="ＭＳ ゴシック" pitchFamily="49" charset="-128"/>
              <a:ea typeface="ＭＳ ゴシック" pitchFamily="49" charset="-128"/>
            </a:rPr>
            <a:t>充当可能財源等は、地方債残高の減少とともに基準財政需要額算入見込額が減少しているものの、充当可能基金が大きく増額している。</a:t>
          </a:r>
        </a:p>
        <a:p>
          <a:r>
            <a:rPr kumimoji="1" lang="ja-JP" altLang="en-US" sz="1400">
              <a:latin typeface="ＭＳ ゴシック" pitchFamily="49" charset="-128"/>
              <a:ea typeface="ＭＳ ゴシック" pitchFamily="49" charset="-128"/>
            </a:rPr>
            <a:t>この結果、前年度までと同様に将来負担額を充当可能財源等が上回っていることからマイナス数値である。 </a:t>
          </a:r>
        </a:p>
        <a:p>
          <a:r>
            <a:rPr kumimoji="1" lang="ja-JP" altLang="en-US" sz="1400">
              <a:latin typeface="ＭＳ ゴシック" pitchFamily="49" charset="-128"/>
              <a:ea typeface="ＭＳ ゴシック" pitchFamily="49" charset="-128"/>
            </a:rPr>
            <a:t>今後も新規地方債の発行抑制により財政健全化に努める。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物価高騰支援事業対応のため、繰入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を行い、財政調整基金が減少。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元利償還に充当したため減債基金が減少。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公共施設の長寿命化のための財源として繰入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したことにより公共施設整備基金が減少。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ふるさと納税寄附金による予算積立により地域振興基金が増加。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基金運用益に伴う予算積立により下水道事業債償還基金が増加。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森林環境整備事業への財源である森林環境譲与税の充当残を予算積立したことにより森林環境整備基金が増加。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普通交付税の合併算定替による特例措置の適用期間が終了したことによる補てん財源として今後は減少していく見込み。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公共施設の維持管理（長寿命化など）への財源充当や各種事業への財源充当により減少していく見込み。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公共施設整備基金：小中学校大規模改修、橋梁施設架替・維持補修など公共施設整備事業への財源充当。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地域振興基金：高齢者等福祉の推進、地域産業の振興、地域交流の推進、人材育成の推進、教育及び文化の振興などの事業への財源充当。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下水道事業債償還基金：下水道事業（農業集落排水事業含む）の公営企業化実施後における元利償還金への財源充当。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ふるさと活性化対策基金：地域の活性化を図るために行う親水空間の形成、環境の美化等の活動への財源充当。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森林環境整備基金：森林環境譲与税とともに森林環境整備事業への財源充当。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公共施設の長寿命化のための財源として繰入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したことにより公共施設整備基金が減少。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ふるさと納税寄附金による予算積立により地域振興基金が増加。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基金運用益に伴う予算積立により下水道事業債償還基金が増加。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森林環境整備事業への財源である森林環境譲与税の充当残を予算積立したことにより森林環境整備基金が増加。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公共施設整備基金：小中学校大規模改修や橋梁施設維持補修事業への財源充当により減少する見込み。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地域振興基金：ふるさと納税に伴う増減はあるが、事業への財源充当により減少する見込み。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下水道事業債償還基金：下水道事業（農業集落排水事業含む）の公営企業化実施見込みの令和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森林環境整備基金：森林環境譲与税とともに森林環境整備事業への財源として活用しながら今後も維持。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ふるさと活性化対策基金：対象となる事業活動を実施するまで現状維持。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物価高騰支援事業対応のため、繰入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を行い、財政調整基金が減少。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普通交付税の合併算定替による特例措置の適用期間終了したことにより、今後は補てん財源として減少していく見込み。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元利償還に充当したため減債基金が減少。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統合庁舎建設に係る多額の新発債により令和６年度から地方債償還（元金）が大きく増額することから、償還財源として減少していく見込み。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16,965
16,902
153.12
13,078,286
12,166,745
894,335
6,685,556
12,354,922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人口減少と高齢化、長引く景気の低迷による町税の伸び悩みにより、類似団体平均と比較すると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今後も大きな自主財源の伸びは期待できないため、税の徴収強化、使用料及び手数料の見直し、町有財産の売却等による自主財源の確保に努め、新規発行の地方債の抑制による公債費の削減などを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繰上償還や新規地方債の発行抑制などによる公債費の削減や退職者の不補充による新規採用者の抑制などによる人件費の削減により、類似団体平均と比較すると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％下回っている。しかしながら、障害者・介護福祉給付費等に係る扶助費が年々増加しており、今後の財政への影響が懸念されることから、公債費や人件費等の抑制に努める必要がある。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108373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6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61</xdr:row>
      <xdr:rowOff>63077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6762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63077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847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97790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る職員数の増により、人件費が類似団体平均を上回っていたが、集中改革プランに基づいた定員管理に努めた結果、現在は類似団体平均を下回っている。また、物件費も合併当初から実施している事務事業の整理合理化により抑制を図ってきたことから、人件費及び物件費等については、類似団体平均を</a:t>
          </a:r>
          <a:r>
            <a:rPr kumimoji="1" lang="en-US" altLang="ja-JP" sz="1300">
              <a:latin typeface="ＭＳ Ｐゴシック" panose="020B0600070205080204" pitchFamily="50" charset="-128"/>
              <a:ea typeface="ＭＳ Ｐゴシック" panose="020B0600070205080204" pitchFamily="50" charset="-128"/>
            </a:rPr>
            <a:t>29,166</a:t>
          </a:r>
          <a:r>
            <a:rPr kumimoji="1" lang="ja-JP" altLang="en-US" sz="1300">
              <a:latin typeface="ＭＳ Ｐゴシック" panose="020B0600070205080204" pitchFamily="50" charset="-128"/>
              <a:ea typeface="ＭＳ Ｐゴシック" panose="020B0600070205080204" pitchFamily="50" charset="-128"/>
            </a:rPr>
            <a:t>円下回っている。今後も計画に基づいた職員数の削減や事務事業の整理合理化に努め、財政の健全化を図る。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6031</xdr:rowOff>
    </xdr:from>
    <xdr:to>
      <xdr:col>23</xdr:col>
      <xdr:colOff>133350</xdr:colOff>
      <xdr:row>88</xdr:row>
      <xdr:rowOff>38328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236381"/>
          <a:ext cx="0" cy="8895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10405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0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38328</xdr:rowOff>
    </xdr:from>
    <xdr:to>
      <xdr:col>24</xdr:col>
      <xdr:colOff>12700</xdr:colOff>
      <xdr:row>88</xdr:row>
      <xdr:rowOff>38328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12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92408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7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6031</xdr:rowOff>
    </xdr:from>
    <xdr:to>
      <xdr:col>24</xdr:col>
      <xdr:colOff>12700</xdr:colOff>
      <xdr:row>83</xdr:row>
      <xdr:rowOff>6031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236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32944</xdr:rowOff>
    </xdr:from>
    <xdr:to>
      <xdr:col>23</xdr:col>
      <xdr:colOff>133350</xdr:colOff>
      <xdr:row>84</xdr:row>
      <xdr:rowOff>87438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34744"/>
          <a:ext cx="8382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149471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55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5944</xdr:rowOff>
    </xdr:from>
    <xdr:to>
      <xdr:col>23</xdr:col>
      <xdr:colOff>184150</xdr:colOff>
      <xdr:row>85</xdr:row>
      <xdr:rowOff>107544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117120</xdr:rowOff>
    </xdr:from>
    <xdr:to>
      <xdr:col>19</xdr:col>
      <xdr:colOff>133350</xdr:colOff>
      <xdr:row>84</xdr:row>
      <xdr:rowOff>32944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47470"/>
          <a:ext cx="889000" cy="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86086</xdr:rowOff>
    </xdr:from>
    <xdr:to>
      <xdr:col>19</xdr:col>
      <xdr:colOff>184150</xdr:colOff>
      <xdr:row>85</xdr:row>
      <xdr:rowOff>16236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7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30691</xdr:rowOff>
    </xdr:from>
    <xdr:to>
      <xdr:col>15</xdr:col>
      <xdr:colOff>82550</xdr:colOff>
      <xdr:row>83</xdr:row>
      <xdr:rowOff>117120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61041"/>
          <a:ext cx="8890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167777</xdr:rowOff>
    </xdr:from>
    <xdr:to>
      <xdr:col>15</xdr:col>
      <xdr:colOff>133350</xdr:colOff>
      <xdr:row>84</xdr:row>
      <xdr:rowOff>97927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82704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90670</xdr:rowOff>
    </xdr:from>
    <xdr:to>
      <xdr:col>11</xdr:col>
      <xdr:colOff>31750</xdr:colOff>
      <xdr:row>83</xdr:row>
      <xdr:rowOff>30691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9570"/>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93255</xdr:rowOff>
    </xdr:from>
    <xdr:to>
      <xdr:col>11</xdr:col>
      <xdr:colOff>82550</xdr:colOff>
      <xdr:row>84</xdr:row>
      <xdr:rowOff>23405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91126</xdr:rowOff>
    </xdr:from>
    <xdr:to>
      <xdr:col>7</xdr:col>
      <xdr:colOff>31750</xdr:colOff>
      <xdr:row>84</xdr:row>
      <xdr:rowOff>21276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36638</xdr:rowOff>
    </xdr:from>
    <xdr:to>
      <xdr:col>23</xdr:col>
      <xdr:colOff>184150</xdr:colOff>
      <xdr:row>84</xdr:row>
      <xdr:rowOff>138238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53165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153594</xdr:rowOff>
    </xdr:from>
    <xdr:to>
      <xdr:col>19</xdr:col>
      <xdr:colOff>184150</xdr:colOff>
      <xdr:row>84</xdr:row>
      <xdr:rowOff>83744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93921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5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66320</xdr:rowOff>
    </xdr:from>
    <xdr:to>
      <xdr:col>15</xdr:col>
      <xdr:colOff>133350</xdr:colOff>
      <xdr:row>83</xdr:row>
      <xdr:rowOff>167920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151341</xdr:rowOff>
    </xdr:from>
    <xdr:to>
      <xdr:col>11</xdr:col>
      <xdr:colOff>82550</xdr:colOff>
      <xdr:row>83</xdr:row>
      <xdr:rowOff>81491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91668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7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39870</xdr:rowOff>
    </xdr:from>
    <xdr:to>
      <xdr:col>7</xdr:col>
      <xdr:colOff>31750</xdr:colOff>
      <xdr:row>82</xdr:row>
      <xdr:rowOff>141470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151647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6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旧来からの給与体系により、類似団体の平均を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ポイント下回っている。ラスパイレス指数の低い数値はあまり変わらず、給与水準は低いまま推移している。今後、適正な給与水準となるよう努める。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87630</xdr:rowOff>
    </xdr:from>
    <xdr:to>
      <xdr:col>81</xdr:col>
      <xdr:colOff>44450</xdr:colOff>
      <xdr:row>82</xdr:row>
      <xdr:rowOff>111761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1465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160020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1706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160020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01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83</xdr:row>
      <xdr:rowOff>60961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0017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36830</xdr:rowOff>
    </xdr:from>
    <xdr:to>
      <xdr:col>81</xdr:col>
      <xdr:colOff>95250</xdr:colOff>
      <xdr:row>82</xdr:row>
      <xdr:rowOff>138430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53357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10161</xdr:rowOff>
    </xdr:from>
    <xdr:to>
      <xdr:col>64</xdr:col>
      <xdr:colOff>152400</xdr:colOff>
      <xdr:row>83</xdr:row>
      <xdr:rowOff>111761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121938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町村合併当初は類似団体平均を大きく上回っていたが、計画に基づいて実施している定員管理により、令和４年度では類似団体平均を</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人下回っている。今後も退職者一部不補充による新規採用職員の抑制など、計画に基づいた適正な職員数の管理に努める。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152037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24001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126184</xdr:rowOff>
    </xdr:from>
    <xdr:to>
      <xdr:col>77</xdr:col>
      <xdr:colOff>44450</xdr:colOff>
      <xdr:row>59</xdr:row>
      <xdr:rowOff>152037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4173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126184</xdr:rowOff>
    </xdr:from>
    <xdr:to>
      <xdr:col>72</xdr:col>
      <xdr:colOff>203200</xdr:colOff>
      <xdr:row>59</xdr:row>
      <xdr:rowOff>145143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4173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158024</xdr:rowOff>
    </xdr:from>
    <xdr:to>
      <xdr:col>68</xdr:col>
      <xdr:colOff>152400</xdr:colOff>
      <xdr:row>59</xdr:row>
      <xdr:rowOff>145143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0212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75384</xdr:rowOff>
    </xdr:from>
    <xdr:to>
      <xdr:col>73</xdr:col>
      <xdr:colOff>44450</xdr:colOff>
      <xdr:row>60</xdr:row>
      <xdr:rowOff>5534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94343</xdr:rowOff>
    </xdr:from>
    <xdr:to>
      <xdr:col>68</xdr:col>
      <xdr:colOff>203200</xdr:colOff>
      <xdr:row>60</xdr:row>
      <xdr:rowOff>24493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34670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107224</xdr:rowOff>
    </xdr:from>
    <xdr:to>
      <xdr:col>64</xdr:col>
      <xdr:colOff>152400</xdr:colOff>
      <xdr:row>59</xdr:row>
      <xdr:rowOff>37374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47551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義務教育施設整備事業などに発行した地方債の償還により、類似団体平均を大きく上回っていたが、繰上償還の実施や新規地方債の発行抑制により減少に転じ、現在では類似団体平均を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％下回っている。今後も普通建設事業は計画的に実施し、特定財源の掘り起こしと新規地方債の発行抑制による財政の健全化を図る。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66420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41728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41728</xdr:rowOff>
    </xdr:from>
    <xdr:to>
      <xdr:col>72</xdr:col>
      <xdr:colOff>203200</xdr:colOff>
      <xdr:row>41</xdr:row>
      <xdr:rowOff>93435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711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162378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24692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85470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162378</xdr:rowOff>
    </xdr:from>
    <xdr:to>
      <xdr:col>73</xdr:col>
      <xdr:colOff>44450</xdr:colOff>
      <xdr:row>41</xdr:row>
      <xdr:rowOff>92528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退職者一部不補充による新規採用職員を抑制していることから、退職手当負担見込額が減少し、また、新規地方債の発行抑制により、地方債残高も減少してきている。充当可能基金も前年度と比べ、</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％増加している。今後も、後世への負担を軽減できるよう人件費や公債費等の義務的経費の削減を中心とした財政の健全化を図る。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16,965
16,902
153.12
13,078,286
12,166,745
894,335
6,685,556
12,354,922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町村合併により職員数が多くなったことから人件費の割合が大きかったが、集中改革プランに基づく職員の定員管理に努めた結果、類似団体平均を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％下回っている。今後も継続して適正な定員管理に努め、人件費の抑制に努める。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から財政健全化対策として積極的に事務事業の見直しを実施し、歳出削減に努めてきていたものの、情報化や公共交通などの業務の増加、光熱水費や燃料費等の単価の増加により、比率が上昇している。数値については、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％上回っており、施設管理業務等の見直しなどによる経費削減を図る。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19</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75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％下回っているものの、障害者・介護福祉給付費が増加してきているため、個々の事業内容等を精査し、適正化に努める。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46990</xdr:rowOff>
    </xdr:from>
    <xdr:to>
      <xdr:col>24</xdr:col>
      <xdr:colOff>25400</xdr:colOff>
      <xdr:row>60</xdr:row>
      <xdr:rowOff>149860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4767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133367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46990</xdr:rowOff>
    </xdr:from>
    <xdr:to>
      <xdr:col>24</xdr:col>
      <xdr:colOff>114300</xdr:colOff>
      <xdr:row>55</xdr:row>
      <xdr:rowOff>46990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024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115570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115570</xdr:rowOff>
    </xdr:from>
    <xdr:to>
      <xdr:col>11</xdr:col>
      <xdr:colOff>9525</xdr:colOff>
      <xdr:row>55</xdr:row>
      <xdr:rowOff>115570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024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下水道事業特別会計における公債費や介護保険特別会計や後期高齢者医療特別会計への事務費や給付費などに係る繰出金が減額しており、類似団体平均を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％下回っている。今後は、下水道未加入者の加入促進及び使用料の適正化、各種介護予防事業の実施強化、施設の統廃合などを十分検討したうえでの整備・解体などにより事業費の軽減を図る。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58</xdr:row>
      <xdr:rowOff>78015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99600"/>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59</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4535</xdr:rowOff>
    </xdr:from>
    <xdr:to>
      <xdr:col>73</xdr:col>
      <xdr:colOff>180975</xdr:colOff>
      <xdr:row>60</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200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60</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731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40112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集中改革プランに基づいた各種団体の統廃合実施により、補助金等の精査を進めており、類似団体平均を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％下回っている。今後は、更に事業実績報告書などを基に適正な事業を行っているか、事業内容の確認等を行い、不適当な補助金は減額や廃止を行い、一層の改善を図る。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15422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48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135164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48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132443</xdr:rowOff>
    </xdr:from>
    <xdr:to>
      <xdr:col>73</xdr:col>
      <xdr:colOff>180975</xdr:colOff>
      <xdr:row>37</xdr:row>
      <xdr:rowOff>135164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04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132443</xdr:rowOff>
    </xdr:from>
    <xdr:to>
      <xdr:col>69</xdr:col>
      <xdr:colOff>92075</xdr:colOff>
      <xdr:row>37</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0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152599</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65513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81643</xdr:rowOff>
    </xdr:from>
    <xdr:to>
      <xdr:col>69</xdr:col>
      <xdr:colOff>142875</xdr:colOff>
      <xdr:row>37</xdr:row>
      <xdr:rowOff>11793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21970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義務教育施設整備事業などを発行した地方債の償還により、類似団体平均を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％下回っているものの、庁舎建設事業の据置期間が終了に伴う公債費増が予想されるため、今後も新規地方債の発行抑制などを実施し、公債費の抑制に努める。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66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78</xdr:row>
      <xdr:rowOff>25400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9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29227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25400</xdr:rowOff>
    </xdr:from>
    <xdr:to>
      <xdr:col>15</xdr:col>
      <xdr:colOff>98425</xdr:colOff>
      <xdr:row>78</xdr:row>
      <xdr:rowOff>76200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76200</xdr:rowOff>
    </xdr:from>
    <xdr:to>
      <xdr:col>11</xdr:col>
      <xdr:colOff>9525</xdr:colOff>
      <xdr:row>79</xdr:row>
      <xdr:rowOff>6350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44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146050</xdr:rowOff>
    </xdr:from>
    <xdr:to>
      <xdr:col>15</xdr:col>
      <xdr:colOff>149225</xdr:colOff>
      <xdr:row>78</xdr:row>
      <xdr:rowOff>76200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25400</xdr:rowOff>
    </xdr:from>
    <xdr:to>
      <xdr:col>11</xdr:col>
      <xdr:colOff>60325</xdr:colOff>
      <xdr:row>78</xdr:row>
      <xdr:rowOff>127000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127000</xdr:rowOff>
    </xdr:from>
    <xdr:to>
      <xdr:col>6</xdr:col>
      <xdr:colOff>171450</xdr:colOff>
      <xdr:row>79</xdr:row>
      <xdr:rowOff>57150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公債費以外の経費に係る経常収支比率は、概ね類似団体平均と同等か下回っており、類似団体平均より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下回っている。特に町村合併以降、職員の適正な定員管理に努めてきた人件費によるものが大きい。今後も継続して適正な定員管理に努め、事務事業の見直しによる経費節減を図り、経常経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165100</xdr:rowOff>
    </xdr:from>
    <xdr:to>
      <xdr:col>82</xdr:col>
      <xdr:colOff>107950</xdr:colOff>
      <xdr:row>81</xdr:row>
      <xdr:rowOff>158750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24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130827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158750</xdr:rowOff>
    </xdr:from>
    <xdr:to>
      <xdr:col>82</xdr:col>
      <xdr:colOff>196850</xdr:colOff>
      <xdr:row>81</xdr:row>
      <xdr:rowOff>158750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4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80027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165100</xdr:rowOff>
    </xdr:from>
    <xdr:to>
      <xdr:col>82</xdr:col>
      <xdr:colOff>196850</xdr:colOff>
      <xdr:row>74</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76</xdr:row>
      <xdr:rowOff>25400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381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111777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48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139700</xdr:rowOff>
    </xdr:from>
    <xdr:to>
      <xdr:col>82</xdr:col>
      <xdr:colOff>158750</xdr:colOff>
      <xdr:row>79</xdr:row>
      <xdr:rowOff>69850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76</xdr:row>
      <xdr:rowOff>63500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7381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139700</xdr:rowOff>
    </xdr:from>
    <xdr:to>
      <xdr:col>73</xdr:col>
      <xdr:colOff>180975</xdr:colOff>
      <xdr:row>76</xdr:row>
      <xdr:rowOff>63500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27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69850</xdr:rowOff>
    </xdr:from>
    <xdr:to>
      <xdr:col>74</xdr:col>
      <xdr:colOff>31750</xdr:colOff>
      <xdr:row>80</xdr:row>
      <xdr:rowOff>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156227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139700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0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107950</xdr:rowOff>
    </xdr:from>
    <xdr:to>
      <xdr:col>69</xdr:col>
      <xdr:colOff>142875</xdr:colOff>
      <xdr:row>80</xdr:row>
      <xdr:rowOff>38100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146050</xdr:rowOff>
    </xdr:from>
    <xdr:to>
      <xdr:col>82</xdr:col>
      <xdr:colOff>158750</xdr:colOff>
      <xdr:row>76</xdr:row>
      <xdr:rowOff>76200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12700</xdr:rowOff>
    </xdr:from>
    <xdr:to>
      <xdr:col>74</xdr:col>
      <xdr:colOff>31750</xdr:colOff>
      <xdr:row>76</xdr:row>
      <xdr:rowOff>114300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88900</xdr:rowOff>
    </xdr:from>
    <xdr:to>
      <xdr:col>69</xdr:col>
      <xdr:colOff>142875</xdr:colOff>
      <xdr:row>75</xdr:row>
      <xdr:rowOff>19050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80670</xdr:rowOff>
    </xdr:from>
    <xdr:to>
      <xdr:col>29</xdr:col>
      <xdr:colOff>127000</xdr:colOff>
      <xdr:row>19</xdr:row>
      <xdr:rowOff>123037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85845"/>
          <a:ext cx="6477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123037</xdr:rowOff>
    </xdr:from>
    <xdr:to>
      <xdr:col>26</xdr:col>
      <xdr:colOff>50800</xdr:colOff>
      <xdr:row>19</xdr:row>
      <xdr:rowOff>137611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28212"/>
          <a:ext cx="698500" cy="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130105</xdr:rowOff>
    </xdr:from>
    <xdr:to>
      <xdr:col>22</xdr:col>
      <xdr:colOff>114300</xdr:colOff>
      <xdr:row>19</xdr:row>
      <xdr:rowOff>137611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35280"/>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130105</xdr:rowOff>
    </xdr:from>
    <xdr:to>
      <xdr:col>18</xdr:col>
      <xdr:colOff>177800</xdr:colOff>
      <xdr:row>20</xdr:row>
      <xdr:rowOff>70517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35280"/>
          <a:ext cx="698500" cy="11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29870</xdr:rowOff>
    </xdr:from>
    <xdr:to>
      <xdr:col>29</xdr:col>
      <xdr:colOff>177800</xdr:colOff>
      <xdr:row>19</xdr:row>
      <xdr:rowOff>131470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3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109897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72237</xdr:rowOff>
    </xdr:from>
    <xdr:to>
      <xdr:col>26</xdr:col>
      <xdr:colOff>101600</xdr:colOff>
      <xdr:row>20</xdr:row>
      <xdr:rowOff>2387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7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158614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86811</xdr:rowOff>
    </xdr:from>
    <xdr:to>
      <xdr:col>22</xdr:col>
      <xdr:colOff>165100</xdr:colOff>
      <xdr:row>20</xdr:row>
      <xdr:rowOff>16961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1738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79305</xdr:rowOff>
    </xdr:from>
    <xdr:to>
      <xdr:col>19</xdr:col>
      <xdr:colOff>38100</xdr:colOff>
      <xdr:row>20</xdr:row>
      <xdr:rowOff>9455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19717</xdr:rowOff>
    </xdr:from>
    <xdr:to>
      <xdr:col>15</xdr:col>
      <xdr:colOff>101600</xdr:colOff>
      <xdr:row>20</xdr:row>
      <xdr:rowOff>121317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106094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8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268465</xdr:rowOff>
    </xdr:from>
    <xdr:to>
      <xdr:col>29</xdr:col>
      <xdr:colOff>127000</xdr:colOff>
      <xdr:row>36</xdr:row>
      <xdr:rowOff>44056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8815"/>
          <a:ext cx="647700" cy="11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44056</xdr:rowOff>
    </xdr:from>
    <xdr:to>
      <xdr:col>26</xdr:col>
      <xdr:colOff>50800</xdr:colOff>
      <xdr:row>36</xdr:row>
      <xdr:rowOff>104559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97306"/>
          <a:ext cx="6985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92748</xdr:rowOff>
    </xdr:from>
    <xdr:to>
      <xdr:col>22</xdr:col>
      <xdr:colOff>114300</xdr:colOff>
      <xdr:row>36</xdr:row>
      <xdr:rowOff>104559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45998"/>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92748</xdr:rowOff>
    </xdr:from>
    <xdr:to>
      <xdr:col>18</xdr:col>
      <xdr:colOff>177800</xdr:colOff>
      <xdr:row>36</xdr:row>
      <xdr:rowOff>108521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45998"/>
          <a:ext cx="6985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217665</xdr:rowOff>
    </xdr:from>
    <xdr:to>
      <xdr:col>29</xdr:col>
      <xdr:colOff>177800</xdr:colOff>
      <xdr:row>35</xdr:row>
      <xdr:rowOff>319265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189742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336156</xdr:rowOff>
    </xdr:from>
    <xdr:to>
      <xdr:col>26</xdr:col>
      <xdr:colOff>101600</xdr:colOff>
      <xdr:row>36</xdr:row>
      <xdr:rowOff>94856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6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79633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53759</xdr:rowOff>
    </xdr:from>
    <xdr:to>
      <xdr:col>22</xdr:col>
      <xdr:colOff>165100</xdr:colOff>
      <xdr:row>36</xdr:row>
      <xdr:rowOff>155359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0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140136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9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41948</xdr:rowOff>
    </xdr:from>
    <xdr:to>
      <xdr:col>19</xdr:col>
      <xdr:colOff>38100</xdr:colOff>
      <xdr:row>36</xdr:row>
      <xdr:rowOff>143548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128325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57721</xdr:rowOff>
    </xdr:from>
    <xdr:to>
      <xdr:col>15</xdr:col>
      <xdr:colOff>101600</xdr:colOff>
      <xdr:row>36</xdr:row>
      <xdr:rowOff>159321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144098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9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16,965
16,902
153.12
13,078,286
12,166,745
894,335
6,685,556
12,354,922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2565</xdr:rowOff>
    </xdr:from>
    <xdr:to>
      <xdr:col>24</xdr:col>
      <xdr:colOff>63500</xdr:colOff>
      <xdr:row>37</xdr:row>
      <xdr:rowOff>29819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6215"/>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29819</xdr:rowOff>
    </xdr:from>
    <xdr:to>
      <xdr:col>19</xdr:col>
      <xdr:colOff>177800</xdr:colOff>
      <xdr:row>37</xdr:row>
      <xdr:rowOff>66980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469"/>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66980</xdr:rowOff>
    </xdr:from>
    <xdr:to>
      <xdr:col>15</xdr:col>
      <xdr:colOff>50800</xdr:colOff>
      <xdr:row>38</xdr:row>
      <xdr:rowOff>14974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0630"/>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14974</xdr:rowOff>
    </xdr:from>
    <xdr:to>
      <xdr:col>10</xdr:col>
      <xdr:colOff>114300</xdr:colOff>
      <xdr:row>38</xdr:row>
      <xdr:rowOff>78499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0074"/>
          <a:ext cx="8890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123215</xdr:rowOff>
    </xdr:from>
    <xdr:to>
      <xdr:col>24</xdr:col>
      <xdr:colOff>114300</xdr:colOff>
      <xdr:row>37</xdr:row>
      <xdr:rowOff>53365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150469</xdr:rowOff>
    </xdr:from>
    <xdr:to>
      <xdr:col>20</xdr:col>
      <xdr:colOff>38100</xdr:colOff>
      <xdr:row>37</xdr:row>
      <xdr:rowOff>80619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71746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16180</xdr:rowOff>
    </xdr:from>
    <xdr:to>
      <xdr:col>15</xdr:col>
      <xdr:colOff>101600</xdr:colOff>
      <xdr:row>37</xdr:row>
      <xdr:rowOff>117780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108907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135623</xdr:rowOff>
    </xdr:from>
    <xdr:to>
      <xdr:col>10</xdr:col>
      <xdr:colOff>165100</xdr:colOff>
      <xdr:row>38</xdr:row>
      <xdr:rowOff>65773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56901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27699</xdr:rowOff>
    </xdr:from>
    <xdr:to>
      <xdr:col>6</xdr:col>
      <xdr:colOff>38100</xdr:colOff>
      <xdr:row>38</xdr:row>
      <xdr:rowOff>129299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120426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169437</xdr:rowOff>
    </xdr:from>
    <xdr:to>
      <xdr:col>24</xdr:col>
      <xdr:colOff>63500</xdr:colOff>
      <xdr:row>56</xdr:row>
      <xdr:rowOff>79569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99187"/>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103185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61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79569</xdr:rowOff>
    </xdr:from>
    <xdr:to>
      <xdr:col>19</xdr:col>
      <xdr:colOff>177800</xdr:colOff>
      <xdr:row>57</xdr:row>
      <xdr:rowOff>66939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80769"/>
          <a:ext cx="8890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66939</xdr:rowOff>
    </xdr:from>
    <xdr:to>
      <xdr:col>15</xdr:col>
      <xdr:colOff>50800</xdr:colOff>
      <xdr:row>57</xdr:row>
      <xdr:rowOff>121088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39589"/>
          <a:ext cx="889000" cy="5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121088</xdr:rowOff>
    </xdr:from>
    <xdr:to>
      <xdr:col>10</xdr:col>
      <xdr:colOff>114300</xdr:colOff>
      <xdr:row>58</xdr:row>
      <xdr:rowOff>118955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3738"/>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131065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56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118637</xdr:rowOff>
    </xdr:from>
    <xdr:to>
      <xdr:col>24</xdr:col>
      <xdr:colOff>114300</xdr:colOff>
      <xdr:row>56</xdr:row>
      <xdr:rowOff>48787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97064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2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28769</xdr:rowOff>
    </xdr:from>
    <xdr:to>
      <xdr:col>20</xdr:col>
      <xdr:colOff>38100</xdr:colOff>
      <xdr:row>56</xdr:row>
      <xdr:rowOff>130369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146896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0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16139</xdr:rowOff>
    </xdr:from>
    <xdr:to>
      <xdr:col>15</xdr:col>
      <xdr:colOff>101600</xdr:colOff>
      <xdr:row>57</xdr:row>
      <xdr:rowOff>117739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108866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8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70288</xdr:rowOff>
    </xdr:from>
    <xdr:to>
      <xdr:col>10</xdr:col>
      <xdr:colOff>165100</xdr:colOff>
      <xdr:row>58</xdr:row>
      <xdr:rowOff>438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163015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68155</xdr:rowOff>
    </xdr:from>
    <xdr:to>
      <xdr:col>6</xdr:col>
      <xdr:colOff>38100</xdr:colOff>
      <xdr:row>58</xdr:row>
      <xdr:rowOff>169755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160882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170241</xdr:rowOff>
    </xdr:from>
    <xdr:to>
      <xdr:col>24</xdr:col>
      <xdr:colOff>63500</xdr:colOff>
      <xdr:row>76</xdr:row>
      <xdr:rowOff>11364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2899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170241</xdr:rowOff>
    </xdr:from>
    <xdr:to>
      <xdr:col>19</xdr:col>
      <xdr:colOff>177800</xdr:colOff>
      <xdr:row>76</xdr:row>
      <xdr:rowOff>31480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2899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21286</xdr:rowOff>
    </xdr:from>
    <xdr:to>
      <xdr:col>15</xdr:col>
      <xdr:colOff>50800</xdr:colOff>
      <xdr:row>76</xdr:row>
      <xdr:rowOff>31480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51486"/>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21286</xdr:rowOff>
    </xdr:from>
    <xdr:to>
      <xdr:col>10</xdr:col>
      <xdr:colOff>114300</xdr:colOff>
      <xdr:row>76</xdr:row>
      <xdr:rowOff>26908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51486"/>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114464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132014</xdr:rowOff>
    </xdr:from>
    <xdr:to>
      <xdr:col>24</xdr:col>
      <xdr:colOff>114300</xdr:colOff>
      <xdr:row>76</xdr:row>
      <xdr:rowOff>62164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110441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119441</xdr:rowOff>
    </xdr:from>
    <xdr:to>
      <xdr:col>20</xdr:col>
      <xdr:colOff>38100</xdr:colOff>
      <xdr:row>76</xdr:row>
      <xdr:rowOff>49591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40718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30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152130</xdr:rowOff>
    </xdr:from>
    <xdr:to>
      <xdr:col>15</xdr:col>
      <xdr:colOff>101600</xdr:colOff>
      <xdr:row>76</xdr:row>
      <xdr:rowOff>82280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73407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0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141936</xdr:rowOff>
    </xdr:from>
    <xdr:to>
      <xdr:col>10</xdr:col>
      <xdr:colOff>165100</xdr:colOff>
      <xdr:row>76</xdr:row>
      <xdr:rowOff>72086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88613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147558</xdr:rowOff>
    </xdr:from>
    <xdr:to>
      <xdr:col>6</xdr:col>
      <xdr:colOff>38100</xdr:colOff>
      <xdr:row>76</xdr:row>
      <xdr:rowOff>77708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94235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8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131260</xdr:rowOff>
    </xdr:from>
    <xdr:to>
      <xdr:col>24</xdr:col>
      <xdr:colOff>63500</xdr:colOff>
      <xdr:row>94</xdr:row>
      <xdr:rowOff>52546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04660"/>
          <a:ext cx="838200" cy="2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131260</xdr:rowOff>
    </xdr:from>
    <xdr:to>
      <xdr:col>19</xdr:col>
      <xdr:colOff>177800</xdr:colOff>
      <xdr:row>96</xdr:row>
      <xdr:rowOff>77769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04660"/>
          <a:ext cx="889000" cy="6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77769</xdr:rowOff>
    </xdr:from>
    <xdr:to>
      <xdr:col>15</xdr:col>
      <xdr:colOff>50800</xdr:colOff>
      <xdr:row>96</xdr:row>
      <xdr:rowOff>138481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36969"/>
          <a:ext cx="889000" cy="6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138481</xdr:rowOff>
    </xdr:from>
    <xdr:to>
      <xdr:col>10</xdr:col>
      <xdr:colOff>114300</xdr:colOff>
      <xdr:row>97</xdr:row>
      <xdr:rowOff>62700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97681"/>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1746</xdr:rowOff>
    </xdr:from>
    <xdr:to>
      <xdr:col>24</xdr:col>
      <xdr:colOff>114300</xdr:colOff>
      <xdr:row>94</xdr:row>
      <xdr:rowOff>103346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24623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6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80460</xdr:rowOff>
    </xdr:from>
    <xdr:to>
      <xdr:col>20</xdr:col>
      <xdr:colOff>38100</xdr:colOff>
      <xdr:row>93</xdr:row>
      <xdr:rowOff>10610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27137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2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26969</xdr:rowOff>
    </xdr:from>
    <xdr:to>
      <xdr:col>15</xdr:col>
      <xdr:colOff>101600</xdr:colOff>
      <xdr:row>96</xdr:row>
      <xdr:rowOff>128569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145096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87681</xdr:rowOff>
    </xdr:from>
    <xdr:to>
      <xdr:col>10</xdr:col>
      <xdr:colOff>165100</xdr:colOff>
      <xdr:row>97</xdr:row>
      <xdr:rowOff>17831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34358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11900</xdr:rowOff>
    </xdr:from>
    <xdr:to>
      <xdr:col>6</xdr:col>
      <xdr:colOff>38100</xdr:colOff>
      <xdr:row>97</xdr:row>
      <xdr:rowOff>113500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130027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91161</xdr:rowOff>
    </xdr:from>
    <xdr:to>
      <xdr:col>55</xdr:col>
      <xdr:colOff>0</xdr:colOff>
      <xdr:row>38</xdr:row>
      <xdr:rowOff>4750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63361"/>
          <a:ext cx="8382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134431</xdr:rowOff>
    </xdr:from>
    <xdr:to>
      <xdr:col>50</xdr:col>
      <xdr:colOff>114300</xdr:colOff>
      <xdr:row>38</xdr:row>
      <xdr:rowOff>4750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06481"/>
          <a:ext cx="889000" cy="14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134431</xdr:rowOff>
    </xdr:from>
    <xdr:to>
      <xdr:col>45</xdr:col>
      <xdr:colOff>177800</xdr:colOff>
      <xdr:row>38</xdr:row>
      <xdr:rowOff>106433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06481"/>
          <a:ext cx="889000" cy="151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106433</xdr:rowOff>
    </xdr:from>
    <xdr:to>
      <xdr:col>41</xdr:col>
      <xdr:colOff>50800</xdr:colOff>
      <xdr:row>39</xdr:row>
      <xdr:rowOff>10563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1533"/>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138539</xdr:rowOff>
    </xdr:from>
    <xdr:to>
      <xdr:col>41</xdr:col>
      <xdr:colOff>101600</xdr:colOff>
      <xdr:row>37</xdr:row>
      <xdr:rowOff>68689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85216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112087</xdr:rowOff>
    </xdr:from>
    <xdr:to>
      <xdr:col>36</xdr:col>
      <xdr:colOff>165100</xdr:colOff>
      <xdr:row>37</xdr:row>
      <xdr:rowOff>42237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58764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40361</xdr:rowOff>
    </xdr:from>
    <xdr:to>
      <xdr:col>55</xdr:col>
      <xdr:colOff>50800</xdr:colOff>
      <xdr:row>36</xdr:row>
      <xdr:rowOff>141961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18788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9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125400</xdr:rowOff>
    </xdr:from>
    <xdr:to>
      <xdr:col>50</xdr:col>
      <xdr:colOff>165100</xdr:colOff>
      <xdr:row>38</xdr:row>
      <xdr:rowOff>55550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46677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83631</xdr:rowOff>
    </xdr:from>
    <xdr:to>
      <xdr:col>46</xdr:col>
      <xdr:colOff>38100</xdr:colOff>
      <xdr:row>30</xdr:row>
      <xdr:rowOff>13781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4908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4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55633</xdr:rowOff>
    </xdr:from>
    <xdr:to>
      <xdr:col>41</xdr:col>
      <xdr:colOff>101600</xdr:colOff>
      <xdr:row>38</xdr:row>
      <xdr:rowOff>157233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148360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131213</xdr:rowOff>
    </xdr:from>
    <xdr:to>
      <xdr:col>36</xdr:col>
      <xdr:colOff>165100</xdr:colOff>
      <xdr:row>39</xdr:row>
      <xdr:rowOff>61363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52490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3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56695</xdr:rowOff>
    </xdr:from>
    <xdr:to>
      <xdr:col>54</xdr:col>
      <xdr:colOff>189865</xdr:colOff>
      <xdr:row>59</xdr:row>
      <xdr:rowOff>132004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972095"/>
          <a:ext cx="1270" cy="127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135831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132004</xdr:rowOff>
    </xdr:from>
    <xdr:to>
      <xdr:col>55</xdr:col>
      <xdr:colOff>88900</xdr:colOff>
      <xdr:row>59</xdr:row>
      <xdr:rowOff>132004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3372</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74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56695</xdr:rowOff>
    </xdr:from>
    <xdr:to>
      <xdr:col>55</xdr:col>
      <xdr:colOff>88900</xdr:colOff>
      <xdr:row>52</xdr:row>
      <xdr:rowOff>56695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97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140218</xdr:rowOff>
    </xdr:from>
    <xdr:to>
      <xdr:col>55</xdr:col>
      <xdr:colOff>0</xdr:colOff>
      <xdr:row>58</xdr:row>
      <xdr:rowOff>130921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12868"/>
          <a:ext cx="8382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79070</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5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100643</xdr:rowOff>
    </xdr:from>
    <xdr:to>
      <xdr:col>55</xdr:col>
      <xdr:colOff>50800</xdr:colOff>
      <xdr:row>58</xdr:row>
      <xdr:rowOff>30793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170965</xdr:rowOff>
    </xdr:from>
    <xdr:to>
      <xdr:col>50</xdr:col>
      <xdr:colOff>114300</xdr:colOff>
      <xdr:row>58</xdr:row>
      <xdr:rowOff>130921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8743465"/>
          <a:ext cx="889000" cy="133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63114</xdr:rowOff>
    </xdr:from>
    <xdr:to>
      <xdr:col>50</xdr:col>
      <xdr:colOff>165100</xdr:colOff>
      <xdr:row>56</xdr:row>
      <xdr:rowOff>164714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9791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170965</xdr:rowOff>
    </xdr:from>
    <xdr:to>
      <xdr:col>45</xdr:col>
      <xdr:colOff>177800</xdr:colOff>
      <xdr:row>58</xdr:row>
      <xdr:rowOff>68666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8743465"/>
          <a:ext cx="889000" cy="12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104765</xdr:rowOff>
    </xdr:from>
    <xdr:to>
      <xdr:col>46</xdr:col>
      <xdr:colOff>38100</xdr:colOff>
      <xdr:row>56</xdr:row>
      <xdr:rowOff>34915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3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26042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68666</xdr:rowOff>
    </xdr:from>
    <xdr:to>
      <xdr:col>41</xdr:col>
      <xdr:colOff>50800</xdr:colOff>
      <xdr:row>58</xdr:row>
      <xdr:rowOff>123157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12766"/>
          <a:ext cx="8890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25296</xdr:rowOff>
    </xdr:from>
    <xdr:to>
      <xdr:col>41</xdr:col>
      <xdr:colOff>101600</xdr:colOff>
      <xdr:row>56</xdr:row>
      <xdr:rowOff>126896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2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143423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0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138377</xdr:rowOff>
    </xdr:from>
    <xdr:to>
      <xdr:col>36</xdr:col>
      <xdr:colOff>165100</xdr:colOff>
      <xdr:row>57</xdr:row>
      <xdr:rowOff>68527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85054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89418</xdr:rowOff>
    </xdr:from>
    <xdr:to>
      <xdr:col>55</xdr:col>
      <xdr:colOff>50800</xdr:colOff>
      <xdr:row>58</xdr:row>
      <xdr:rowOff>19568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112295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80121</xdr:rowOff>
    </xdr:from>
    <xdr:to>
      <xdr:col>50</xdr:col>
      <xdr:colOff>165100</xdr:colOff>
      <xdr:row>59</xdr:row>
      <xdr:rowOff>10271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120165</xdr:rowOff>
    </xdr:from>
    <xdr:to>
      <xdr:col>46</xdr:col>
      <xdr:colOff>38100</xdr:colOff>
      <xdr:row>51</xdr:row>
      <xdr:rowOff>50315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86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66842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4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17866</xdr:rowOff>
    </xdr:from>
    <xdr:to>
      <xdr:col>41</xdr:col>
      <xdr:colOff>101600</xdr:colOff>
      <xdr:row>58</xdr:row>
      <xdr:rowOff>119466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110593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72357</xdr:rowOff>
    </xdr:from>
    <xdr:to>
      <xdr:col>36</xdr:col>
      <xdr:colOff>165100</xdr:colOff>
      <xdr:row>59</xdr:row>
      <xdr:rowOff>2507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165084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122388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3324038"/>
          <a:ext cx="1270" cy="26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69065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30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122388</xdr:rowOff>
    </xdr:from>
    <xdr:to>
      <xdr:col>55</xdr:col>
      <xdr:colOff>88900</xdr:colOff>
      <xdr:row>77</xdr:row>
      <xdr:rowOff>122388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32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75250</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8350"/>
          <a:ext cx="838200" cy="14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112661</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14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89784</xdr:rowOff>
    </xdr:from>
    <xdr:to>
      <xdr:col>55</xdr:col>
      <xdr:colOff>50800</xdr:colOff>
      <xdr:row>79</xdr:row>
      <xdr:rowOff>19934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6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10106</xdr:rowOff>
    </xdr:from>
    <xdr:to>
      <xdr:col>50</xdr:col>
      <xdr:colOff>114300</xdr:colOff>
      <xdr:row>78</xdr:row>
      <xdr:rowOff>75250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183056"/>
          <a:ext cx="889000" cy="126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29807</xdr:rowOff>
    </xdr:from>
    <xdr:to>
      <xdr:col>50</xdr:col>
      <xdr:colOff>165100</xdr:colOff>
      <xdr:row>78</xdr:row>
      <xdr:rowOff>131407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0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122534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9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10106</xdr:rowOff>
    </xdr:from>
    <xdr:to>
      <xdr:col>45</xdr:col>
      <xdr:colOff>177800</xdr:colOff>
      <xdr:row>77</xdr:row>
      <xdr:rowOff>136370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183056"/>
          <a:ext cx="889000" cy="11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106800</xdr:rowOff>
    </xdr:from>
    <xdr:to>
      <xdr:col>46</xdr:col>
      <xdr:colOff>38100</xdr:colOff>
      <xdr:row>78</xdr:row>
      <xdr:rowOff>36950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28077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136370</xdr:rowOff>
    </xdr:from>
    <xdr:to>
      <xdr:col>41</xdr:col>
      <xdr:colOff>50800</xdr:colOff>
      <xdr:row>78</xdr:row>
      <xdr:rowOff>118204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38020"/>
          <a:ext cx="889000" cy="1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111623</xdr:rowOff>
    </xdr:from>
    <xdr:to>
      <xdr:col>41</xdr:col>
      <xdr:colOff>101600</xdr:colOff>
      <xdr:row>78</xdr:row>
      <xdr:rowOff>41773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32900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24434</xdr:rowOff>
    </xdr:from>
    <xdr:to>
      <xdr:col>36</xdr:col>
      <xdr:colOff>165100</xdr:colOff>
      <xdr:row>78</xdr:row>
      <xdr:rowOff>126034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142561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24450</xdr:rowOff>
    </xdr:from>
    <xdr:to>
      <xdr:col>50</xdr:col>
      <xdr:colOff>165100</xdr:colOff>
      <xdr:row>78</xdr:row>
      <xdr:rowOff>126050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130756</xdr:rowOff>
    </xdr:from>
    <xdr:to>
      <xdr:col>46</xdr:col>
      <xdr:colOff>38100</xdr:colOff>
      <xdr:row>71</xdr:row>
      <xdr:rowOff>60906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1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77433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19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85570</xdr:rowOff>
    </xdr:from>
    <xdr:to>
      <xdr:col>41</xdr:col>
      <xdr:colOff>101600</xdr:colOff>
      <xdr:row>78</xdr:row>
      <xdr:rowOff>15720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32247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67404</xdr:rowOff>
    </xdr:from>
    <xdr:to>
      <xdr:col>36</xdr:col>
      <xdr:colOff>165100</xdr:colOff>
      <xdr:row>78</xdr:row>
      <xdr:rowOff>169004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160131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79888</xdr:rowOff>
    </xdr:from>
    <xdr:to>
      <xdr:col>55</xdr:col>
      <xdr:colOff>0</xdr:colOff>
      <xdr:row>97</xdr:row>
      <xdr:rowOff>151816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196188"/>
          <a:ext cx="838200" cy="5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168222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81162</xdr:rowOff>
    </xdr:from>
    <xdr:to>
      <xdr:col>50</xdr:col>
      <xdr:colOff>114300</xdr:colOff>
      <xdr:row>97</xdr:row>
      <xdr:rowOff>151816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11812"/>
          <a:ext cx="889000" cy="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81162</xdr:rowOff>
    </xdr:from>
    <xdr:to>
      <xdr:col>45</xdr:col>
      <xdr:colOff>177800</xdr:colOff>
      <xdr:row>98</xdr:row>
      <xdr:rowOff>101606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11812"/>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49273</xdr:rowOff>
    </xdr:from>
    <xdr:to>
      <xdr:col>41</xdr:col>
      <xdr:colOff>50800</xdr:colOff>
      <xdr:row>98</xdr:row>
      <xdr:rowOff>101606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79923"/>
          <a:ext cx="889000" cy="2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29088</xdr:rowOff>
    </xdr:from>
    <xdr:to>
      <xdr:col>55</xdr:col>
      <xdr:colOff>50800</xdr:colOff>
      <xdr:row>94</xdr:row>
      <xdr:rowOff>130688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51965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101016</xdr:rowOff>
    </xdr:from>
    <xdr:to>
      <xdr:col>50</xdr:col>
      <xdr:colOff>165100</xdr:colOff>
      <xdr:row>98</xdr:row>
      <xdr:rowOff>31166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30362</xdr:rowOff>
    </xdr:from>
    <xdr:to>
      <xdr:col>46</xdr:col>
      <xdr:colOff>38100</xdr:colOff>
      <xdr:row>97</xdr:row>
      <xdr:rowOff>131962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123089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50806</xdr:rowOff>
    </xdr:from>
    <xdr:to>
      <xdr:col>41</xdr:col>
      <xdr:colOff>101600</xdr:colOff>
      <xdr:row>98</xdr:row>
      <xdr:rowOff>152406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169923</xdr:rowOff>
    </xdr:from>
    <xdr:to>
      <xdr:col>36</xdr:col>
      <xdr:colOff>165100</xdr:colOff>
      <xdr:row>97</xdr:row>
      <xdr:rowOff>100073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91200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103848</xdr:rowOff>
    </xdr:from>
    <xdr:to>
      <xdr:col>85</xdr:col>
      <xdr:colOff>127000</xdr:colOff>
      <xdr:row>39</xdr:row>
      <xdr:rowOff>43079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618948"/>
          <a:ext cx="838200" cy="1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160465</xdr:rowOff>
    </xdr:from>
    <xdr:to>
      <xdr:col>81</xdr:col>
      <xdr:colOff>50800</xdr:colOff>
      <xdr:row>39</xdr:row>
      <xdr:rowOff>43079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75565"/>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160465</xdr:rowOff>
    </xdr:from>
    <xdr:to>
      <xdr:col>76</xdr:col>
      <xdr:colOff>114300</xdr:colOff>
      <xdr:row>38</xdr:row>
      <xdr:rowOff>168808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675565"/>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168808</xdr:rowOff>
    </xdr:from>
    <xdr:to>
      <xdr:col>71</xdr:col>
      <xdr:colOff>177800</xdr:colOff>
      <xdr:row>39</xdr:row>
      <xdr:rowOff>20524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683908"/>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53048</xdr:rowOff>
    </xdr:from>
    <xdr:to>
      <xdr:col>85</xdr:col>
      <xdr:colOff>177800</xdr:colOff>
      <xdr:row>38</xdr:row>
      <xdr:rowOff>154648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139425</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48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163729</xdr:rowOff>
    </xdr:from>
    <xdr:to>
      <xdr:col>81</xdr:col>
      <xdr:colOff>101600</xdr:colOff>
      <xdr:row>39</xdr:row>
      <xdr:rowOff>93879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85006</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24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109665</xdr:rowOff>
    </xdr:from>
    <xdr:to>
      <xdr:col>76</xdr:col>
      <xdr:colOff>165100</xdr:colOff>
      <xdr:row>39</xdr:row>
      <xdr:rowOff>39815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30942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71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118008</xdr:rowOff>
    </xdr:from>
    <xdr:to>
      <xdr:col>72</xdr:col>
      <xdr:colOff>38100</xdr:colOff>
      <xdr:row>39</xdr:row>
      <xdr:rowOff>48158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39285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7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141174</xdr:rowOff>
    </xdr:from>
    <xdr:to>
      <xdr:col>67</xdr:col>
      <xdr:colOff>101600</xdr:colOff>
      <xdr:row>39</xdr:row>
      <xdr:rowOff>71324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62451</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74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106667</xdr:rowOff>
    </xdr:from>
    <xdr:to>
      <xdr:col>85</xdr:col>
      <xdr:colOff>127000</xdr:colOff>
      <xdr:row>75</xdr:row>
      <xdr:rowOff>109525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6541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129512</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6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80131</xdr:rowOff>
    </xdr:from>
    <xdr:to>
      <xdr:col>81</xdr:col>
      <xdr:colOff>50800</xdr:colOff>
      <xdr:row>75</xdr:row>
      <xdr:rowOff>106667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938881"/>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48260</xdr:rowOff>
    </xdr:from>
    <xdr:to>
      <xdr:col>76</xdr:col>
      <xdr:colOff>114300</xdr:colOff>
      <xdr:row>75</xdr:row>
      <xdr:rowOff>80131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907010"/>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80668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2349</xdr:rowOff>
    </xdr:from>
    <xdr:to>
      <xdr:col>71</xdr:col>
      <xdr:colOff>177800</xdr:colOff>
      <xdr:row>75</xdr:row>
      <xdr:rowOff>48260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86109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58725</xdr:rowOff>
    </xdr:from>
    <xdr:to>
      <xdr:col>85</xdr:col>
      <xdr:colOff>177800</xdr:colOff>
      <xdr:row>75</xdr:row>
      <xdr:rowOff>160325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37152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55867</xdr:rowOff>
    </xdr:from>
    <xdr:to>
      <xdr:col>81</xdr:col>
      <xdr:colOff>101600</xdr:colOff>
      <xdr:row>75</xdr:row>
      <xdr:rowOff>157466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1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148595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29331</xdr:rowOff>
    </xdr:from>
    <xdr:to>
      <xdr:col>76</xdr:col>
      <xdr:colOff>165100</xdr:colOff>
      <xdr:row>75</xdr:row>
      <xdr:rowOff>130931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122057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168910</xdr:rowOff>
    </xdr:from>
    <xdr:to>
      <xdr:col>72</xdr:col>
      <xdr:colOff>38100</xdr:colOff>
      <xdr:row>75</xdr:row>
      <xdr:rowOff>99060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115587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122999</xdr:rowOff>
    </xdr:from>
    <xdr:to>
      <xdr:col>67</xdr:col>
      <xdr:colOff>101600</xdr:colOff>
      <xdr:row>75</xdr:row>
      <xdr:rowOff>53149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69676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83342</xdr:rowOff>
    </xdr:from>
    <xdr:to>
      <xdr:col>85</xdr:col>
      <xdr:colOff>127000</xdr:colOff>
      <xdr:row>97</xdr:row>
      <xdr:rowOff>99101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13992"/>
          <a:ext cx="8382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99101</xdr:rowOff>
    </xdr:from>
    <xdr:to>
      <xdr:col>81</xdr:col>
      <xdr:colOff>50800</xdr:colOff>
      <xdr:row>98</xdr:row>
      <xdr:rowOff>50088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29751"/>
          <a:ext cx="889000" cy="1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4392</xdr:rowOff>
    </xdr:from>
    <xdr:to>
      <xdr:col>76</xdr:col>
      <xdr:colOff>114300</xdr:colOff>
      <xdr:row>98</xdr:row>
      <xdr:rowOff>50088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06492"/>
          <a:ext cx="889000" cy="4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4392</xdr:rowOff>
    </xdr:from>
    <xdr:to>
      <xdr:col>71</xdr:col>
      <xdr:colOff>177800</xdr:colOff>
      <xdr:row>98</xdr:row>
      <xdr:rowOff>21751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06492"/>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32542</xdr:rowOff>
    </xdr:from>
    <xdr:to>
      <xdr:col>85</xdr:col>
      <xdr:colOff>177800</xdr:colOff>
      <xdr:row>97</xdr:row>
      <xdr:rowOff>134142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10969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48301</xdr:rowOff>
    </xdr:from>
    <xdr:to>
      <xdr:col>81</xdr:col>
      <xdr:colOff>101600</xdr:colOff>
      <xdr:row>97</xdr:row>
      <xdr:rowOff>149901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141028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170738</xdr:rowOff>
    </xdr:from>
    <xdr:to>
      <xdr:col>76</xdr:col>
      <xdr:colOff>165100</xdr:colOff>
      <xdr:row>98</xdr:row>
      <xdr:rowOff>100888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92015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125042</xdr:rowOff>
    </xdr:from>
    <xdr:to>
      <xdr:col>72</xdr:col>
      <xdr:colOff>38100</xdr:colOff>
      <xdr:row>98</xdr:row>
      <xdr:rowOff>55192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46319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8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142401</xdr:rowOff>
    </xdr:from>
    <xdr:to>
      <xdr:col>67</xdr:col>
      <xdr:colOff>101600</xdr:colOff>
      <xdr:row>98</xdr:row>
      <xdr:rowOff>72551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63678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31877</xdr:rowOff>
    </xdr:from>
    <xdr:to>
      <xdr:col>116</xdr:col>
      <xdr:colOff>63500</xdr:colOff>
      <xdr:row>59</xdr:row>
      <xdr:rowOff>40945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147427"/>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40945</xdr:rowOff>
    </xdr:from>
    <xdr:to>
      <xdr:col>111</xdr:col>
      <xdr:colOff>177800</xdr:colOff>
      <xdr:row>59</xdr:row>
      <xdr:rowOff>40945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6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158750</xdr:rowOff>
    </xdr:from>
    <xdr:to>
      <xdr:col>107</xdr:col>
      <xdr:colOff>50800</xdr:colOff>
      <xdr:row>59</xdr:row>
      <xdr:rowOff>40945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02850"/>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157683</xdr:rowOff>
    </xdr:from>
    <xdr:to>
      <xdr:col>102</xdr:col>
      <xdr:colOff>114300</xdr:colOff>
      <xdr:row>58</xdr:row>
      <xdr:rowOff>158750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0178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152527</xdr:rowOff>
    </xdr:from>
    <xdr:to>
      <xdr:col>116</xdr:col>
      <xdr:colOff>114300</xdr:colOff>
      <xdr:row>59</xdr:row>
      <xdr:rowOff>82677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67454</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1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161595</xdr:rowOff>
    </xdr:from>
    <xdr:to>
      <xdr:col>112</xdr:col>
      <xdr:colOff>38100</xdr:colOff>
      <xdr:row>59</xdr:row>
      <xdr:rowOff>91745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82872</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161595</xdr:rowOff>
    </xdr:from>
    <xdr:to>
      <xdr:col>107</xdr:col>
      <xdr:colOff>101600</xdr:colOff>
      <xdr:row>59</xdr:row>
      <xdr:rowOff>91745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82872</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107950</xdr:rowOff>
    </xdr:from>
    <xdr:to>
      <xdr:col>102</xdr:col>
      <xdr:colOff>165100</xdr:colOff>
      <xdr:row>59</xdr:row>
      <xdr:rowOff>38100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29227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4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106883</xdr:rowOff>
    </xdr:from>
    <xdr:to>
      <xdr:col>98</xdr:col>
      <xdr:colOff>38100</xdr:colOff>
      <xdr:row>59</xdr:row>
      <xdr:rowOff>37033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28160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4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156235</xdr:rowOff>
    </xdr:from>
    <xdr:to>
      <xdr:col>116</xdr:col>
      <xdr:colOff>63500</xdr:colOff>
      <xdr:row>73</xdr:row>
      <xdr:rowOff>81388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500635"/>
          <a:ext cx="838200" cy="9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81388</xdr:rowOff>
    </xdr:from>
    <xdr:to>
      <xdr:col>111</xdr:col>
      <xdr:colOff>177800</xdr:colOff>
      <xdr:row>73</xdr:row>
      <xdr:rowOff>113430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597238"/>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55404</xdr:rowOff>
    </xdr:from>
    <xdr:to>
      <xdr:col>107</xdr:col>
      <xdr:colOff>50800</xdr:colOff>
      <xdr:row>73</xdr:row>
      <xdr:rowOff>113430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399804"/>
          <a:ext cx="889000" cy="2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55404</xdr:rowOff>
    </xdr:from>
    <xdr:to>
      <xdr:col>102</xdr:col>
      <xdr:colOff>114300</xdr:colOff>
      <xdr:row>73</xdr:row>
      <xdr:rowOff>3949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399804"/>
          <a:ext cx="889000" cy="1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105435</xdr:rowOff>
    </xdr:from>
    <xdr:to>
      <xdr:col>116</xdr:col>
      <xdr:colOff>114300</xdr:colOff>
      <xdr:row>73</xdr:row>
      <xdr:rowOff>35585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128312</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3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30588</xdr:rowOff>
    </xdr:from>
    <xdr:to>
      <xdr:col>112</xdr:col>
      <xdr:colOff>38100</xdr:colOff>
      <xdr:row>73</xdr:row>
      <xdr:rowOff>132188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5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148715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3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62630</xdr:rowOff>
    </xdr:from>
    <xdr:to>
      <xdr:col>107</xdr:col>
      <xdr:colOff>101600</xdr:colOff>
      <xdr:row>73</xdr:row>
      <xdr:rowOff>164230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5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9307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3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4604</xdr:rowOff>
    </xdr:from>
    <xdr:to>
      <xdr:col>102</xdr:col>
      <xdr:colOff>165100</xdr:colOff>
      <xdr:row>72</xdr:row>
      <xdr:rowOff>106204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3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122731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1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124599</xdr:rowOff>
    </xdr:from>
    <xdr:to>
      <xdr:col>98</xdr:col>
      <xdr:colOff>38100</xdr:colOff>
      <xdr:row>73</xdr:row>
      <xdr:rowOff>54749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4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71276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2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各項目において同等あるいは低い状況となっている。その中で扶助費が高い状況となっているのは、保育所運営や障害者自立支援に係る経費が大きく増加しているためである。また、物件費の金額が増加しているのは、情報化や公共交通などの業務の増加、光熱水費や燃料費等の単価の増加によるものである。普通建設事業費の金額が増加しているのは、小中学校空調整備事業、運動公園改修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16,965
16,902
153.12
13,078,286
12,166,745
894,335
6,685,556
12,354,922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146558</xdr:rowOff>
    </xdr:from>
    <xdr:to>
      <xdr:col>24</xdr:col>
      <xdr:colOff>63500</xdr:colOff>
      <xdr:row>34</xdr:row>
      <xdr:rowOff>40945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4408"/>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40945</xdr:rowOff>
    </xdr:from>
    <xdr:to>
      <xdr:col>19</xdr:col>
      <xdr:colOff>177800</xdr:colOff>
      <xdr:row>34</xdr:row>
      <xdr:rowOff>76607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7024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76607</xdr:rowOff>
    </xdr:from>
    <xdr:to>
      <xdr:col>15</xdr:col>
      <xdr:colOff>50800</xdr:colOff>
      <xdr:row>34</xdr:row>
      <xdr:rowOff>154331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590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154195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34544</xdr:rowOff>
    </xdr:from>
    <xdr:to>
      <xdr:col>10</xdr:col>
      <xdr:colOff>114300</xdr:colOff>
      <xdr:row>34</xdr:row>
      <xdr:rowOff>154331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3844"/>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95758</xdr:rowOff>
    </xdr:from>
    <xdr:to>
      <xdr:col>24</xdr:col>
      <xdr:colOff>114300</xdr:colOff>
      <xdr:row>34</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74185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161595</xdr:rowOff>
    </xdr:from>
    <xdr:to>
      <xdr:col>20</xdr:col>
      <xdr:colOff>38100</xdr:colOff>
      <xdr:row>34</xdr:row>
      <xdr:rowOff>91745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82872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25807</xdr:rowOff>
    </xdr:from>
    <xdr:to>
      <xdr:col>15</xdr:col>
      <xdr:colOff>101600</xdr:colOff>
      <xdr:row>34</xdr:row>
      <xdr:rowOff>127407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103531</xdr:rowOff>
    </xdr:from>
    <xdr:to>
      <xdr:col>10</xdr:col>
      <xdr:colOff>165100</xdr:colOff>
      <xdr:row>35</xdr:row>
      <xdr:rowOff>33681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24808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155194</xdr:rowOff>
    </xdr:from>
    <xdr:to>
      <xdr:col>6</xdr:col>
      <xdr:colOff>38100</xdr:colOff>
      <xdr:row>34</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113608</xdr:rowOff>
    </xdr:from>
    <xdr:to>
      <xdr:col>24</xdr:col>
      <xdr:colOff>63500</xdr:colOff>
      <xdr:row>57</xdr:row>
      <xdr:rowOff>143120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86258"/>
          <a:ext cx="8382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33108</xdr:rowOff>
    </xdr:from>
    <xdr:to>
      <xdr:col>19</xdr:col>
      <xdr:colOff>177800</xdr:colOff>
      <xdr:row>57</xdr:row>
      <xdr:rowOff>113608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777058"/>
          <a:ext cx="889000" cy="110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33108</xdr:rowOff>
    </xdr:from>
    <xdr:to>
      <xdr:col>15</xdr:col>
      <xdr:colOff>50800</xdr:colOff>
      <xdr:row>57</xdr:row>
      <xdr:rowOff>166592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8777058"/>
          <a:ext cx="889000" cy="116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76727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166592</xdr:rowOff>
    </xdr:from>
    <xdr:to>
      <xdr:col>10</xdr:col>
      <xdr:colOff>114300</xdr:colOff>
      <xdr:row>58</xdr:row>
      <xdr:rowOff>131448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9242"/>
          <a:ext cx="889000" cy="13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92320</xdr:rowOff>
    </xdr:from>
    <xdr:to>
      <xdr:col>24</xdr:col>
      <xdr:colOff>114300</xdr:colOff>
      <xdr:row>58</xdr:row>
      <xdr:rowOff>22470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70747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62808</xdr:rowOff>
    </xdr:from>
    <xdr:to>
      <xdr:col>20</xdr:col>
      <xdr:colOff>38100</xdr:colOff>
      <xdr:row>57</xdr:row>
      <xdr:rowOff>164408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155535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2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153758</xdr:rowOff>
    </xdr:from>
    <xdr:to>
      <xdr:col>15</xdr:col>
      <xdr:colOff>101600</xdr:colOff>
      <xdr:row>51</xdr:row>
      <xdr:rowOff>83908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7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100435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8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115792</xdr:rowOff>
    </xdr:from>
    <xdr:to>
      <xdr:col>10</xdr:col>
      <xdr:colOff>165100</xdr:colOff>
      <xdr:row>58</xdr:row>
      <xdr:rowOff>45942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62469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80648</xdr:rowOff>
    </xdr:from>
    <xdr:to>
      <xdr:col>6</xdr:col>
      <xdr:colOff>38100</xdr:colOff>
      <xdr:row>59</xdr:row>
      <xdr:rowOff>10798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27325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23438</xdr:rowOff>
    </xdr:from>
    <xdr:to>
      <xdr:col>24</xdr:col>
      <xdr:colOff>63500</xdr:colOff>
      <xdr:row>74</xdr:row>
      <xdr:rowOff>151435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710738"/>
          <a:ext cx="838200" cy="12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116140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289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23438</xdr:rowOff>
    </xdr:from>
    <xdr:to>
      <xdr:col>19</xdr:col>
      <xdr:colOff>177800</xdr:colOff>
      <xdr:row>77</xdr:row>
      <xdr:rowOff>153321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710738"/>
          <a:ext cx="889000" cy="6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99147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1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86207</xdr:rowOff>
    </xdr:from>
    <xdr:to>
      <xdr:col>15</xdr:col>
      <xdr:colOff>50800</xdr:colOff>
      <xdr:row>77</xdr:row>
      <xdr:rowOff>153321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16407"/>
          <a:ext cx="889000" cy="23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88440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86207</xdr:rowOff>
    </xdr:from>
    <xdr:to>
      <xdr:col>10</xdr:col>
      <xdr:colOff>114300</xdr:colOff>
      <xdr:row>78</xdr:row>
      <xdr:rowOff>88836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16407"/>
          <a:ext cx="889000" cy="3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139209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100635</xdr:rowOff>
    </xdr:from>
    <xdr:to>
      <xdr:col>24</xdr:col>
      <xdr:colOff>114300</xdr:colOff>
      <xdr:row>75</xdr:row>
      <xdr:rowOff>30785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79062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144088</xdr:rowOff>
    </xdr:from>
    <xdr:to>
      <xdr:col>20</xdr:col>
      <xdr:colOff>38100</xdr:colOff>
      <xdr:row>74</xdr:row>
      <xdr:rowOff>74238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65365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75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102521</xdr:rowOff>
    </xdr:from>
    <xdr:to>
      <xdr:col>15</xdr:col>
      <xdr:colOff>101600</xdr:colOff>
      <xdr:row>78</xdr:row>
      <xdr:rowOff>32671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23798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35407</xdr:rowOff>
    </xdr:from>
    <xdr:to>
      <xdr:col>10</xdr:col>
      <xdr:colOff>165100</xdr:colOff>
      <xdr:row>76</xdr:row>
      <xdr:rowOff>137007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128134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5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38036</xdr:rowOff>
    </xdr:from>
    <xdr:to>
      <xdr:col>6</xdr:col>
      <xdr:colOff>38100</xdr:colOff>
      <xdr:row>78</xdr:row>
      <xdr:rowOff>139636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130763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50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161874</xdr:rowOff>
    </xdr:from>
    <xdr:to>
      <xdr:col>24</xdr:col>
      <xdr:colOff>63500</xdr:colOff>
      <xdr:row>97</xdr:row>
      <xdr:rowOff>851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1074"/>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62382</xdr:rowOff>
    </xdr:from>
    <xdr:to>
      <xdr:col>19</xdr:col>
      <xdr:colOff>177800</xdr:colOff>
      <xdr:row>96</xdr:row>
      <xdr:rowOff>161874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21582"/>
          <a:ext cx="889000" cy="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62382</xdr:rowOff>
    </xdr:from>
    <xdr:to>
      <xdr:col>15</xdr:col>
      <xdr:colOff>50800</xdr:colOff>
      <xdr:row>97</xdr:row>
      <xdr:rowOff>151321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21582"/>
          <a:ext cx="889000" cy="2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151321</xdr:rowOff>
    </xdr:from>
    <xdr:to>
      <xdr:col>10</xdr:col>
      <xdr:colOff>114300</xdr:colOff>
      <xdr:row>98</xdr:row>
      <xdr:rowOff>92824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1971"/>
          <a:ext cx="889000" cy="1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121501</xdr:rowOff>
    </xdr:from>
    <xdr:to>
      <xdr:col>24</xdr:col>
      <xdr:colOff>114300</xdr:colOff>
      <xdr:row>97</xdr:row>
      <xdr:rowOff>51651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99928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111074</xdr:rowOff>
    </xdr:from>
    <xdr:to>
      <xdr:col>20</xdr:col>
      <xdr:colOff>38100</xdr:colOff>
      <xdr:row>97</xdr:row>
      <xdr:rowOff>41224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32351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11582</xdr:rowOff>
    </xdr:from>
    <xdr:to>
      <xdr:col>15</xdr:col>
      <xdr:colOff>101600</xdr:colOff>
      <xdr:row>96</xdr:row>
      <xdr:rowOff>113182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104309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100521</xdr:rowOff>
    </xdr:from>
    <xdr:to>
      <xdr:col>10</xdr:col>
      <xdr:colOff>165100</xdr:colOff>
      <xdr:row>98</xdr:row>
      <xdr:rowOff>30671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21798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42024</xdr:rowOff>
    </xdr:from>
    <xdr:to>
      <xdr:col>6</xdr:col>
      <xdr:colOff>38100</xdr:colOff>
      <xdr:row>98</xdr:row>
      <xdr:rowOff>143624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134751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139471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3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42316</xdr:rowOff>
    </xdr:from>
    <xdr:to>
      <xdr:col>55</xdr:col>
      <xdr:colOff>0</xdr:colOff>
      <xdr:row>58</xdr:row>
      <xdr:rowOff>14411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4966"/>
          <a:ext cx="838200" cy="14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43100</xdr:rowOff>
    </xdr:from>
    <xdr:to>
      <xdr:col>50</xdr:col>
      <xdr:colOff>114300</xdr:colOff>
      <xdr:row>58</xdr:row>
      <xdr:rowOff>14411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15750"/>
          <a:ext cx="889000" cy="1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43100</xdr:rowOff>
    </xdr:from>
    <xdr:to>
      <xdr:col>45</xdr:col>
      <xdr:colOff>177800</xdr:colOff>
      <xdr:row>58</xdr:row>
      <xdr:rowOff>36161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5750"/>
          <a:ext cx="889000" cy="1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159768</xdr:rowOff>
    </xdr:from>
    <xdr:to>
      <xdr:col>41</xdr:col>
      <xdr:colOff>50800</xdr:colOff>
      <xdr:row>58</xdr:row>
      <xdr:rowOff>36161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32418"/>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115979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0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162966</xdr:rowOff>
    </xdr:from>
    <xdr:to>
      <xdr:col>55</xdr:col>
      <xdr:colOff>50800</xdr:colOff>
      <xdr:row>57</xdr:row>
      <xdr:rowOff>93116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141393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135061</xdr:rowOff>
    </xdr:from>
    <xdr:to>
      <xdr:col>50</xdr:col>
      <xdr:colOff>165100</xdr:colOff>
      <xdr:row>58</xdr:row>
      <xdr:rowOff>65211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56338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163750</xdr:rowOff>
    </xdr:from>
    <xdr:to>
      <xdr:col>46</xdr:col>
      <xdr:colOff>38100</xdr:colOff>
      <xdr:row>57</xdr:row>
      <xdr:rowOff>93900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85027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156811</xdr:rowOff>
    </xdr:from>
    <xdr:to>
      <xdr:col>41</xdr:col>
      <xdr:colOff>101600</xdr:colOff>
      <xdr:row>58</xdr:row>
      <xdr:rowOff>86961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2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108968</xdr:rowOff>
    </xdr:from>
    <xdr:to>
      <xdr:col>36</xdr:col>
      <xdr:colOff>165100</xdr:colOff>
      <xdr:row>58</xdr:row>
      <xdr:rowOff>39118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30245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46012</xdr:rowOff>
    </xdr:from>
    <xdr:to>
      <xdr:col>55</xdr:col>
      <xdr:colOff>0</xdr:colOff>
      <xdr:row>75</xdr:row>
      <xdr:rowOff>12636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390412"/>
          <a:ext cx="8382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55668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12636</xdr:rowOff>
    </xdr:from>
    <xdr:to>
      <xdr:col>50</xdr:col>
      <xdr:colOff>114300</xdr:colOff>
      <xdr:row>75</xdr:row>
      <xdr:rowOff>18618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871386"/>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18618</xdr:rowOff>
    </xdr:from>
    <xdr:to>
      <xdr:col>45</xdr:col>
      <xdr:colOff>177800</xdr:colOff>
      <xdr:row>76</xdr:row>
      <xdr:rowOff>103085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877368"/>
          <a:ext cx="889000" cy="2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78744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103085</xdr:rowOff>
    </xdr:from>
    <xdr:to>
      <xdr:col>41</xdr:col>
      <xdr:colOff>50800</xdr:colOff>
      <xdr:row>77</xdr:row>
      <xdr:rowOff>90132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33285"/>
          <a:ext cx="88900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166662</xdr:rowOff>
    </xdr:from>
    <xdr:to>
      <xdr:col>55</xdr:col>
      <xdr:colOff>50800</xdr:colOff>
      <xdr:row>72</xdr:row>
      <xdr:rowOff>96812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18089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19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133286</xdr:rowOff>
    </xdr:from>
    <xdr:to>
      <xdr:col>50</xdr:col>
      <xdr:colOff>165100</xdr:colOff>
      <xdr:row>75</xdr:row>
      <xdr:rowOff>63436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79963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139268</xdr:rowOff>
    </xdr:from>
    <xdr:to>
      <xdr:col>46</xdr:col>
      <xdr:colOff>38100</xdr:colOff>
      <xdr:row>75</xdr:row>
      <xdr:rowOff>69418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60545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52285</xdr:rowOff>
    </xdr:from>
    <xdr:to>
      <xdr:col>41</xdr:col>
      <xdr:colOff>101600</xdr:colOff>
      <xdr:row>76</xdr:row>
      <xdr:rowOff>153885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145012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39332</xdr:rowOff>
    </xdr:from>
    <xdr:to>
      <xdr:col>36</xdr:col>
      <xdr:colOff>165100</xdr:colOff>
      <xdr:row>77</xdr:row>
      <xdr:rowOff>140932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132059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44388</xdr:rowOff>
    </xdr:from>
    <xdr:to>
      <xdr:col>55</xdr:col>
      <xdr:colOff>0</xdr:colOff>
      <xdr:row>96</xdr:row>
      <xdr:rowOff>21414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32138"/>
          <a:ext cx="8382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44388</xdr:rowOff>
    </xdr:from>
    <xdr:to>
      <xdr:col>50</xdr:col>
      <xdr:colOff>114300</xdr:colOff>
      <xdr:row>96</xdr:row>
      <xdr:rowOff>56276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32138"/>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56276</xdr:rowOff>
    </xdr:from>
    <xdr:to>
      <xdr:col>45</xdr:col>
      <xdr:colOff>177800</xdr:colOff>
      <xdr:row>96</xdr:row>
      <xdr:rowOff>95594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15476"/>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87951</xdr:rowOff>
    </xdr:from>
    <xdr:to>
      <xdr:col>41</xdr:col>
      <xdr:colOff>50800</xdr:colOff>
      <xdr:row>96</xdr:row>
      <xdr:rowOff>95594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47151"/>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142064</xdr:rowOff>
    </xdr:from>
    <xdr:to>
      <xdr:col>55</xdr:col>
      <xdr:colOff>50800</xdr:colOff>
      <xdr:row>96</xdr:row>
      <xdr:rowOff>72214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120491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165038</xdr:rowOff>
    </xdr:from>
    <xdr:to>
      <xdr:col>50</xdr:col>
      <xdr:colOff>165100</xdr:colOff>
      <xdr:row>95</xdr:row>
      <xdr:rowOff>95188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2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5476</xdr:rowOff>
    </xdr:from>
    <xdr:to>
      <xdr:col>46</xdr:col>
      <xdr:colOff>38100</xdr:colOff>
      <xdr:row>96</xdr:row>
      <xdr:rowOff>107076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5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44794</xdr:rowOff>
    </xdr:from>
    <xdr:to>
      <xdr:col>41</xdr:col>
      <xdr:colOff>101600</xdr:colOff>
      <xdr:row>96</xdr:row>
      <xdr:rowOff>146394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137521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37151</xdr:rowOff>
    </xdr:from>
    <xdr:to>
      <xdr:col>36</xdr:col>
      <xdr:colOff>165100</xdr:colOff>
      <xdr:row>96</xdr:row>
      <xdr:rowOff>138751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129878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8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19136</xdr:rowOff>
    </xdr:from>
    <xdr:to>
      <xdr:col>85</xdr:col>
      <xdr:colOff>127000</xdr:colOff>
      <xdr:row>37</xdr:row>
      <xdr:rowOff>4780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91336"/>
          <a:ext cx="8382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130695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3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146604</xdr:rowOff>
    </xdr:from>
    <xdr:to>
      <xdr:col>81</xdr:col>
      <xdr:colOff>50800</xdr:colOff>
      <xdr:row>37</xdr:row>
      <xdr:rowOff>4780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47354"/>
          <a:ext cx="889000" cy="2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146604</xdr:rowOff>
    </xdr:from>
    <xdr:to>
      <xdr:col>76</xdr:col>
      <xdr:colOff>114300</xdr:colOff>
      <xdr:row>37</xdr:row>
      <xdr:rowOff>54889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47354"/>
          <a:ext cx="889000" cy="2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116886</xdr:rowOff>
    </xdr:from>
    <xdr:to>
      <xdr:col>71</xdr:col>
      <xdr:colOff>177800</xdr:colOff>
      <xdr:row>37</xdr:row>
      <xdr:rowOff>54889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89086"/>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43166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139786</xdr:rowOff>
    </xdr:from>
    <xdr:to>
      <xdr:col>85</xdr:col>
      <xdr:colOff>177800</xdr:colOff>
      <xdr:row>36</xdr:row>
      <xdr:rowOff>69936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162663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125430</xdr:rowOff>
    </xdr:from>
    <xdr:to>
      <xdr:col>81</xdr:col>
      <xdr:colOff>101600</xdr:colOff>
      <xdr:row>37</xdr:row>
      <xdr:rowOff>55580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46707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95804</xdr:rowOff>
    </xdr:from>
    <xdr:to>
      <xdr:col>76</xdr:col>
      <xdr:colOff>165100</xdr:colOff>
      <xdr:row>36</xdr:row>
      <xdr:rowOff>25954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42481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4089</xdr:rowOff>
    </xdr:from>
    <xdr:to>
      <xdr:col>72</xdr:col>
      <xdr:colOff>38100</xdr:colOff>
      <xdr:row>37</xdr:row>
      <xdr:rowOff>105689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96816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66086</xdr:rowOff>
    </xdr:from>
    <xdr:to>
      <xdr:col>67</xdr:col>
      <xdr:colOff>101600</xdr:colOff>
      <xdr:row>36</xdr:row>
      <xdr:rowOff>167686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165509</xdr:rowOff>
    </xdr:from>
    <xdr:to>
      <xdr:col>85</xdr:col>
      <xdr:colOff>127000</xdr:colOff>
      <xdr:row>57</xdr:row>
      <xdr:rowOff>64011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738009"/>
          <a:ext cx="838200" cy="109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26749</xdr:rowOff>
    </xdr:from>
    <xdr:to>
      <xdr:col>81</xdr:col>
      <xdr:colOff>50800</xdr:colOff>
      <xdr:row>57</xdr:row>
      <xdr:rowOff>64011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56499"/>
          <a:ext cx="889000" cy="3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26749</xdr:rowOff>
    </xdr:from>
    <xdr:to>
      <xdr:col>76</xdr:col>
      <xdr:colOff>114300</xdr:colOff>
      <xdr:row>57</xdr:row>
      <xdr:rowOff>87922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56499"/>
          <a:ext cx="889000" cy="40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139544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160982</xdr:rowOff>
    </xdr:from>
    <xdr:to>
      <xdr:col>71</xdr:col>
      <xdr:colOff>177800</xdr:colOff>
      <xdr:row>57</xdr:row>
      <xdr:rowOff>87922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62182"/>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114709</xdr:rowOff>
    </xdr:from>
    <xdr:to>
      <xdr:col>85</xdr:col>
      <xdr:colOff>177800</xdr:colOff>
      <xdr:row>51</xdr:row>
      <xdr:rowOff>44859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6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67736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6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13211</xdr:rowOff>
    </xdr:from>
    <xdr:to>
      <xdr:col>81</xdr:col>
      <xdr:colOff>101600</xdr:colOff>
      <xdr:row>57</xdr:row>
      <xdr:rowOff>114811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105938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147399</xdr:rowOff>
    </xdr:from>
    <xdr:to>
      <xdr:col>76</xdr:col>
      <xdr:colOff>165100</xdr:colOff>
      <xdr:row>55</xdr:row>
      <xdr:rowOff>77549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68676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37122</xdr:rowOff>
    </xdr:from>
    <xdr:to>
      <xdr:col>72</xdr:col>
      <xdr:colOff>38100</xdr:colOff>
      <xdr:row>57</xdr:row>
      <xdr:rowOff>138722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129849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110182</xdr:rowOff>
    </xdr:from>
    <xdr:to>
      <xdr:col>67</xdr:col>
      <xdr:colOff>101600</xdr:colOff>
      <xdr:row>57</xdr:row>
      <xdr:rowOff>40332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31459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103848</xdr:rowOff>
    </xdr:from>
    <xdr:to>
      <xdr:col>85</xdr:col>
      <xdr:colOff>127000</xdr:colOff>
      <xdr:row>79</xdr:row>
      <xdr:rowOff>43078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76948"/>
          <a:ext cx="838200" cy="1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160465</xdr:rowOff>
    </xdr:from>
    <xdr:to>
      <xdr:col>81</xdr:col>
      <xdr:colOff>50800</xdr:colOff>
      <xdr:row>79</xdr:row>
      <xdr:rowOff>43078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3565"/>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160465</xdr:rowOff>
    </xdr:from>
    <xdr:to>
      <xdr:col>76</xdr:col>
      <xdr:colOff>114300</xdr:colOff>
      <xdr:row>78</xdr:row>
      <xdr:rowOff>168808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3565"/>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168808</xdr:rowOff>
    </xdr:from>
    <xdr:to>
      <xdr:col>71</xdr:col>
      <xdr:colOff>177800</xdr:colOff>
      <xdr:row>79</xdr:row>
      <xdr:rowOff>20523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41908"/>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53048</xdr:rowOff>
    </xdr:from>
    <xdr:to>
      <xdr:col>85</xdr:col>
      <xdr:colOff>177800</xdr:colOff>
      <xdr:row>78</xdr:row>
      <xdr:rowOff>154648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139425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163728</xdr:rowOff>
    </xdr:from>
    <xdr:to>
      <xdr:col>81</xdr:col>
      <xdr:colOff>101600</xdr:colOff>
      <xdr:row>79</xdr:row>
      <xdr:rowOff>93878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85005</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109665</xdr:rowOff>
    </xdr:from>
    <xdr:to>
      <xdr:col>76</xdr:col>
      <xdr:colOff>165100</xdr:colOff>
      <xdr:row>79</xdr:row>
      <xdr:rowOff>39815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30942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118008</xdr:rowOff>
    </xdr:from>
    <xdr:to>
      <xdr:col>72</xdr:col>
      <xdr:colOff>38100</xdr:colOff>
      <xdr:row>79</xdr:row>
      <xdr:rowOff>48158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39285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141173</xdr:rowOff>
    </xdr:from>
    <xdr:to>
      <xdr:col>67</xdr:col>
      <xdr:colOff>101600</xdr:colOff>
      <xdr:row>79</xdr:row>
      <xdr:rowOff>71323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62450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0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106668</xdr:rowOff>
    </xdr:from>
    <xdr:to>
      <xdr:col>85</xdr:col>
      <xdr:colOff>127000</xdr:colOff>
      <xdr:row>95</xdr:row>
      <xdr:rowOff>109525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9441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129512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7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80130</xdr:rowOff>
    </xdr:from>
    <xdr:to>
      <xdr:col>81</xdr:col>
      <xdr:colOff>50800</xdr:colOff>
      <xdr:row>95</xdr:row>
      <xdr:rowOff>106668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67880"/>
          <a:ext cx="889000" cy="2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48261</xdr:rowOff>
    </xdr:from>
    <xdr:to>
      <xdr:col>76</xdr:col>
      <xdr:colOff>114300</xdr:colOff>
      <xdr:row>95</xdr:row>
      <xdr:rowOff>80130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36011"/>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2350</xdr:rowOff>
    </xdr:from>
    <xdr:to>
      <xdr:col>71</xdr:col>
      <xdr:colOff>177800</xdr:colOff>
      <xdr:row>95</xdr:row>
      <xdr:rowOff>48261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90100"/>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58725</xdr:rowOff>
    </xdr:from>
    <xdr:to>
      <xdr:col>85</xdr:col>
      <xdr:colOff>177800</xdr:colOff>
      <xdr:row>95</xdr:row>
      <xdr:rowOff>160325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37152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55868</xdr:rowOff>
    </xdr:from>
    <xdr:to>
      <xdr:col>81</xdr:col>
      <xdr:colOff>101600</xdr:colOff>
      <xdr:row>95</xdr:row>
      <xdr:rowOff>157468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148595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29330</xdr:rowOff>
    </xdr:from>
    <xdr:to>
      <xdr:col>76</xdr:col>
      <xdr:colOff>165100</xdr:colOff>
      <xdr:row>95</xdr:row>
      <xdr:rowOff>130930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122057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168911</xdr:rowOff>
    </xdr:from>
    <xdr:to>
      <xdr:col>72</xdr:col>
      <xdr:colOff>38100</xdr:colOff>
      <xdr:row>95</xdr:row>
      <xdr:rowOff>99061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115588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123000</xdr:rowOff>
    </xdr:from>
    <xdr:to>
      <xdr:col>67</xdr:col>
      <xdr:colOff>101600</xdr:colOff>
      <xdr:row>95</xdr:row>
      <xdr:rowOff>53150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各項目において同等あるいは低い状況となっている。その中で商工費が高い状況となっているのは、コロナ禍における経済活動支援等によるものである。また、教育費の金額が増加しているのは、小中学校空調整備事業及び運動公園改修事業による</a:t>
          </a:r>
        </a:p>
        <a:p>
          <a:r>
            <a:rPr kumimoji="1" lang="ja-JP" altLang="en-US" sz="1300">
              <a:latin typeface="ＭＳ Ｐゴシック" panose="020B0600070205080204" pitchFamily="50" charset="-128"/>
              <a:ea typeface="ＭＳ Ｐゴシック" panose="020B0600070205080204" pitchFamily="50" charset="-128"/>
            </a:rPr>
            <a:t>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財政調整基金残高については、合併当初からの剰余金積立により標準財政規模比が年々増加し、令和４年度では割合が</a:t>
          </a:r>
          <a:r>
            <a:rPr kumimoji="1" lang="en-US" altLang="ja-JP" sz="1400">
              <a:latin typeface="ＭＳ ゴシック" pitchFamily="49" charset="-128"/>
              <a:ea typeface="ＭＳ ゴシック" pitchFamily="49" charset="-128"/>
            </a:rPr>
            <a:t>38.44%</a:t>
          </a:r>
          <a:r>
            <a:rPr kumimoji="1" lang="ja-JP" altLang="en-US" sz="1400">
              <a:latin typeface="ＭＳ ゴシック" pitchFamily="49" charset="-128"/>
              <a:ea typeface="ＭＳ ゴシック" pitchFamily="49" charset="-128"/>
            </a:rPr>
            <a:t>となっている。また、実質収支額はいずれの年度も黒字を維持している。これは、退職者一部不補充による人件費の削減と経費削減によるもので、今後も経費削減に取り組み、健全な財政運営に努めていく。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一般会計からの支援により、いずれの年度も全ての会計において黒字となっていることから、赤字額は無く、連結赤字比率も無い状態である。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13078286</v>
      </c>
      <c r="BO4" s="415"/>
      <c r="BP4" s="415"/>
      <c r="BQ4" s="415"/>
      <c r="BR4" s="415"/>
      <c r="BS4" s="415"/>
      <c r="BT4" s="415"/>
      <c r="BU4" s="416"/>
      <c r="BV4" s="414">
        <v>12028607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13.4</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12166745</v>
      </c>
      <c r="BO5" s="420"/>
      <c r="BP5" s="420"/>
      <c r="BQ5" s="420"/>
      <c r="BR5" s="420"/>
      <c r="BS5" s="420"/>
      <c r="BT5" s="420"/>
      <c r="BU5" s="421"/>
      <c r="BV5" s="419">
        <v>11518009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82.9</v>
      </c>
      <c r="CU5" s="390"/>
      <c r="CV5" s="390"/>
      <c r="CW5" s="390"/>
      <c r="CX5" s="390"/>
      <c r="CY5" s="390"/>
      <c r="CZ5" s="390"/>
      <c r="DA5" s="391"/>
      <c r="DB5" s="389">
        <v>82.2</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911541</v>
      </c>
      <c r="BO6" s="420"/>
      <c r="BP6" s="420"/>
      <c r="BQ6" s="420"/>
      <c r="BR6" s="420"/>
      <c r="BS6" s="420"/>
      <c r="BT6" s="420"/>
      <c r="BU6" s="421"/>
      <c r="BV6" s="419">
        <v>510598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83.8</v>
      </c>
      <c r="CU6" s="563"/>
      <c r="CV6" s="563"/>
      <c r="CW6" s="563"/>
      <c r="CX6" s="563"/>
      <c r="CY6" s="563"/>
      <c r="CZ6" s="563"/>
      <c r="DA6" s="564"/>
      <c r="DB6" s="562">
        <v>85.2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17206</v>
      </c>
      <c r="BO7" s="420"/>
      <c r="BP7" s="420"/>
      <c r="BQ7" s="420"/>
      <c r="BR7" s="420"/>
      <c r="BS7" s="420"/>
      <c r="BT7" s="420"/>
      <c r="BU7" s="421"/>
      <c r="BV7" s="419">
        <v>16704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6685556</v>
      </c>
      <c r="CU7" s="420"/>
      <c r="CV7" s="420"/>
      <c r="CW7" s="420"/>
      <c r="CX7" s="420"/>
      <c r="CY7" s="420"/>
      <c r="CZ7" s="420"/>
      <c r="DA7" s="421"/>
      <c r="DB7" s="419">
        <v>6941311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894335</v>
      </c>
      <c r="BO8" s="420"/>
      <c r="BP8" s="420"/>
      <c r="BQ8" s="420"/>
      <c r="BR8" s="420"/>
      <c r="BS8" s="420"/>
      <c r="BT8" s="420"/>
      <c r="BU8" s="421"/>
      <c r="BV8" s="419">
        <v>493894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0.28999999999999998</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16809</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400441</v>
      </c>
      <c r="BO9" s="420"/>
      <c r="BP9" s="420"/>
      <c r="BQ9" s="420"/>
      <c r="BR9" s="420"/>
      <c r="BS9" s="420"/>
      <c r="BT9" s="420"/>
      <c r="BU9" s="421"/>
      <c r="BV9" s="419">
        <v>-173284</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11.4</v>
      </c>
      <c r="CU9" s="390"/>
      <c r="CV9" s="390"/>
      <c r="CW9" s="390"/>
      <c r="CX9" s="390"/>
      <c r="CY9" s="390"/>
      <c r="CZ9" s="390"/>
      <c r="DA9" s="391"/>
      <c r="DB9" s="389">
        <v>14.5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18312</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285</v>
      </c>
      <c r="BO10" s="420"/>
      <c r="BP10" s="420"/>
      <c r="BQ10" s="420"/>
      <c r="BR10" s="420"/>
      <c r="BS10" s="420"/>
      <c r="BT10" s="420"/>
      <c r="BU10" s="421"/>
      <c r="BV10" s="419">
        <v>74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16965</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110</v>
      </c>
      <c r="AV12" s="467"/>
      <c r="AW12" s="467"/>
      <c r="AX12" s="467"/>
      <c r="AY12" s="399" t="s">
        <v>138</v>
      </c>
      <c r="AZ12" s="400"/>
      <c r="BA12" s="400"/>
      <c r="BB12" s="400"/>
      <c r="BC12" s="400"/>
      <c r="BD12" s="400"/>
      <c r="BE12" s="400"/>
      <c r="BF12" s="400"/>
      <c r="BG12" s="400"/>
      <c r="BH12" s="400"/>
      <c r="BI12" s="400"/>
      <c r="BJ12" s="400"/>
      <c r="BK12" s="400"/>
      <c r="BL12" s="400"/>
      <c r="BM12" s="401"/>
      <c r="BN12" s="419">
        <v>708474</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142</v>
      </c>
      <c r="N13" s="510"/>
      <c r="O13" s="510"/>
      <c r="P13" s="510"/>
      <c r="Q13" s="511"/>
      <c r="R13" s="512">
        <v>16902</v>
      </c>
      <c r="S13" s="513"/>
      <c r="T13" s="513"/>
      <c r="U13" s="513"/>
      <c r="V13" s="514"/>
      <c r="W13" s="500" t="s">
        <v>143</v>
      </c>
      <c r="X13" s="442"/>
      <c r="Y13" s="442"/>
      <c r="Z13" s="442"/>
      <c r="AA13" s="442"/>
      <c r="AB13" s="443"/>
      <c r="AC13" s="395">
        <v>2014</v>
      </c>
      <c r="AD13" s="396"/>
      <c r="AE13" s="396"/>
      <c r="AF13" s="396"/>
      <c r="AG13" s="397"/>
      <c r="AH13" s="395">
        <v>2355</v>
      </c>
      <c r="AI13" s="396"/>
      <c r="AJ13" s="396"/>
      <c r="AK13" s="396"/>
      <c r="AL13" s="398"/>
      <c r="AM13" s="478" t="s">
        <v>144</v>
      </c>
      <c r="AN13" s="393"/>
      <c r="AO13" s="393"/>
      <c r="AP13" s="393"/>
      <c r="AQ13" s="393"/>
      <c r="AR13" s="393"/>
      <c r="AS13" s="393"/>
      <c r="AT13" s="394"/>
      <c r="AU13" s="466" t="s">
        <v>122</v>
      </c>
      <c r="AV13" s="467"/>
      <c r="AW13" s="467"/>
      <c r="AX13" s="467"/>
      <c r="AY13" s="399" t="s">
        <v>145</v>
      </c>
      <c r="AZ13" s="400"/>
      <c r="BA13" s="400"/>
      <c r="BB13" s="400"/>
      <c r="BC13" s="400"/>
      <c r="BD13" s="400"/>
      <c r="BE13" s="400"/>
      <c r="BF13" s="400"/>
      <c r="BG13" s="400"/>
      <c r="BH13" s="400"/>
      <c r="BI13" s="400"/>
      <c r="BJ13" s="400"/>
      <c r="BK13" s="400"/>
      <c r="BL13" s="400"/>
      <c r="BM13" s="401"/>
      <c r="BN13" s="419">
        <v>-307748</v>
      </c>
      <c r="BO13" s="420"/>
      <c r="BP13" s="420"/>
      <c r="BQ13" s="420"/>
      <c r="BR13" s="420"/>
      <c r="BS13" s="420"/>
      <c r="BT13" s="420"/>
      <c r="BU13" s="421"/>
      <c r="BV13" s="419">
        <v>-173210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7.6</v>
      </c>
      <c r="CU13" s="390"/>
      <c r="CV13" s="390"/>
      <c r="CW13" s="390"/>
      <c r="CX13" s="390"/>
      <c r="CY13" s="390"/>
      <c r="CZ13" s="390"/>
      <c r="DA13" s="391"/>
      <c r="DB13" s="389">
        <v>7.4</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17301</v>
      </c>
      <c r="S14" s="513"/>
      <c r="T14" s="513"/>
      <c r="U14" s="513"/>
      <c r="V14" s="514"/>
      <c r="W14" s="515"/>
      <c r="X14" s="445"/>
      <c r="Y14" s="445"/>
      <c r="Z14" s="445"/>
      <c r="AA14" s="445"/>
      <c r="AB14" s="446"/>
      <c r="AC14" s="505">
        <v>22.9</v>
      </c>
      <c r="AD14" s="506"/>
      <c r="AE14" s="506"/>
      <c r="AF14" s="506"/>
      <c r="AG14" s="507"/>
      <c r="AH14" s="505">
        <v>25.3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132</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142</v>
      </c>
      <c r="N15" s="510"/>
      <c r="O15" s="510"/>
      <c r="P15" s="510"/>
      <c r="Q15" s="511"/>
      <c r="R15" s="512">
        <v>17258</v>
      </c>
      <c r="S15" s="513"/>
      <c r="T15" s="513"/>
      <c r="U15" s="513"/>
      <c r="V15" s="514"/>
      <c r="W15" s="500" t="s">
        <v>150</v>
      </c>
      <c r="X15" s="442"/>
      <c r="Y15" s="442"/>
      <c r="Z15" s="442"/>
      <c r="AA15" s="442"/>
      <c r="AB15" s="443"/>
      <c r="AC15" s="395">
        <v>1932</v>
      </c>
      <c r="AD15" s="396"/>
      <c r="AE15" s="396"/>
      <c r="AF15" s="396"/>
      <c r="AG15" s="397"/>
      <c r="AH15" s="395">
        <v>2039</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1826795</v>
      </c>
      <c r="BO15" s="415"/>
      <c r="BP15" s="415"/>
      <c r="BQ15" s="415"/>
      <c r="BR15" s="415"/>
      <c r="BS15" s="415"/>
      <c r="BT15" s="415"/>
      <c r="BU15" s="416"/>
      <c r="BV15" s="414">
        <v>1762768</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22</v>
      </c>
      <c r="AD16" s="506"/>
      <c r="AE16" s="506"/>
      <c r="AF16" s="506"/>
      <c r="AG16" s="507"/>
      <c r="AH16" s="505">
        <v>21.9</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6177002</v>
      </c>
      <c r="BO16" s="420"/>
      <c r="BP16" s="420"/>
      <c r="BQ16" s="420"/>
      <c r="BR16" s="420"/>
      <c r="BS16" s="420"/>
      <c r="BT16" s="420"/>
      <c r="BU16" s="421"/>
      <c r="BV16" s="419">
        <v>6273139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4840</v>
      </c>
      <c r="AD17" s="396"/>
      <c r="AE17" s="396"/>
      <c r="AF17" s="396"/>
      <c r="AG17" s="397"/>
      <c r="AH17" s="395">
        <v>4915</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2268680</v>
      </c>
      <c r="BO17" s="420"/>
      <c r="BP17" s="420"/>
      <c r="BQ17" s="420"/>
      <c r="BR17" s="420"/>
      <c r="BS17" s="420"/>
      <c r="BT17" s="420"/>
      <c r="BU17" s="421"/>
      <c r="BV17" s="419">
        <v>2180473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153.12</v>
      </c>
      <c r="M18" s="474"/>
      <c r="N18" s="474"/>
      <c r="O18" s="474"/>
      <c r="P18" s="474"/>
      <c r="Q18" s="474"/>
      <c r="R18" s="475"/>
      <c r="S18" s="475"/>
      <c r="T18" s="475"/>
      <c r="U18" s="475"/>
      <c r="V18" s="476"/>
      <c r="W18" s="490"/>
      <c r="X18" s="491"/>
      <c r="Y18" s="491"/>
      <c r="Z18" s="491"/>
      <c r="AA18" s="491"/>
      <c r="AB18" s="501"/>
      <c r="AC18" s="383">
        <v>55.1</v>
      </c>
      <c r="AD18" s="384"/>
      <c r="AE18" s="384"/>
      <c r="AF18" s="384"/>
      <c r="AG18" s="477"/>
      <c r="AH18" s="383">
        <v>52.8</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5596840</v>
      </c>
      <c r="BO18" s="420"/>
      <c r="BP18" s="420"/>
      <c r="BQ18" s="420"/>
      <c r="BR18" s="420"/>
      <c r="BS18" s="420"/>
      <c r="BT18" s="420"/>
      <c r="BU18" s="421"/>
      <c r="BV18" s="419">
        <v>5795793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110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9207671</v>
      </c>
      <c r="BO19" s="420"/>
      <c r="BP19" s="420"/>
      <c r="BQ19" s="420"/>
      <c r="BR19" s="420"/>
      <c r="BS19" s="420"/>
      <c r="BT19" s="420"/>
      <c r="BU19" s="421"/>
      <c r="BV19" s="419">
        <v>8473259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6263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12354922</v>
      </c>
      <c r="BO22" s="415"/>
      <c r="BP22" s="415"/>
      <c r="BQ22" s="415"/>
      <c r="BR22" s="415"/>
      <c r="BS22" s="415"/>
      <c r="BT22" s="415"/>
      <c r="BU22" s="416"/>
      <c r="BV22" s="414">
        <v>12930427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12176677</v>
      </c>
      <c r="BO23" s="420"/>
      <c r="BP23" s="420"/>
      <c r="BQ23" s="420"/>
      <c r="BR23" s="420"/>
      <c r="BS23" s="420"/>
      <c r="BT23" s="420"/>
      <c r="BU23" s="421"/>
      <c r="BV23" s="419">
        <v>12674544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7630</v>
      </c>
      <c r="R24" s="396"/>
      <c r="S24" s="396"/>
      <c r="T24" s="396"/>
      <c r="U24" s="396"/>
      <c r="V24" s="397"/>
      <c r="W24" s="454"/>
      <c r="X24" s="436"/>
      <c r="Y24" s="437"/>
      <c r="Z24" s="392" t="s">
        <v>175</v>
      </c>
      <c r="AA24" s="393"/>
      <c r="AB24" s="393"/>
      <c r="AC24" s="393"/>
      <c r="AD24" s="393"/>
      <c r="AE24" s="393"/>
      <c r="AF24" s="393"/>
      <c r="AG24" s="394"/>
      <c r="AH24" s="395">
        <v>164</v>
      </c>
      <c r="AI24" s="396"/>
      <c r="AJ24" s="396"/>
      <c r="AK24" s="396"/>
      <c r="AL24" s="397"/>
      <c r="AM24" s="395">
        <v>504300</v>
      </c>
      <c r="AN24" s="396"/>
      <c r="AO24" s="396"/>
      <c r="AP24" s="396"/>
      <c r="AQ24" s="396"/>
      <c r="AR24" s="397"/>
      <c r="AS24" s="395">
        <v>3075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8471838</v>
      </c>
      <c r="BO24" s="420"/>
      <c r="BP24" s="420"/>
      <c r="BQ24" s="420"/>
      <c r="BR24" s="420"/>
      <c r="BS24" s="420"/>
      <c r="BT24" s="420"/>
      <c r="BU24" s="421"/>
      <c r="BV24" s="419">
        <v>8682233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6040</v>
      </c>
      <c r="R25" s="396"/>
      <c r="S25" s="396"/>
      <c r="T25" s="396"/>
      <c r="U25" s="396"/>
      <c r="V25" s="397"/>
      <c r="W25" s="454"/>
      <c r="X25" s="436"/>
      <c r="Y25" s="437"/>
      <c r="Z25" s="392" t="s">
        <v>178</v>
      </c>
      <c r="AA25" s="393"/>
      <c r="AB25" s="393"/>
      <c r="AC25" s="393"/>
      <c r="AD25" s="393"/>
      <c r="AE25" s="393"/>
      <c r="AF25" s="393"/>
      <c r="AG25" s="394"/>
      <c r="AH25" s="395" t="s">
        <v>141</v>
      </c>
      <c r="AI25" s="396"/>
      <c r="AJ25" s="396"/>
      <c r="AK25" s="396"/>
      <c r="AL25" s="397"/>
      <c r="AM25" s="395" t="s">
        <v>140</v>
      </c>
      <c r="AN25" s="396"/>
      <c r="AO25" s="396"/>
      <c r="AP25" s="396"/>
      <c r="AQ25" s="396"/>
      <c r="AR25" s="397"/>
      <c r="AS25" s="395" t="s">
        <v>132</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147172</v>
      </c>
      <c r="BO25" s="415"/>
      <c r="BP25" s="415"/>
      <c r="BQ25" s="415"/>
      <c r="BR25" s="415"/>
      <c r="BS25" s="415"/>
      <c r="BT25" s="415"/>
      <c r="BU25" s="416"/>
      <c r="BV25" s="414">
        <v>112929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5560</v>
      </c>
      <c r="R26" s="396"/>
      <c r="S26" s="396"/>
      <c r="T26" s="396"/>
      <c r="U26" s="396"/>
      <c r="V26" s="397"/>
      <c r="W26" s="454"/>
      <c r="X26" s="436"/>
      <c r="Y26" s="437"/>
      <c r="Z26" s="392" t="s">
        <v>181</v>
      </c>
      <c r="AA26" s="430"/>
      <c r="AB26" s="430"/>
      <c r="AC26" s="430"/>
      <c r="AD26" s="430"/>
      <c r="AE26" s="430"/>
      <c r="AF26" s="430"/>
      <c r="AG26" s="431"/>
      <c r="AH26" s="395">
        <v>9</v>
      </c>
      <c r="AI26" s="396"/>
      <c r="AJ26" s="396"/>
      <c r="AK26" s="396"/>
      <c r="AL26" s="397"/>
      <c r="AM26" s="395">
        <v>25506</v>
      </c>
      <c r="AN26" s="396"/>
      <c r="AO26" s="396"/>
      <c r="AP26" s="396"/>
      <c r="AQ26" s="396"/>
      <c r="AR26" s="397"/>
      <c r="AS26" s="395">
        <v>2834</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2830</v>
      </c>
      <c r="R27" s="396"/>
      <c r="S27" s="396"/>
      <c r="T27" s="396"/>
      <c r="U27" s="396"/>
      <c r="V27" s="397"/>
      <c r="W27" s="454"/>
      <c r="X27" s="436"/>
      <c r="Y27" s="437"/>
      <c r="Z27" s="392" t="s">
        <v>184</v>
      </c>
      <c r="AA27" s="393"/>
      <c r="AB27" s="393"/>
      <c r="AC27" s="393"/>
      <c r="AD27" s="393"/>
      <c r="AE27" s="393"/>
      <c r="AF27" s="393"/>
      <c r="AG27" s="394"/>
      <c r="AH27" s="395">
        <v>2</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2400</v>
      </c>
      <c r="R28" s="396"/>
      <c r="S28" s="396"/>
      <c r="T28" s="396"/>
      <c r="U28" s="396"/>
      <c r="V28" s="397"/>
      <c r="W28" s="454"/>
      <c r="X28" s="436"/>
      <c r="Y28" s="43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132</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2569738</v>
      </c>
      <c r="BO28" s="415"/>
      <c r="BP28" s="415"/>
      <c r="BQ28" s="415"/>
      <c r="BR28" s="415"/>
      <c r="BS28" s="415"/>
      <c r="BT28" s="415"/>
      <c r="BU28" s="416"/>
      <c r="BV28" s="414">
        <v>2887927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14</v>
      </c>
      <c r="M29" s="396"/>
      <c r="N29" s="396"/>
      <c r="O29" s="396"/>
      <c r="P29" s="397"/>
      <c r="Q29" s="395">
        <v>2250</v>
      </c>
      <c r="R29" s="396"/>
      <c r="S29" s="396"/>
      <c r="T29" s="396"/>
      <c r="U29" s="396"/>
      <c r="V29" s="397"/>
      <c r="W29" s="455"/>
      <c r="X29" s="456"/>
      <c r="Y29" s="457"/>
      <c r="Z29" s="392" t="s">
        <v>191</v>
      </c>
      <c r="AA29" s="393"/>
      <c r="AB29" s="393"/>
      <c r="AC29" s="393"/>
      <c r="AD29" s="393"/>
      <c r="AE29" s="393"/>
      <c r="AF29" s="393"/>
      <c r="AG29" s="394"/>
      <c r="AH29" s="395">
        <v>166</v>
      </c>
      <c r="AI29" s="396"/>
      <c r="AJ29" s="396"/>
      <c r="AK29" s="396"/>
      <c r="AL29" s="397"/>
      <c r="AM29" s="395">
        <v>509934</v>
      </c>
      <c r="AN29" s="396"/>
      <c r="AO29" s="396"/>
      <c r="AP29" s="396"/>
      <c r="AQ29" s="396"/>
      <c r="AR29" s="397"/>
      <c r="AS29" s="395">
        <v>3072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3098442</v>
      </c>
      <c r="BO29" s="420"/>
      <c r="BP29" s="420"/>
      <c r="BQ29" s="420"/>
      <c r="BR29" s="420"/>
      <c r="BS29" s="420"/>
      <c r="BT29" s="420"/>
      <c r="BU29" s="421"/>
      <c r="BV29" s="419">
        <v>3241724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93.1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5506462</v>
      </c>
      <c r="BO30" s="423"/>
      <c r="BP30" s="423"/>
      <c r="BQ30" s="423"/>
      <c r="BR30" s="423"/>
      <c r="BS30" s="423"/>
      <c r="BT30" s="423"/>
      <c r="BU30" s="424"/>
      <c r="BV30" s="422">
        <v>5830833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南部町国民健康保険特別会計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南部町病院事業会計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南部町営地方卸売市場特別会計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八戸地域広域市町村圏事務組合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南部町健康増進公社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南部町学校給食センター特別会計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南部町介護保険特別会計（保険事業勘定）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南部町公共下水道事業特別会計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三戸地区環境整備事務組合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南部町農林漁業体験実習館事業特別会計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南部町後期高齢者医療特別会計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IF('各会計、関係団体の財政状況及び健全化判断比率'!B35="","",'各会計、関係団体の財政状況及び健全化判断比率'!B35)</f>
        <v>南部町農業集落排水事業特別会計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田子高原広域事務組合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南部町介護保険特別会計（介護サービス事業勘定）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青森県後期高齢者医療広域連合（一般会計）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青森県後期高齢者医療広域連合（特別会計）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青森県市町村総合事務組合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青森県市町村職員退職手当組合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青森県交通災害共済組合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八戸圏域水道企業団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ehIm1gi37pxj3bLtSCaRaxreA6un9gwH0ShCnakSq+o44bh6O9SFJ5cSI0QagxUi1n7npTiClkvQhRkhnmGQA==" saltValue="1JnOG0XOZhRWoVb2qXbr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6" t="s">
        <v>566</v>
      </c>
      <c r="D34" s="1156"/>
      <c r="E34" s="1157"/>
      <c r="F34" s="32">
        <v>5.1100000000000003</v>
      </c>
      <c r="G34" s="33">
        <v>2.58</v>
      </c>
      <c r="H34" s="33">
        <v>9.98</v>
      </c>
      <c r="I34" s="33">
        <v>7.11</v>
      </c>
      <c r="J34" s="34">
        <v>13.37</v>
      </c>
      <c r="K34" s="22"/>
      <c r="L34" s="22"/>
      <c r="M34" s="22"/>
      <c r="N34" s="22"/>
      <c r="O34" s="22"/>
      <c r="P34" s="22"/>
    </row>
    <row r="35" spans="1:16" ht="39" customHeight="1" x14ac:dyDescent="0.15">
      <c r="A35" s="22"/>
      <c r="B35" s="35"/>
      <c r="C35" s="1150" t="s">
        <v>567</v>
      </c>
      <c r="D35" s="1151"/>
      <c r="E35" s="1152"/>
      <c r="F35" s="36">
        <v>9.14</v>
      </c>
      <c r="G35" s="37">
        <v>11.11</v>
      </c>
      <c r="H35" s="37">
        <v>8.56</v>
      </c>
      <c r="I35" s="37">
        <v>8.1999999999999993</v>
      </c>
      <c r="J35" s="38">
        <v>6.89</v>
      </c>
      <c r="K35" s="22"/>
      <c r="L35" s="22"/>
      <c r="M35" s="22"/>
      <c r="N35" s="22"/>
      <c r="O35" s="22"/>
      <c r="P35" s="22"/>
    </row>
    <row r="36" spans="1:16" ht="39" customHeight="1" x14ac:dyDescent="0.15">
      <c r="A36" s="22"/>
      <c r="B36" s="35"/>
      <c r="C36" s="1150" t="s">
        <v>568</v>
      </c>
      <c r="D36" s="1151"/>
      <c r="E36" s="1152"/>
      <c r="F36" s="36">
        <v>1.0900000000000001</v>
      </c>
      <c r="G36" s="37">
        <v>0.97</v>
      </c>
      <c r="H36" s="37">
        <v>1.07</v>
      </c>
      <c r="I36" s="37">
        <v>1.49</v>
      </c>
      <c r="J36" s="38">
        <v>1.58</v>
      </c>
      <c r="K36" s="22"/>
      <c r="L36" s="22"/>
      <c r="M36" s="22"/>
      <c r="N36" s="22"/>
      <c r="O36" s="22"/>
      <c r="P36" s="22"/>
    </row>
    <row r="37" spans="1:16" ht="39" customHeight="1" x14ac:dyDescent="0.15">
      <c r="A37" s="22"/>
      <c r="B37" s="35"/>
      <c r="C37" s="1150" t="s">
        <v>569</v>
      </c>
      <c r="D37" s="1151"/>
      <c r="E37" s="1152"/>
      <c r="F37" s="36">
        <v>0</v>
      </c>
      <c r="G37" s="37">
        <v>0</v>
      </c>
      <c r="H37" s="37">
        <v>0</v>
      </c>
      <c r="I37" s="37">
        <v>0</v>
      </c>
      <c r="J37" s="38">
        <v>0.25</v>
      </c>
      <c r="K37" s="22"/>
      <c r="L37" s="22"/>
      <c r="M37" s="22"/>
      <c r="N37" s="22"/>
      <c r="O37" s="22"/>
      <c r="P37" s="22"/>
    </row>
    <row r="38" spans="1:16" ht="39" customHeight="1" x14ac:dyDescent="0.15">
      <c r="A38" s="22"/>
      <c r="B38" s="35"/>
      <c r="C38" s="1150" t="s">
        <v>570</v>
      </c>
      <c r="D38" s="1151"/>
      <c r="E38" s="1152"/>
      <c r="F38" s="36">
        <v>0.08</v>
      </c>
      <c r="G38" s="37">
        <v>0.25</v>
      </c>
      <c r="H38" s="37">
        <v>0.01</v>
      </c>
      <c r="I38" s="37">
        <v>0.05</v>
      </c>
      <c r="J38" s="38">
        <v>0.02</v>
      </c>
      <c r="K38" s="22"/>
      <c r="L38" s="22"/>
      <c r="M38" s="22"/>
      <c r="N38" s="22"/>
      <c r="O38" s="22"/>
      <c r="P38" s="22"/>
    </row>
    <row r="39" spans="1:16" ht="39" customHeight="1" x14ac:dyDescent="0.15">
      <c r="A39" s="22"/>
      <c r="B39" s="35"/>
      <c r="C39" s="1150" t="s">
        <v>571</v>
      </c>
      <c r="D39" s="1151"/>
      <c r="E39" s="1152"/>
      <c r="F39" s="36">
        <v>0.01</v>
      </c>
      <c r="G39" s="37">
        <v>0.01</v>
      </c>
      <c r="H39" s="37">
        <v>0.01</v>
      </c>
      <c r="I39" s="37">
        <v>0.09</v>
      </c>
      <c r="J39" s="38">
        <v>0</v>
      </c>
      <c r="K39" s="22"/>
      <c r="L39" s="22"/>
      <c r="M39" s="22"/>
      <c r="N39" s="22"/>
      <c r="O39" s="22"/>
      <c r="P39" s="22"/>
    </row>
    <row r="40" spans="1:16" ht="39" customHeight="1" x14ac:dyDescent="0.15">
      <c r="A40" s="22"/>
      <c r="B40" s="35"/>
      <c r="C40" s="1150" t="s">
        <v>572</v>
      </c>
      <c r="D40" s="1151"/>
      <c r="E40" s="1152"/>
      <c r="F40" s="36">
        <v>0</v>
      </c>
      <c r="G40" s="37">
        <v>0</v>
      </c>
      <c r="H40" s="37">
        <v>0</v>
      </c>
      <c r="I40" s="37">
        <v>0</v>
      </c>
      <c r="J40" s="38">
        <v>0</v>
      </c>
      <c r="K40" s="22"/>
      <c r="L40" s="22"/>
      <c r="M40" s="22"/>
      <c r="N40" s="22"/>
      <c r="O40" s="22"/>
      <c r="P40" s="22"/>
    </row>
    <row r="41" spans="1:16" ht="39" customHeight="1" x14ac:dyDescent="0.15">
      <c r="A41" s="22"/>
      <c r="B41" s="35"/>
      <c r="C41" s="1150" t="s">
        <v>573</v>
      </c>
      <c r="D41" s="1151"/>
      <c r="E41" s="1152"/>
      <c r="F41" s="36">
        <v>0.01</v>
      </c>
      <c r="G41" s="37">
        <v>0</v>
      </c>
      <c r="H41" s="37">
        <v>0</v>
      </c>
      <c r="I41" s="37">
        <v>0</v>
      </c>
      <c r="J41" s="38">
        <v>0</v>
      </c>
      <c r="K41" s="22"/>
      <c r="L41" s="22"/>
      <c r="M41" s="22"/>
      <c r="N41" s="22"/>
      <c r="O41" s="22"/>
      <c r="P41" s="22"/>
    </row>
    <row r="42" spans="1:16" ht="39" customHeight="1" x14ac:dyDescent="0.15">
      <c r="A42" s="22"/>
      <c r="B42" s="39"/>
      <c r="C42" s="1150" t="s">
        <v>574</v>
      </c>
      <c r="D42" s="1151"/>
      <c r="E42" s="1152"/>
      <c r="F42" s="36" t="s">
        <v>516</v>
      </c>
      <c r="G42" s="37" t="s">
        <v>516</v>
      </c>
      <c r="H42" s="37" t="s">
        <v>516</v>
      </c>
      <c r="I42" s="37" t="s">
        <v>516</v>
      </c>
      <c r="J42" s="38" t="s">
        <v>516</v>
      </c>
      <c r="K42" s="22"/>
      <c r="L42" s="22"/>
      <c r="M42" s="22"/>
      <c r="N42" s="22"/>
      <c r="O42" s="22"/>
      <c r="P42" s="22"/>
    </row>
    <row r="43" spans="1:16" ht="39" customHeight="1" thickBot="1" x14ac:dyDescent="0.2">
      <c r="A43" s="22"/>
      <c r="B43" s="40"/>
      <c r="C43" s="1153" t="s">
        <v>575</v>
      </c>
      <c r="D43" s="1154"/>
      <c r="E43" s="115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ZkEccCTifVEahjYcVqaD/6jteLtMevR1zByBOC3gG/pEJrLfh38o0eLoyGrZfkbYqn2fn86v4i9B3Lw8bSXyA==" saltValue="DIt6DN1UlEcx79NyvDLc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3"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1428</v>
      </c>
      <c r="L45" s="60">
        <v>1355</v>
      </c>
      <c r="M45" s="60">
        <v>1302</v>
      </c>
      <c r="N45" s="60">
        <v>1258</v>
      </c>
      <c r="O45" s="61">
        <v>1231</v>
      </c>
      <c r="P45" s="48"/>
      <c r="Q45" s="48"/>
      <c r="R45" s="48"/>
      <c r="S45" s="48"/>
      <c r="T45" s="48"/>
      <c r="U45" s="48"/>
    </row>
    <row r="46" spans="1:21" ht="30.75" customHeight="1" x14ac:dyDescent="0.15">
      <c r="A46" s="48"/>
      <c r="B46" s="1183"/>
      <c r="C46" s="1184"/>
      <c r="D46" s="62"/>
      <c r="E46" s="1160" t="s">
        <v>13</v>
      </c>
      <c r="F46" s="1160"/>
      <c r="G46" s="1160"/>
      <c r="H46" s="1160"/>
      <c r="I46" s="1160"/>
      <c r="J46" s="1161"/>
      <c r="K46" s="63" t="s">
        <v>516</v>
      </c>
      <c r="L46" s="64" t="s">
        <v>516</v>
      </c>
      <c r="M46" s="64" t="s">
        <v>516</v>
      </c>
      <c r="N46" s="64" t="s">
        <v>516</v>
      </c>
      <c r="O46" s="65" t="s">
        <v>516</v>
      </c>
      <c r="P46" s="48"/>
      <c r="Q46" s="48"/>
      <c r="R46" s="48"/>
      <c r="S46" s="48"/>
      <c r="T46" s="48"/>
      <c r="U46" s="48"/>
    </row>
    <row r="47" spans="1:21" ht="30.75" customHeight="1" x14ac:dyDescent="0.15">
      <c r="A47" s="48"/>
      <c r="B47" s="1183"/>
      <c r="C47" s="1184"/>
      <c r="D47" s="62"/>
      <c r="E47" s="1160" t="s">
        <v>14</v>
      </c>
      <c r="F47" s="1160"/>
      <c r="G47" s="1160"/>
      <c r="H47" s="1160"/>
      <c r="I47" s="1160"/>
      <c r="J47" s="1161"/>
      <c r="K47" s="63" t="s">
        <v>516</v>
      </c>
      <c r="L47" s="64" t="s">
        <v>516</v>
      </c>
      <c r="M47" s="64" t="s">
        <v>516</v>
      </c>
      <c r="N47" s="64" t="s">
        <v>516</v>
      </c>
      <c r="O47" s="65" t="s">
        <v>516</v>
      </c>
      <c r="P47" s="48"/>
      <c r="Q47" s="48"/>
      <c r="R47" s="48"/>
      <c r="S47" s="48"/>
      <c r="T47" s="48"/>
      <c r="U47" s="48"/>
    </row>
    <row r="48" spans="1:21" ht="30.75" customHeight="1" x14ac:dyDescent="0.15">
      <c r="A48" s="48"/>
      <c r="B48" s="1183"/>
      <c r="C48" s="1184"/>
      <c r="D48" s="62"/>
      <c r="E48" s="1160" t="s">
        <v>15</v>
      </c>
      <c r="F48" s="1160"/>
      <c r="G48" s="1160"/>
      <c r="H48" s="1160"/>
      <c r="I48" s="1160"/>
      <c r="J48" s="1161"/>
      <c r="K48" s="63">
        <v>291</v>
      </c>
      <c r="L48" s="64">
        <v>304</v>
      </c>
      <c r="M48" s="64">
        <v>263</v>
      </c>
      <c r="N48" s="64">
        <v>273</v>
      </c>
      <c r="O48" s="65">
        <v>285</v>
      </c>
      <c r="P48" s="48"/>
      <c r="Q48" s="48"/>
      <c r="R48" s="48"/>
      <c r="S48" s="48"/>
      <c r="T48" s="48"/>
      <c r="U48" s="48"/>
    </row>
    <row r="49" spans="1:21" ht="30.75" customHeight="1" x14ac:dyDescent="0.15">
      <c r="A49" s="48"/>
      <c r="B49" s="1183"/>
      <c r="C49" s="1184"/>
      <c r="D49" s="62"/>
      <c r="E49" s="1160" t="s">
        <v>16</v>
      </c>
      <c r="F49" s="1160"/>
      <c r="G49" s="1160"/>
      <c r="H49" s="1160"/>
      <c r="I49" s="1160"/>
      <c r="J49" s="1161"/>
      <c r="K49" s="63">
        <v>68</v>
      </c>
      <c r="L49" s="64">
        <v>58</v>
      </c>
      <c r="M49" s="64">
        <v>46</v>
      </c>
      <c r="N49" s="64">
        <v>48</v>
      </c>
      <c r="O49" s="65">
        <v>50</v>
      </c>
      <c r="P49" s="48"/>
      <c r="Q49" s="48"/>
      <c r="R49" s="48"/>
      <c r="S49" s="48"/>
      <c r="T49" s="48"/>
      <c r="U49" s="48"/>
    </row>
    <row r="50" spans="1:21" ht="30.75" customHeight="1" x14ac:dyDescent="0.15">
      <c r="A50" s="48"/>
      <c r="B50" s="1183"/>
      <c r="C50" s="1184"/>
      <c r="D50" s="62"/>
      <c r="E50" s="1160" t="s">
        <v>17</v>
      </c>
      <c r="F50" s="1160"/>
      <c r="G50" s="1160"/>
      <c r="H50" s="1160"/>
      <c r="I50" s="1160"/>
      <c r="J50" s="1161"/>
      <c r="K50" s="63" t="s">
        <v>516</v>
      </c>
      <c r="L50" s="64" t="s">
        <v>516</v>
      </c>
      <c r="M50" s="64" t="s">
        <v>516</v>
      </c>
      <c r="N50" s="64" t="s">
        <v>516</v>
      </c>
      <c r="O50" s="65" t="s">
        <v>516</v>
      </c>
      <c r="P50" s="48"/>
      <c r="Q50" s="48"/>
      <c r="R50" s="48"/>
      <c r="S50" s="48"/>
      <c r="T50" s="48"/>
      <c r="U50" s="48"/>
    </row>
    <row r="51" spans="1:21" ht="30.75" customHeight="1" x14ac:dyDescent="0.15">
      <c r="A51" s="48"/>
      <c r="B51" s="1185"/>
      <c r="C51" s="1186"/>
      <c r="D51" s="66"/>
      <c r="E51" s="1160" t="s">
        <v>18</v>
      </c>
      <c r="F51" s="1160"/>
      <c r="G51" s="1160"/>
      <c r="H51" s="1160"/>
      <c r="I51" s="1160"/>
      <c r="J51" s="1161"/>
      <c r="K51" s="63" t="s">
        <v>516</v>
      </c>
      <c r="L51" s="64" t="s">
        <v>516</v>
      </c>
      <c r="M51" s="64" t="s">
        <v>516</v>
      </c>
      <c r="N51" s="64" t="s">
        <v>516</v>
      </c>
      <c r="O51" s="65" t="s">
        <v>516</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1366</v>
      </c>
      <c r="L52" s="64">
        <v>1299</v>
      </c>
      <c r="M52" s="64">
        <v>1206</v>
      </c>
      <c r="N52" s="64">
        <v>1153</v>
      </c>
      <c r="O52" s="65">
        <v>1095</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421</v>
      </c>
      <c r="L53" s="69">
        <v>418</v>
      </c>
      <c r="M53" s="69">
        <v>405</v>
      </c>
      <c r="N53" s="69">
        <v>426</v>
      </c>
      <c r="O53" s="70">
        <v>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nlemIdXRq42KdJ32z4/glIxeOhAi/goJxuKB64qwh3f6+ntvtvAFdcSp5kaL0hmP+FJZxT65pbTIqJLOM7xDQ==" saltValue="5cIePHYNDSPuKxcJWzIf1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201" t="s">
        <v>32</v>
      </c>
      <c r="C41" s="1202"/>
      <c r="D41" s="105"/>
      <c r="E41" s="1203" t="s">
        <v>33</v>
      </c>
      <c r="F41" s="1203"/>
      <c r="G41" s="1203"/>
      <c r="H41" s="1204"/>
      <c r="I41" s="355">
        <v>11391</v>
      </c>
      <c r="J41" s="356">
        <v>11093</v>
      </c>
      <c r="K41" s="356">
        <v>13374</v>
      </c>
      <c r="L41" s="356">
        <v>12930</v>
      </c>
      <c r="M41" s="357">
        <v>12355</v>
      </c>
    </row>
    <row r="42" spans="2:13" ht="27.75" customHeight="1" x14ac:dyDescent="0.15">
      <c r="B42" s="1191"/>
      <c r="C42" s="1192"/>
      <c r="D42" s="106"/>
      <c r="E42" s="1195" t="s">
        <v>34</v>
      </c>
      <c r="F42" s="1195"/>
      <c r="G42" s="1195"/>
      <c r="H42" s="1196"/>
      <c r="I42" s="358" t="s">
        <v>516</v>
      </c>
      <c r="J42" s="359" t="s">
        <v>516</v>
      </c>
      <c r="K42" s="359" t="s">
        <v>516</v>
      </c>
      <c r="L42" s="359" t="s">
        <v>516</v>
      </c>
      <c r="M42" s="360" t="s">
        <v>516</v>
      </c>
    </row>
    <row r="43" spans="2:13" ht="27.75" customHeight="1" x14ac:dyDescent="0.15">
      <c r="B43" s="1191"/>
      <c r="C43" s="1192"/>
      <c r="D43" s="106"/>
      <c r="E43" s="1195" t="s">
        <v>35</v>
      </c>
      <c r="F43" s="1195"/>
      <c r="G43" s="1195"/>
      <c r="H43" s="1196"/>
      <c r="I43" s="358">
        <v>3960</v>
      </c>
      <c r="J43" s="359">
        <v>3800</v>
      </c>
      <c r="K43" s="359">
        <v>3749</v>
      </c>
      <c r="L43" s="359">
        <v>3618</v>
      </c>
      <c r="M43" s="360">
        <v>3557</v>
      </c>
    </row>
    <row r="44" spans="2:13" ht="27.75" customHeight="1" x14ac:dyDescent="0.15">
      <c r="B44" s="1191"/>
      <c r="C44" s="1192"/>
      <c r="D44" s="106"/>
      <c r="E44" s="1195" t="s">
        <v>36</v>
      </c>
      <c r="F44" s="1195"/>
      <c r="G44" s="1195"/>
      <c r="H44" s="1196"/>
      <c r="I44" s="358">
        <v>340</v>
      </c>
      <c r="J44" s="359">
        <v>298</v>
      </c>
      <c r="K44" s="359">
        <v>320</v>
      </c>
      <c r="L44" s="359">
        <v>315</v>
      </c>
      <c r="M44" s="360">
        <v>276</v>
      </c>
    </row>
    <row r="45" spans="2:13" ht="27.75" customHeight="1" x14ac:dyDescent="0.15">
      <c r="B45" s="1191"/>
      <c r="C45" s="1192"/>
      <c r="D45" s="106"/>
      <c r="E45" s="1195" t="s">
        <v>37</v>
      </c>
      <c r="F45" s="1195"/>
      <c r="G45" s="1195"/>
      <c r="H45" s="1196"/>
      <c r="I45" s="358">
        <v>1254</v>
      </c>
      <c r="J45" s="359">
        <v>1253</v>
      </c>
      <c r="K45" s="359">
        <v>1150</v>
      </c>
      <c r="L45" s="359">
        <v>1148</v>
      </c>
      <c r="M45" s="360">
        <v>1115</v>
      </c>
    </row>
    <row r="46" spans="2:13" ht="27.75" customHeight="1" x14ac:dyDescent="0.15">
      <c r="B46" s="1191"/>
      <c r="C46" s="1192"/>
      <c r="D46" s="107"/>
      <c r="E46" s="1195" t="s">
        <v>38</v>
      </c>
      <c r="F46" s="1195"/>
      <c r="G46" s="1195"/>
      <c r="H46" s="1196"/>
      <c r="I46" s="358" t="s">
        <v>516</v>
      </c>
      <c r="J46" s="359" t="s">
        <v>516</v>
      </c>
      <c r="K46" s="359" t="s">
        <v>516</v>
      </c>
      <c r="L46" s="359" t="s">
        <v>516</v>
      </c>
      <c r="M46" s="360" t="s">
        <v>516</v>
      </c>
    </row>
    <row r="47" spans="2:13" ht="27.75" customHeight="1" x14ac:dyDescent="0.15">
      <c r="B47" s="1191"/>
      <c r="C47" s="1192"/>
      <c r="D47" s="108"/>
      <c r="E47" s="1205" t="s">
        <v>39</v>
      </c>
      <c r="F47" s="1206"/>
      <c r="G47" s="1206"/>
      <c r="H47" s="1207"/>
      <c r="I47" s="358" t="s">
        <v>516</v>
      </c>
      <c r="J47" s="359" t="s">
        <v>516</v>
      </c>
      <c r="K47" s="359" t="s">
        <v>516</v>
      </c>
      <c r="L47" s="359" t="s">
        <v>516</v>
      </c>
      <c r="M47" s="360" t="s">
        <v>516</v>
      </c>
    </row>
    <row r="48" spans="2:13" ht="27.75" customHeight="1" x14ac:dyDescent="0.15">
      <c r="B48" s="1191"/>
      <c r="C48" s="1192"/>
      <c r="D48" s="106"/>
      <c r="E48" s="1195" t="s">
        <v>40</v>
      </c>
      <c r="F48" s="1195"/>
      <c r="G48" s="1195"/>
      <c r="H48" s="1196"/>
      <c r="I48" s="358" t="s">
        <v>516</v>
      </c>
      <c r="J48" s="359" t="s">
        <v>516</v>
      </c>
      <c r="K48" s="359" t="s">
        <v>516</v>
      </c>
      <c r="L48" s="359" t="s">
        <v>516</v>
      </c>
      <c r="M48" s="360" t="s">
        <v>516</v>
      </c>
    </row>
    <row r="49" spans="2:13" ht="27.75" customHeight="1" x14ac:dyDescent="0.15">
      <c r="B49" s="1193"/>
      <c r="C49" s="1194"/>
      <c r="D49" s="106"/>
      <c r="E49" s="1195" t="s">
        <v>41</v>
      </c>
      <c r="F49" s="1195"/>
      <c r="G49" s="1195"/>
      <c r="H49" s="1196"/>
      <c r="I49" s="358" t="s">
        <v>516</v>
      </c>
      <c r="J49" s="359" t="s">
        <v>516</v>
      </c>
      <c r="K49" s="359" t="s">
        <v>516</v>
      </c>
      <c r="L49" s="359" t="s">
        <v>516</v>
      </c>
      <c r="M49" s="360" t="s">
        <v>516</v>
      </c>
    </row>
    <row r="50" spans="2:13" ht="27.75" customHeight="1" x14ac:dyDescent="0.15">
      <c r="B50" s="1189" t="s">
        <v>42</v>
      </c>
      <c r="C50" s="1190"/>
      <c r="D50" s="109"/>
      <c r="E50" s="1195" t="s">
        <v>43</v>
      </c>
      <c r="F50" s="1195"/>
      <c r="G50" s="1195"/>
      <c r="H50" s="1196"/>
      <c r="I50" s="358">
        <v>9713</v>
      </c>
      <c r="J50" s="359">
        <v>10189</v>
      </c>
      <c r="K50" s="359">
        <v>9671</v>
      </c>
      <c r="L50" s="359">
        <v>10580</v>
      </c>
      <c r="M50" s="360">
        <v>11719</v>
      </c>
    </row>
    <row r="51" spans="2:13" ht="27.75" customHeight="1" x14ac:dyDescent="0.15">
      <c r="B51" s="1191"/>
      <c r="C51" s="1192"/>
      <c r="D51" s="106"/>
      <c r="E51" s="1195" t="s">
        <v>44</v>
      </c>
      <c r="F51" s="1195"/>
      <c r="G51" s="1195"/>
      <c r="H51" s="1196"/>
      <c r="I51" s="358">
        <v>174</v>
      </c>
      <c r="J51" s="359">
        <v>131</v>
      </c>
      <c r="K51" s="359">
        <v>112</v>
      </c>
      <c r="L51" s="359">
        <v>81</v>
      </c>
      <c r="M51" s="360">
        <v>51</v>
      </c>
    </row>
    <row r="52" spans="2:13" ht="27.75" customHeight="1" x14ac:dyDescent="0.15">
      <c r="B52" s="1193"/>
      <c r="C52" s="1194"/>
      <c r="D52" s="106"/>
      <c r="E52" s="1195" t="s">
        <v>45</v>
      </c>
      <c r="F52" s="1195"/>
      <c r="G52" s="1195"/>
      <c r="H52" s="1196"/>
      <c r="I52" s="358">
        <v>10951</v>
      </c>
      <c r="J52" s="359">
        <v>10663</v>
      </c>
      <c r="K52" s="359">
        <v>11926</v>
      </c>
      <c r="L52" s="359">
        <v>11919</v>
      </c>
      <c r="M52" s="360">
        <v>11276</v>
      </c>
    </row>
    <row r="53" spans="2:13" ht="27.75" customHeight="1" thickBot="1" x14ac:dyDescent="0.2">
      <c r="B53" s="1197" t="s">
        <v>46</v>
      </c>
      <c r="C53" s="1198"/>
      <c r="D53" s="110"/>
      <c r="E53" s="1199" t="s">
        <v>47</v>
      </c>
      <c r="F53" s="1199"/>
      <c r="G53" s="1199"/>
      <c r="H53" s="1200"/>
      <c r="I53" s="361">
        <v>-3894</v>
      </c>
      <c r="J53" s="362">
        <v>-4539</v>
      </c>
      <c r="K53" s="362">
        <v>-3116</v>
      </c>
      <c r="L53" s="362">
        <v>-4568</v>
      </c>
      <c r="M53" s="363">
        <v>-5743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i7mgaJkBWErT+fmQjOjz0yeplg8BdlGhUUQEwfD5x9MoQq3dxfYAetnlVmQW0YmzaPA+4hQHan3IteqqRK76Q==" saltValue="BGzIvJEfH3UovWfZj0dz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6" t="s">
        <v>50</v>
      </c>
      <c r="D55" s="1216"/>
      <c r="E55" s="1217"/>
      <c r="F55" s="122">
        <v>2388</v>
      </c>
      <c r="G55" s="122">
        <v>2888</v>
      </c>
      <c r="H55" s="123">
        <v>2570</v>
      </c>
    </row>
    <row r="56" spans="2:8" ht="52.5" customHeight="1" x14ac:dyDescent="0.15">
      <c r="B56" s="124"/>
      <c r="C56" s="1218" t="s">
        <v>51</v>
      </c>
      <c r="D56" s="1218"/>
      <c r="E56" s="1219"/>
      <c r="F56" s="125">
        <v>3111</v>
      </c>
      <c r="G56" s="125">
        <v>3242</v>
      </c>
      <c r="H56" s="126">
        <v>3098</v>
      </c>
    </row>
    <row r="57" spans="2:8" ht="53.25" customHeight="1" x14ac:dyDescent="0.15">
      <c r="B57" s="124"/>
      <c r="C57" s="1220" t="s">
        <v>52</v>
      </c>
      <c r="D57" s="1220"/>
      <c r="E57" s="1221"/>
      <c r="F57" s="127">
        <v>5603</v>
      </c>
      <c r="G57" s="127">
        <v>5831</v>
      </c>
      <c r="H57" s="128">
        <v>5506</v>
      </c>
    </row>
    <row r="58" spans="2:8" ht="45.75" customHeight="1" x14ac:dyDescent="0.15">
      <c r="B58" s="129"/>
      <c r="C58" s="1208" t="s">
        <v>594</v>
      </c>
      <c r="D58" s="1209"/>
      <c r="E58" s="1210"/>
      <c r="F58" s="130">
        <v>3238</v>
      </c>
      <c r="G58" s="130">
        <v>3415</v>
      </c>
      <c r="H58" s="131">
        <v>3077</v>
      </c>
    </row>
    <row r="59" spans="2:8" ht="45.75" customHeight="1" x14ac:dyDescent="0.15">
      <c r="B59" s="129"/>
      <c r="C59" s="1208" t="s">
        <v>595</v>
      </c>
      <c r="D59" s="1209"/>
      <c r="E59" s="1210"/>
      <c r="F59" s="130">
        <v>2119</v>
      </c>
      <c r="G59" s="130">
        <v>2162</v>
      </c>
      <c r="H59" s="131">
        <v>2165</v>
      </c>
    </row>
    <row r="60" spans="2:8" ht="45.75" customHeight="1" x14ac:dyDescent="0.15">
      <c r="B60" s="129"/>
      <c r="C60" s="1208" t="s">
        <v>596</v>
      </c>
      <c r="D60" s="1209"/>
      <c r="E60" s="1210"/>
      <c r="F60" s="130">
        <v>236</v>
      </c>
      <c r="G60" s="130">
        <v>237</v>
      </c>
      <c r="H60" s="131">
        <v>243</v>
      </c>
    </row>
    <row r="61" spans="2:8" ht="45.75" customHeight="1" x14ac:dyDescent="0.15">
      <c r="B61" s="129"/>
      <c r="C61" s="1208" t="s">
        <v>597</v>
      </c>
      <c r="D61" s="1209"/>
      <c r="E61" s="1210"/>
      <c r="F61" s="130">
        <v>0</v>
      </c>
      <c r="G61" s="130">
        <v>7</v>
      </c>
      <c r="H61" s="131">
        <v>11</v>
      </c>
    </row>
    <row r="62" spans="2:8" ht="45.75" customHeight="1" thickBot="1" x14ac:dyDescent="0.2">
      <c r="B62" s="132"/>
      <c r="C62" s="1211" t="s">
        <v>598</v>
      </c>
      <c r="D62" s="1212"/>
      <c r="E62" s="1213"/>
      <c r="F62" s="133">
        <v>10</v>
      </c>
      <c r="G62" s="133">
        <v>10</v>
      </c>
      <c r="H62" s="134">
        <v>10</v>
      </c>
    </row>
    <row r="63" spans="2:8" ht="52.5" customHeight="1" thickBot="1" x14ac:dyDescent="0.2">
      <c r="B63" s="135"/>
      <c r="C63" s="1214" t="s">
        <v>53</v>
      </c>
      <c r="D63" s="1214"/>
      <c r="E63" s="1215"/>
      <c r="F63" s="136">
        <v>11102</v>
      </c>
      <c r="G63" s="136">
        <v>11960</v>
      </c>
      <c r="H63" s="137">
        <v>11175</v>
      </c>
    </row>
    <row r="64" spans="2:8" x14ac:dyDescent="0.15"/>
  </sheetData>
  <sheetProtection algorithmName="SHA-512" hashValue="NoTCjAEoRmTqy/JaDi9pitK08bhLH5r0WsN6KJ/TGUeXdkxSqAjpi4aD67QI6rSlOnDeve1cxXDLYc0y4U5gAQ==" saltValue="LCquVfnXou8e/3tYuleo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62171</v>
      </c>
      <c r="E3" s="156"/>
      <c r="F3" s="157">
        <v>98507</v>
      </c>
      <c r="G3" s="158"/>
      <c r="H3" s="159"/>
    </row>
    <row r="4" spans="1:8" x14ac:dyDescent="0.15">
      <c r="A4" s="160"/>
      <c r="B4" s="161"/>
      <c r="C4" s="162"/>
      <c r="D4" s="163">
        <v>42196</v>
      </c>
      <c r="E4" s="164"/>
      <c r="F4" s="165">
        <v>47567</v>
      </c>
      <c r="G4" s="166"/>
      <c r="H4" s="167"/>
    </row>
    <row r="5" spans="1:8" x14ac:dyDescent="0.15">
      <c r="A5" s="148" t="s">
        <v>549</v>
      </c>
      <c r="B5" s="153"/>
      <c r="C5" s="154"/>
      <c r="D5" s="155">
        <v>69322</v>
      </c>
      <c r="E5" s="156"/>
      <c r="F5" s="157">
        <v>113347</v>
      </c>
      <c r="G5" s="158"/>
      <c r="H5" s="159"/>
    </row>
    <row r="6" spans="1:8" x14ac:dyDescent="0.15">
      <c r="A6" s="160"/>
      <c r="B6" s="161"/>
      <c r="C6" s="162"/>
      <c r="D6" s="163">
        <v>54919</v>
      </c>
      <c r="E6" s="164"/>
      <c r="F6" s="165">
        <v>58728</v>
      </c>
      <c r="G6" s="166"/>
      <c r="H6" s="167"/>
    </row>
    <row r="7" spans="1:8" x14ac:dyDescent="0.15">
      <c r="A7" s="148" t="s">
        <v>550</v>
      </c>
      <c r="B7" s="153"/>
      <c r="C7" s="154"/>
      <c r="D7" s="155">
        <v>235897</v>
      </c>
      <c r="E7" s="156"/>
      <c r="F7" s="157">
        <v>125418</v>
      </c>
      <c r="G7" s="158"/>
      <c r="H7" s="159"/>
    </row>
    <row r="8" spans="1:8" x14ac:dyDescent="0.15">
      <c r="A8" s="160"/>
      <c r="B8" s="161"/>
      <c r="C8" s="162"/>
      <c r="D8" s="163">
        <v>207517</v>
      </c>
      <c r="E8" s="164"/>
      <c r="F8" s="165">
        <v>60445</v>
      </c>
      <c r="G8" s="166"/>
      <c r="H8" s="167"/>
    </row>
    <row r="9" spans="1:8" x14ac:dyDescent="0.15">
      <c r="A9" s="148" t="s">
        <v>551</v>
      </c>
      <c r="B9" s="153"/>
      <c r="C9" s="154"/>
      <c r="D9" s="155">
        <v>61152</v>
      </c>
      <c r="E9" s="156"/>
      <c r="F9" s="157">
        <v>108384</v>
      </c>
      <c r="G9" s="158"/>
      <c r="H9" s="159"/>
    </row>
    <row r="10" spans="1:8" x14ac:dyDescent="0.15">
      <c r="A10" s="160"/>
      <c r="B10" s="161"/>
      <c r="C10" s="162"/>
      <c r="D10" s="163">
        <v>35398</v>
      </c>
      <c r="E10" s="164"/>
      <c r="F10" s="165">
        <v>51153</v>
      </c>
      <c r="G10" s="166"/>
      <c r="H10" s="167"/>
    </row>
    <row r="11" spans="1:8" x14ac:dyDescent="0.15">
      <c r="A11" s="148" t="s">
        <v>552</v>
      </c>
      <c r="B11" s="153"/>
      <c r="C11" s="154"/>
      <c r="D11" s="155">
        <v>82432</v>
      </c>
      <c r="E11" s="156"/>
      <c r="F11" s="157">
        <v>80959</v>
      </c>
      <c r="G11" s="158"/>
      <c r="H11" s="159"/>
    </row>
    <row r="12" spans="1:8" x14ac:dyDescent="0.15">
      <c r="A12" s="160"/>
      <c r="B12" s="161"/>
      <c r="C12" s="168"/>
      <c r="D12" s="163">
        <v>37739</v>
      </c>
      <c r="E12" s="164"/>
      <c r="F12" s="165">
        <v>43928</v>
      </c>
      <c r="G12" s="166"/>
      <c r="H12" s="167"/>
    </row>
    <row r="13" spans="1:8" x14ac:dyDescent="0.15">
      <c r="A13" s="148"/>
      <c r="B13" s="153"/>
      <c r="C13" s="169"/>
      <c r="D13" s="170">
        <v>102195</v>
      </c>
      <c r="E13" s="171"/>
      <c r="F13" s="172">
        <v>105323</v>
      </c>
      <c r="G13" s="173"/>
      <c r="H13" s="159"/>
    </row>
    <row r="14" spans="1:8" x14ac:dyDescent="0.15">
      <c r="A14" s="160"/>
      <c r="B14" s="161"/>
      <c r="C14" s="162"/>
      <c r="D14" s="163">
        <v>75554</v>
      </c>
      <c r="E14" s="164"/>
      <c r="F14" s="165">
        <v>52364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5.12</v>
      </c>
      <c r="C19" s="174">
        <f>ROUND(VALUE(SUBSTITUTE(実質収支比率等に係る経年分析!G$48,"▲","-")),2)</f>
        <v>2.59</v>
      </c>
      <c r="D19" s="174">
        <f>ROUND(VALUE(SUBSTITUTE(実質収支比率等に係る経年分析!H$48,"▲","-")),2)</f>
        <v>9.99</v>
      </c>
      <c r="E19" s="174">
        <f>ROUND(VALUE(SUBSTITUTE(実質収支比率等に係る経年分析!I$48,"▲","-")),2)</f>
        <v>7.12</v>
      </c>
      <c r="F19" s="174">
        <f>ROUND(VALUE(SUBSTITUTE(実質収支比率等に係る経年分析!J$48,"▲","-")),2)</f>
        <v>13.38</v>
      </c>
    </row>
    <row r="20" spans="1:11" x14ac:dyDescent="0.15">
      <c r="A20" s="174" t="s">
        <v>57</v>
      </c>
      <c r="B20" s="174">
        <f>ROUND(VALUE(SUBSTITUTE(実質収支比率等に係る経年分析!F$47,"▲","-")),2)</f>
        <v>30.41</v>
      </c>
      <c r="C20" s="174">
        <f>ROUND(VALUE(SUBSTITUTE(実質収支比率等に係る経年分析!G$47,"▲","-")),2)</f>
        <v>34.090000000000003</v>
      </c>
      <c r="D20" s="174">
        <f>ROUND(VALUE(SUBSTITUTE(実質収支比率等に係る経年分析!H$47,"▲","-")),2)</f>
        <v>35.74</v>
      </c>
      <c r="E20" s="174">
        <f>ROUND(VALUE(SUBSTITUTE(実質収支比率等に係る経年分析!I$47,"▲","-")),2)</f>
        <v>41.6</v>
      </c>
      <c r="F20" s="174">
        <f>ROUND(VALUE(SUBSTITUTE(実質収支比率等に係る経年分析!J$47,"▲","-")),2)</f>
        <v>38.44</v>
      </c>
    </row>
    <row r="21" spans="1:11" x14ac:dyDescent="0.15">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-2.57</v>
      </c>
      <c r="D21" s="174">
        <f>IF(ISNUMBER(VALUE(SUBSTITUTE(実質収支比率等に係る経年分析!H$49,"▲","-"))),ROUND(VALUE(SUBSTITUTE(実質収支比率等に係る経年分析!H$49,"▲","-")),2),NA())</f>
        <v>7.37</v>
      </c>
      <c r="E21" s="174">
        <f>IF(ISNUMBER(VALUE(SUBSTITUTE(実質収支比率等に係る経年分析!I$49,"▲","-"))),ROUND(VALUE(SUBSTITUTE(実質収支比率等に係る経年分析!I$49,"▲","-")),2),NA())</f>
        <v>-2.5</v>
      </c>
      <c r="F21" s="174">
        <f>IF(ISNUMBER(VALUE(SUBSTITUTE(実質収支比率等に係る経年分析!J$49,"▲","-"))),ROUND(VALUE(SUBSTITUTE(実質収支比率等に係る経年分析!J$49,"▲","-")),2),NA())</f>
        <v>-4.5999999999999996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南部町後期高齢者医療特別会計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南部町農林漁業体験実習館事業特別会計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南部町営地方卸売市場特別会計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南部町国民健康保険特別会計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南部町公共下水道事業特別会計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0.25</v>
      </c>
    </row>
    <row r="34" spans="1:16" x14ac:dyDescent="0.15">
      <c r="A34" s="175" t="str">
        <f>IF(連結実質赤字比率に係る赤字・黒字の構成分析!C$36="",NA(),連結実質赤字比率に係る赤字・黒字の構成分析!C$36)</f>
        <v>南部町介護保険特別会計（保険事業勘定）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1.0900000000000001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1.58</v>
      </c>
    </row>
    <row r="35" spans="1:16" x14ac:dyDescent="0.15">
      <c r="A35" s="175" t="str">
        <f>IF(連結実質赤字比率に係る赤字・黒字の構成分析!C$35="",NA(),連結実質赤字比率に係る赤字・黒字の構成分析!C$35)</f>
        <v>南部町病院事業会計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8.1999999999999993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5.1100000000000003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13.37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1366</v>
      </c>
      <c r="E42" s="176"/>
      <c r="F42" s="176"/>
      <c r="G42" s="176">
        <f>'実質公債費比率（分子）の構造'!L$52</f>
        <v>1299</v>
      </c>
      <c r="H42" s="176"/>
      <c r="I42" s="176"/>
      <c r="J42" s="176">
        <f>'実質公債費比率（分子）の構造'!M$52</f>
        <v>1206</v>
      </c>
      <c r="K42" s="176"/>
      <c r="L42" s="176"/>
      <c r="M42" s="176">
        <f>'実質公債費比率（分子）の構造'!N$52</f>
        <v>1153</v>
      </c>
      <c r="N42" s="176"/>
      <c r="O42" s="176"/>
      <c r="P42" s="176">
        <f>'実質公債費比率（分子）の構造'!O$52</f>
        <v>1095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68</v>
      </c>
      <c r="C45" s="176"/>
      <c r="D45" s="176"/>
      <c r="E45" s="176">
        <f>'実質公債費比率（分子）の構造'!L$49</f>
        <v>58</v>
      </c>
      <c r="F45" s="176"/>
      <c r="G45" s="176"/>
      <c r="H45" s="176">
        <f>'実質公債費比率（分子）の構造'!M$49</f>
        <v>46</v>
      </c>
      <c r="I45" s="176"/>
      <c r="J45" s="176"/>
      <c r="K45" s="176">
        <f>'実質公債費比率（分子）の構造'!N$49</f>
        <v>48</v>
      </c>
      <c r="L45" s="176"/>
      <c r="M45" s="176"/>
      <c r="N45" s="176">
        <f>'実質公債費比率（分子）の構造'!O$49</f>
        <v>50</v>
      </c>
      <c r="O45" s="176"/>
      <c r="P45" s="176"/>
    </row>
    <row r="46" spans="1:16" x14ac:dyDescent="0.15">
      <c r="A46" s="176" t="s">
        <v>69</v>
      </c>
      <c r="B46" s="176">
        <f>'実質公債費比率（分子）の構造'!K$48</f>
        <v>291</v>
      </c>
      <c r="C46" s="176"/>
      <c r="D46" s="176"/>
      <c r="E46" s="176">
        <f>'実質公債費比率（分子）の構造'!L$48</f>
        <v>304</v>
      </c>
      <c r="F46" s="176"/>
      <c r="G46" s="176"/>
      <c r="H46" s="176">
        <f>'実質公債費比率（分子）の構造'!M$48</f>
        <v>263</v>
      </c>
      <c r="I46" s="176"/>
      <c r="J46" s="176"/>
      <c r="K46" s="176">
        <f>'実質公債費比率（分子）の構造'!N$48</f>
        <v>273</v>
      </c>
      <c r="L46" s="176"/>
      <c r="M46" s="176"/>
      <c r="N46" s="176">
        <f>'実質公債費比率（分子）の構造'!O$48</f>
        <v>285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1428</v>
      </c>
      <c r="C49" s="176"/>
      <c r="D49" s="176"/>
      <c r="E49" s="176">
        <f>'実質公債費比率（分子）の構造'!L$45</f>
        <v>1355</v>
      </c>
      <c r="F49" s="176"/>
      <c r="G49" s="176"/>
      <c r="H49" s="176">
        <f>'実質公債費比率（分子）の構造'!M$45</f>
        <v>1302</v>
      </c>
      <c r="I49" s="176"/>
      <c r="J49" s="176"/>
      <c r="K49" s="176">
        <f>'実質公債費比率（分子）の構造'!N$45</f>
        <v>1258</v>
      </c>
      <c r="L49" s="176"/>
      <c r="M49" s="176"/>
      <c r="N49" s="176">
        <f>'実質公債費比率（分子）の構造'!O$45</f>
        <v>1231</v>
      </c>
      <c r="O49" s="176"/>
      <c r="P49" s="176"/>
    </row>
    <row r="50" spans="1:16" x14ac:dyDescent="0.15">
      <c r="A50" s="176" t="s">
        <v>73</v>
      </c>
      <c r="B50" s="176" t="e">
        <f>NA()</f>
        <v>#N/A</v>
      </c>
      <c r="C50" s="176">
        <f>IF(ISNUMBER('実質公債費比率（分子）の構造'!K$53),'実質公債費比率（分子）の構造'!K$53,NA())</f>
        <v>421</v>
      </c>
      <c r="D50" s="176" t="e">
        <f>NA()</f>
        <v>#N/A</v>
      </c>
      <c r="E50" s="176" t="e">
        <f>NA()</f>
        <v>#N/A</v>
      </c>
      <c r="F50" s="176">
        <f>IF(ISNUMBER('実質公債費比率（分子）の構造'!L$53),'実質公債費比率（分子）の構造'!L$53,NA())</f>
        <v>418</v>
      </c>
      <c r="G50" s="176" t="e">
        <f>NA()</f>
        <v>#N/A</v>
      </c>
      <c r="H50" s="176" t="e">
        <f>NA()</f>
        <v>#N/A</v>
      </c>
      <c r="I50" s="176">
        <f>IF(ISNUMBER('実質公債費比率（分子）の構造'!M$53),'実質公債費比率（分子）の構造'!M$53,NA())</f>
        <v>405</v>
      </c>
      <c r="J50" s="176" t="e">
        <f>NA()</f>
        <v>#N/A</v>
      </c>
      <c r="K50" s="176" t="e">
        <f>NA()</f>
        <v>#N/A</v>
      </c>
      <c r="L50" s="176">
        <f>IF(ISNUMBER('実質公債費比率（分子）の構造'!N$53),'実質公債費比率（分子）の構造'!N$53,NA())</f>
        <v>426</v>
      </c>
      <c r="M50" s="176" t="e">
        <f>NA()</f>
        <v>#N/A</v>
      </c>
      <c r="N50" s="176" t="e">
        <f>NA()</f>
        <v>#N/A</v>
      </c>
      <c r="O50" s="176">
        <f>IF(ISNUMBER('実質公債費比率（分子）の構造'!O$53),'実質公債費比率（分子）の構造'!O$53,NA())</f>
        <v>471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10951</v>
      </c>
      <c r="E56" s="175"/>
      <c r="F56" s="175"/>
      <c r="G56" s="175">
        <f>'将来負担比率（分子）の構造'!J$52</f>
        <v>10663</v>
      </c>
      <c r="H56" s="175"/>
      <c r="I56" s="175"/>
      <c r="J56" s="175">
        <f>'将来負担比率（分子）の構造'!K$52</f>
        <v>11926</v>
      </c>
      <c r="K56" s="175"/>
      <c r="L56" s="175"/>
      <c r="M56" s="175">
        <f>'将来負担比率（分子）の構造'!L$52</f>
        <v>11919</v>
      </c>
      <c r="N56" s="175"/>
      <c r="O56" s="175"/>
      <c r="P56" s="175">
        <f>'将来負担比率（分子）の構造'!M$52</f>
        <v>11276</v>
      </c>
    </row>
    <row r="57" spans="1:16" x14ac:dyDescent="0.15">
      <c r="A57" s="175" t="s">
        <v>44</v>
      </c>
      <c r="B57" s="175"/>
      <c r="C57" s="175"/>
      <c r="D57" s="175">
        <f>'将来負担比率（分子）の構造'!I$51</f>
        <v>174</v>
      </c>
      <c r="E57" s="175"/>
      <c r="F57" s="175"/>
      <c r="G57" s="175">
        <f>'将来負担比率（分子）の構造'!J$51</f>
        <v>131</v>
      </c>
      <c r="H57" s="175"/>
      <c r="I57" s="175"/>
      <c r="J57" s="175">
        <f>'将来負担比率（分子）の構造'!K$51</f>
        <v>112</v>
      </c>
      <c r="K57" s="175"/>
      <c r="L57" s="175"/>
      <c r="M57" s="175">
        <f>'将来負担比率（分子）の構造'!L$51</f>
        <v>81</v>
      </c>
      <c r="N57" s="175"/>
      <c r="O57" s="175"/>
      <c r="P57" s="175">
        <f>'将来負担比率（分子）の構造'!M$51</f>
        <v>51</v>
      </c>
    </row>
    <row r="58" spans="1:16" x14ac:dyDescent="0.15">
      <c r="A58" s="175" t="s">
        <v>43</v>
      </c>
      <c r="B58" s="175"/>
      <c r="C58" s="175"/>
      <c r="D58" s="175">
        <f>'将来負担比率（分子）の構造'!I$50</f>
        <v>9713</v>
      </c>
      <c r="E58" s="175"/>
      <c r="F58" s="175"/>
      <c r="G58" s="175">
        <f>'将来負担比率（分子）の構造'!J$50</f>
        <v>10189</v>
      </c>
      <c r="H58" s="175"/>
      <c r="I58" s="175"/>
      <c r="J58" s="175">
        <f>'将来負担比率（分子）の構造'!K$50</f>
        <v>9671</v>
      </c>
      <c r="K58" s="175"/>
      <c r="L58" s="175"/>
      <c r="M58" s="175">
        <f>'将来負担比率（分子）の構造'!L$50</f>
        <v>10580</v>
      </c>
      <c r="N58" s="175"/>
      <c r="O58" s="175"/>
      <c r="P58" s="175">
        <f>'将来負担比率（分子）の構造'!M$50</f>
        <v>11719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1254</v>
      </c>
      <c r="C62" s="175"/>
      <c r="D62" s="175"/>
      <c r="E62" s="175">
        <f>'将来負担比率（分子）の構造'!J$45</f>
        <v>1253</v>
      </c>
      <c r="F62" s="175"/>
      <c r="G62" s="175"/>
      <c r="H62" s="175">
        <f>'将来負担比率（分子）の構造'!K$45</f>
        <v>1150</v>
      </c>
      <c r="I62" s="175"/>
      <c r="J62" s="175"/>
      <c r="K62" s="175">
        <f>'将来負担比率（分子）の構造'!L$45</f>
        <v>1148</v>
      </c>
      <c r="L62" s="175"/>
      <c r="M62" s="175"/>
      <c r="N62" s="175">
        <f>'将来負担比率（分子）の構造'!M$45</f>
        <v>1115</v>
      </c>
      <c r="O62" s="175"/>
      <c r="P62" s="175"/>
    </row>
    <row r="63" spans="1:16" x14ac:dyDescent="0.15">
      <c r="A63" s="175" t="s">
        <v>36</v>
      </c>
      <c r="B63" s="175">
        <f>'将来負担比率（分子）の構造'!I$44</f>
        <v>340</v>
      </c>
      <c r="C63" s="175"/>
      <c r="D63" s="175"/>
      <c r="E63" s="175">
        <f>'将来負担比率（分子）の構造'!J$44</f>
        <v>298</v>
      </c>
      <c r="F63" s="175"/>
      <c r="G63" s="175"/>
      <c r="H63" s="175">
        <f>'将来負担比率（分子）の構造'!K$44</f>
        <v>320</v>
      </c>
      <c r="I63" s="175"/>
      <c r="J63" s="175"/>
      <c r="K63" s="175">
        <f>'将来負担比率（分子）の構造'!L$44</f>
        <v>315</v>
      </c>
      <c r="L63" s="175"/>
      <c r="M63" s="175"/>
      <c r="N63" s="175">
        <f>'将来負担比率（分子）の構造'!M$44</f>
        <v>276</v>
      </c>
      <c r="O63" s="175"/>
      <c r="P63" s="175"/>
    </row>
    <row r="64" spans="1:16" x14ac:dyDescent="0.15">
      <c r="A64" s="175" t="s">
        <v>35</v>
      </c>
      <c r="B64" s="175">
        <f>'将来負担比率（分子）の構造'!I$43</f>
        <v>3960</v>
      </c>
      <c r="C64" s="175"/>
      <c r="D64" s="175"/>
      <c r="E64" s="175">
        <f>'将来負担比率（分子）の構造'!J$43</f>
        <v>3800</v>
      </c>
      <c r="F64" s="175"/>
      <c r="G64" s="175"/>
      <c r="H64" s="175">
        <f>'将来負担比率（分子）の構造'!K$43</f>
        <v>3749</v>
      </c>
      <c r="I64" s="175"/>
      <c r="J64" s="175"/>
      <c r="K64" s="175">
        <f>'将来負担比率（分子）の構造'!L$43</f>
        <v>3618</v>
      </c>
      <c r="L64" s="175"/>
      <c r="M64" s="175"/>
      <c r="N64" s="175">
        <f>'将来負担比率（分子）の構造'!M$43</f>
        <v>3557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11391</v>
      </c>
      <c r="C66" s="175"/>
      <c r="D66" s="175"/>
      <c r="E66" s="175">
        <f>'将来負担比率（分子）の構造'!J$41</f>
        <v>11093</v>
      </c>
      <c r="F66" s="175"/>
      <c r="G66" s="175"/>
      <c r="H66" s="175">
        <f>'将来負担比率（分子）の構造'!K$41</f>
        <v>13374</v>
      </c>
      <c r="I66" s="175"/>
      <c r="J66" s="175"/>
      <c r="K66" s="175">
        <f>'将来負担比率（分子）の構造'!L$41</f>
        <v>12930</v>
      </c>
      <c r="L66" s="175"/>
      <c r="M66" s="175"/>
      <c r="N66" s="175">
        <f>'将来負担比率（分子）の構造'!M$41</f>
        <v>12355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2388</v>
      </c>
      <c r="C72" s="179">
        <f>基金残高に係る経年分析!G55</f>
        <v>2888</v>
      </c>
      <c r="D72" s="179">
        <f>基金残高に係る経年分析!H55</f>
        <v>2570</v>
      </c>
    </row>
    <row r="73" spans="1:16" x14ac:dyDescent="0.15">
      <c r="A73" s="178" t="s">
        <v>80</v>
      </c>
      <c r="B73" s="179">
        <f>基金残高に係る経年分析!F56</f>
        <v>3111</v>
      </c>
      <c r="C73" s="179">
        <f>基金残高に係る経年分析!G56</f>
        <v>3242</v>
      </c>
      <c r="D73" s="179">
        <f>基金残高に係る経年分析!H56</f>
        <v>3098</v>
      </c>
    </row>
    <row r="74" spans="1:16" x14ac:dyDescent="0.15">
      <c r="A74" s="178" t="s">
        <v>81</v>
      </c>
      <c r="B74" s="179">
        <f>基金残高に係る経年分析!F57</f>
        <v>5603</v>
      </c>
      <c r="C74" s="179">
        <f>基金残高に係る経年分析!G57</f>
        <v>5831</v>
      </c>
      <c r="D74" s="179">
        <f>基金残高に係る経年分析!H57</f>
        <v>5506</v>
      </c>
    </row>
  </sheetData>
  <sheetProtection algorithmName="SHA-512" hashValue="a6ZO4pyHiVnnawEffFEq1eurdwG8LquBr08A0vgB0ec9m2B4QhgPfBDhrbjpDGalAgtqkghEX8jTjBjRsYDbag==" saltValue="Ramcd+z4gksGKsFWo4zu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1705670</v>
      </c>
      <c r="S5" s="674"/>
      <c r="T5" s="674"/>
      <c r="U5" s="674"/>
      <c r="V5" s="674"/>
      <c r="W5" s="674"/>
      <c r="X5" s="674"/>
      <c r="Y5" s="702"/>
      <c r="Z5" s="715">
        <v>13</v>
      </c>
      <c r="AA5" s="715"/>
      <c r="AB5" s="715"/>
      <c r="AC5" s="715"/>
      <c r="AD5" s="716">
        <v>1705670</v>
      </c>
      <c r="AE5" s="716"/>
      <c r="AF5" s="716"/>
      <c r="AG5" s="716"/>
      <c r="AH5" s="716"/>
      <c r="AI5" s="716"/>
      <c r="AJ5" s="716"/>
      <c r="AK5" s="716"/>
      <c r="AL5" s="703">
        <v>25.5</v>
      </c>
      <c r="AM5" s="686"/>
      <c r="AN5" s="686"/>
      <c r="AO5" s="704"/>
      <c r="AP5" s="676" t="s">
        <v>232</v>
      </c>
      <c r="AQ5" s="677"/>
      <c r="AR5" s="677"/>
      <c r="AS5" s="677"/>
      <c r="AT5" s="677"/>
      <c r="AU5" s="677"/>
      <c r="AV5" s="677"/>
      <c r="AW5" s="677"/>
      <c r="AX5" s="677"/>
      <c r="AY5" s="677"/>
      <c r="AZ5" s="677"/>
      <c r="BA5" s="677"/>
      <c r="BB5" s="677"/>
      <c r="BC5" s="677"/>
      <c r="BD5" s="677"/>
      <c r="BE5" s="677"/>
      <c r="BF5" s="678"/>
      <c r="BG5" s="627">
        <v>1705670</v>
      </c>
      <c r="BH5" s="628"/>
      <c r="BI5" s="628"/>
      <c r="BJ5" s="628"/>
      <c r="BK5" s="628"/>
      <c r="BL5" s="628"/>
      <c r="BM5" s="628"/>
      <c r="BN5" s="629"/>
      <c r="BO5" s="663">
        <v>100</v>
      </c>
      <c r="BP5" s="663"/>
      <c r="BQ5" s="663"/>
      <c r="BR5" s="663"/>
      <c r="BS5" s="664" t="s">
        <v>140</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149482</v>
      </c>
      <c r="S6" s="628"/>
      <c r="T6" s="628"/>
      <c r="U6" s="628"/>
      <c r="V6" s="628"/>
      <c r="W6" s="628"/>
      <c r="X6" s="628"/>
      <c r="Y6" s="629"/>
      <c r="Z6" s="663">
        <v>1.1000000000000001</v>
      </c>
      <c r="AA6" s="663"/>
      <c r="AB6" s="663"/>
      <c r="AC6" s="663"/>
      <c r="AD6" s="664">
        <v>149482</v>
      </c>
      <c r="AE6" s="664"/>
      <c r="AF6" s="664"/>
      <c r="AG6" s="664"/>
      <c r="AH6" s="664"/>
      <c r="AI6" s="664"/>
      <c r="AJ6" s="664"/>
      <c r="AK6" s="664"/>
      <c r="AL6" s="630">
        <v>2.2000000000000002</v>
      </c>
      <c r="AM6" s="631"/>
      <c r="AN6" s="631"/>
      <c r="AO6" s="665"/>
      <c r="AP6" s="624" t="s">
        <v>237</v>
      </c>
      <c r="AQ6" s="625"/>
      <c r="AR6" s="625"/>
      <c r="AS6" s="625"/>
      <c r="AT6" s="625"/>
      <c r="AU6" s="625"/>
      <c r="AV6" s="625"/>
      <c r="AW6" s="625"/>
      <c r="AX6" s="625"/>
      <c r="AY6" s="625"/>
      <c r="AZ6" s="625"/>
      <c r="BA6" s="625"/>
      <c r="BB6" s="625"/>
      <c r="BC6" s="625"/>
      <c r="BD6" s="625"/>
      <c r="BE6" s="625"/>
      <c r="BF6" s="626"/>
      <c r="BG6" s="627">
        <v>1705670</v>
      </c>
      <c r="BH6" s="628"/>
      <c r="BI6" s="628"/>
      <c r="BJ6" s="628"/>
      <c r="BK6" s="628"/>
      <c r="BL6" s="628"/>
      <c r="BM6" s="628"/>
      <c r="BN6" s="629"/>
      <c r="BO6" s="663">
        <v>100</v>
      </c>
      <c r="BP6" s="663"/>
      <c r="BQ6" s="663"/>
      <c r="BR6" s="663"/>
      <c r="BS6" s="664" t="s">
        <v>238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99414</v>
      </c>
      <c r="CS6" s="628"/>
      <c r="CT6" s="628"/>
      <c r="CU6" s="628"/>
      <c r="CV6" s="628"/>
      <c r="CW6" s="628"/>
      <c r="CX6" s="628"/>
      <c r="CY6" s="629"/>
      <c r="CZ6" s="703">
        <v>0.8</v>
      </c>
      <c r="DA6" s="686"/>
      <c r="DB6" s="686"/>
      <c r="DC6" s="705"/>
      <c r="DD6" s="633" t="s">
        <v>132</v>
      </c>
      <c r="DE6" s="628"/>
      <c r="DF6" s="628"/>
      <c r="DG6" s="628"/>
      <c r="DH6" s="628"/>
      <c r="DI6" s="628"/>
      <c r="DJ6" s="628"/>
      <c r="DK6" s="628"/>
      <c r="DL6" s="628"/>
      <c r="DM6" s="628"/>
      <c r="DN6" s="628"/>
      <c r="DO6" s="628"/>
      <c r="DP6" s="629"/>
      <c r="DQ6" s="633">
        <v>99414</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594</v>
      </c>
      <c r="S7" s="628"/>
      <c r="T7" s="628"/>
      <c r="U7" s="628"/>
      <c r="V7" s="628"/>
      <c r="W7" s="628"/>
      <c r="X7" s="628"/>
      <c r="Y7" s="629"/>
      <c r="Z7" s="663">
        <v>0</v>
      </c>
      <c r="AA7" s="663"/>
      <c r="AB7" s="663"/>
      <c r="AC7" s="663"/>
      <c r="AD7" s="664">
        <v>594</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612781</v>
      </c>
      <c r="BH7" s="628"/>
      <c r="BI7" s="628"/>
      <c r="BJ7" s="628"/>
      <c r="BK7" s="628"/>
      <c r="BL7" s="628"/>
      <c r="BM7" s="628"/>
      <c r="BN7" s="629"/>
      <c r="BO7" s="663">
        <v>35.9</v>
      </c>
      <c r="BP7" s="663"/>
      <c r="BQ7" s="663"/>
      <c r="BR7" s="663"/>
      <c r="BS7" s="664" t="s">
        <v>132</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2320004</v>
      </c>
      <c r="CS7" s="628"/>
      <c r="CT7" s="628"/>
      <c r="CU7" s="628"/>
      <c r="CV7" s="628"/>
      <c r="CW7" s="628"/>
      <c r="CX7" s="628"/>
      <c r="CY7" s="629"/>
      <c r="CZ7" s="663">
        <v>19.100000000000001</v>
      </c>
      <c r="DA7" s="663"/>
      <c r="DB7" s="663"/>
      <c r="DC7" s="663"/>
      <c r="DD7" s="633">
        <v>106669</v>
      </c>
      <c r="DE7" s="628"/>
      <c r="DF7" s="628"/>
      <c r="DG7" s="628"/>
      <c r="DH7" s="628"/>
      <c r="DI7" s="628"/>
      <c r="DJ7" s="628"/>
      <c r="DK7" s="628"/>
      <c r="DL7" s="628"/>
      <c r="DM7" s="628"/>
      <c r="DN7" s="628"/>
      <c r="DO7" s="628"/>
      <c r="DP7" s="629"/>
      <c r="DQ7" s="633">
        <v>1719673</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3393</v>
      </c>
      <c r="S8" s="628"/>
      <c r="T8" s="628"/>
      <c r="U8" s="628"/>
      <c r="V8" s="628"/>
      <c r="W8" s="628"/>
      <c r="X8" s="628"/>
      <c r="Y8" s="629"/>
      <c r="Z8" s="663">
        <v>0</v>
      </c>
      <c r="AA8" s="663"/>
      <c r="AB8" s="663"/>
      <c r="AC8" s="663"/>
      <c r="AD8" s="664">
        <v>3393</v>
      </c>
      <c r="AE8" s="664"/>
      <c r="AF8" s="664"/>
      <c r="AG8" s="664"/>
      <c r="AH8" s="664"/>
      <c r="AI8" s="664"/>
      <c r="AJ8" s="664"/>
      <c r="AK8" s="664"/>
      <c r="AL8" s="630">
        <v>0.1</v>
      </c>
      <c r="AM8" s="631"/>
      <c r="AN8" s="631"/>
      <c r="AO8" s="665"/>
      <c r="AP8" s="624" t="s">
        <v>244</v>
      </c>
      <c r="AQ8" s="625"/>
      <c r="AR8" s="625"/>
      <c r="AS8" s="625"/>
      <c r="AT8" s="625"/>
      <c r="AU8" s="625"/>
      <c r="AV8" s="625"/>
      <c r="AW8" s="625"/>
      <c r="AX8" s="625"/>
      <c r="AY8" s="625"/>
      <c r="AZ8" s="625"/>
      <c r="BA8" s="625"/>
      <c r="BB8" s="625"/>
      <c r="BC8" s="625"/>
      <c r="BD8" s="625"/>
      <c r="BE8" s="625"/>
      <c r="BF8" s="626"/>
      <c r="BG8" s="627">
        <v>27352</v>
      </c>
      <c r="BH8" s="628"/>
      <c r="BI8" s="628"/>
      <c r="BJ8" s="628"/>
      <c r="BK8" s="628"/>
      <c r="BL8" s="628"/>
      <c r="BM8" s="628"/>
      <c r="BN8" s="629"/>
      <c r="BO8" s="663">
        <v>1.6</v>
      </c>
      <c r="BP8" s="663"/>
      <c r="BQ8" s="663"/>
      <c r="BR8" s="663"/>
      <c r="BS8" s="664" t="s">
        <v>238</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3043253</v>
      </c>
      <c r="CS8" s="628"/>
      <c r="CT8" s="628"/>
      <c r="CU8" s="628"/>
      <c r="CV8" s="628"/>
      <c r="CW8" s="628"/>
      <c r="CX8" s="628"/>
      <c r="CY8" s="629"/>
      <c r="CZ8" s="663">
        <v>25</v>
      </c>
      <c r="DA8" s="663"/>
      <c r="DB8" s="663"/>
      <c r="DC8" s="663"/>
      <c r="DD8" s="633">
        <v>51721</v>
      </c>
      <c r="DE8" s="628"/>
      <c r="DF8" s="628"/>
      <c r="DG8" s="628"/>
      <c r="DH8" s="628"/>
      <c r="DI8" s="628"/>
      <c r="DJ8" s="628"/>
      <c r="DK8" s="628"/>
      <c r="DL8" s="628"/>
      <c r="DM8" s="628"/>
      <c r="DN8" s="628"/>
      <c r="DO8" s="628"/>
      <c r="DP8" s="629"/>
      <c r="DQ8" s="633">
        <v>1425467</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2275</v>
      </c>
      <c r="S9" s="628"/>
      <c r="T9" s="628"/>
      <c r="U9" s="628"/>
      <c r="V9" s="628"/>
      <c r="W9" s="628"/>
      <c r="X9" s="628"/>
      <c r="Y9" s="629"/>
      <c r="Z9" s="663">
        <v>0</v>
      </c>
      <c r="AA9" s="663"/>
      <c r="AB9" s="663"/>
      <c r="AC9" s="663"/>
      <c r="AD9" s="664">
        <v>2275</v>
      </c>
      <c r="AE9" s="664"/>
      <c r="AF9" s="664"/>
      <c r="AG9" s="664"/>
      <c r="AH9" s="664"/>
      <c r="AI9" s="664"/>
      <c r="AJ9" s="664"/>
      <c r="AK9" s="664"/>
      <c r="AL9" s="630">
        <v>0</v>
      </c>
      <c r="AM9" s="631"/>
      <c r="AN9" s="631"/>
      <c r="AO9" s="665"/>
      <c r="AP9" s="624" t="s">
        <v>247</v>
      </c>
      <c r="AQ9" s="625"/>
      <c r="AR9" s="625"/>
      <c r="AS9" s="625"/>
      <c r="AT9" s="625"/>
      <c r="AU9" s="625"/>
      <c r="AV9" s="625"/>
      <c r="AW9" s="625"/>
      <c r="AX9" s="625"/>
      <c r="AY9" s="625"/>
      <c r="AZ9" s="625"/>
      <c r="BA9" s="625"/>
      <c r="BB9" s="625"/>
      <c r="BC9" s="625"/>
      <c r="BD9" s="625"/>
      <c r="BE9" s="625"/>
      <c r="BF9" s="626"/>
      <c r="BG9" s="627">
        <v>537560</v>
      </c>
      <c r="BH9" s="628"/>
      <c r="BI9" s="628"/>
      <c r="BJ9" s="628"/>
      <c r="BK9" s="628"/>
      <c r="BL9" s="628"/>
      <c r="BM9" s="628"/>
      <c r="BN9" s="629"/>
      <c r="BO9" s="663">
        <v>31.5</v>
      </c>
      <c r="BP9" s="663"/>
      <c r="BQ9" s="663"/>
      <c r="BR9" s="663"/>
      <c r="BS9" s="664" t="s">
        <v>238</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1025253</v>
      </c>
      <c r="CS9" s="628"/>
      <c r="CT9" s="628"/>
      <c r="CU9" s="628"/>
      <c r="CV9" s="628"/>
      <c r="CW9" s="628"/>
      <c r="CX9" s="628"/>
      <c r="CY9" s="629"/>
      <c r="CZ9" s="663">
        <v>8.4</v>
      </c>
      <c r="DA9" s="663"/>
      <c r="DB9" s="663"/>
      <c r="DC9" s="663"/>
      <c r="DD9" s="633">
        <v>8545</v>
      </c>
      <c r="DE9" s="628"/>
      <c r="DF9" s="628"/>
      <c r="DG9" s="628"/>
      <c r="DH9" s="628"/>
      <c r="DI9" s="628"/>
      <c r="DJ9" s="628"/>
      <c r="DK9" s="628"/>
      <c r="DL9" s="628"/>
      <c r="DM9" s="628"/>
      <c r="DN9" s="628"/>
      <c r="DO9" s="628"/>
      <c r="DP9" s="629"/>
      <c r="DQ9" s="633">
        <v>838345</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238</v>
      </c>
      <c r="AA10" s="663"/>
      <c r="AB10" s="663"/>
      <c r="AC10" s="663"/>
      <c r="AD10" s="664" t="s">
        <v>238</v>
      </c>
      <c r="AE10" s="664"/>
      <c r="AF10" s="664"/>
      <c r="AG10" s="664"/>
      <c r="AH10" s="664"/>
      <c r="AI10" s="664"/>
      <c r="AJ10" s="664"/>
      <c r="AK10" s="664"/>
      <c r="AL10" s="630" t="s">
        <v>238</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27598</v>
      </c>
      <c r="BH10" s="628"/>
      <c r="BI10" s="628"/>
      <c r="BJ10" s="628"/>
      <c r="BK10" s="628"/>
      <c r="BL10" s="628"/>
      <c r="BM10" s="628"/>
      <c r="BN10" s="629"/>
      <c r="BO10" s="663">
        <v>1.6</v>
      </c>
      <c r="BP10" s="663"/>
      <c r="BQ10" s="663"/>
      <c r="BR10" s="663"/>
      <c r="BS10" s="664" t="s">
        <v>238</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25</v>
      </c>
      <c r="CS10" s="628"/>
      <c r="CT10" s="628"/>
      <c r="CU10" s="628"/>
      <c r="CV10" s="628"/>
      <c r="CW10" s="628"/>
      <c r="CX10" s="628"/>
      <c r="CY10" s="629"/>
      <c r="CZ10" s="663">
        <v>0</v>
      </c>
      <c r="DA10" s="663"/>
      <c r="DB10" s="663"/>
      <c r="DC10" s="663"/>
      <c r="DD10" s="633" t="s">
        <v>238</v>
      </c>
      <c r="DE10" s="628"/>
      <c r="DF10" s="628"/>
      <c r="DG10" s="628"/>
      <c r="DH10" s="628"/>
      <c r="DI10" s="628"/>
      <c r="DJ10" s="628"/>
      <c r="DK10" s="628"/>
      <c r="DL10" s="628"/>
      <c r="DM10" s="628"/>
      <c r="DN10" s="628"/>
      <c r="DO10" s="628"/>
      <c r="DP10" s="629"/>
      <c r="DQ10" s="633">
        <v>25</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390419</v>
      </c>
      <c r="S11" s="628"/>
      <c r="T11" s="628"/>
      <c r="U11" s="628"/>
      <c r="V11" s="628"/>
      <c r="W11" s="628"/>
      <c r="X11" s="628"/>
      <c r="Y11" s="629"/>
      <c r="Z11" s="630">
        <v>3</v>
      </c>
      <c r="AA11" s="631"/>
      <c r="AB11" s="631"/>
      <c r="AC11" s="632"/>
      <c r="AD11" s="633">
        <v>390419</v>
      </c>
      <c r="AE11" s="628"/>
      <c r="AF11" s="628"/>
      <c r="AG11" s="628"/>
      <c r="AH11" s="628"/>
      <c r="AI11" s="628"/>
      <c r="AJ11" s="628"/>
      <c r="AK11" s="629"/>
      <c r="AL11" s="630">
        <v>5.8</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20271</v>
      </c>
      <c r="BH11" s="628"/>
      <c r="BI11" s="628"/>
      <c r="BJ11" s="628"/>
      <c r="BK11" s="628"/>
      <c r="BL11" s="628"/>
      <c r="BM11" s="628"/>
      <c r="BN11" s="629"/>
      <c r="BO11" s="663">
        <v>1.2</v>
      </c>
      <c r="BP11" s="663"/>
      <c r="BQ11" s="663"/>
      <c r="BR11" s="663"/>
      <c r="BS11" s="664" t="s">
        <v>238</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754336</v>
      </c>
      <c r="CS11" s="628"/>
      <c r="CT11" s="628"/>
      <c r="CU11" s="628"/>
      <c r="CV11" s="628"/>
      <c r="CW11" s="628"/>
      <c r="CX11" s="628"/>
      <c r="CY11" s="629"/>
      <c r="CZ11" s="663">
        <v>6.2</v>
      </c>
      <c r="DA11" s="663"/>
      <c r="DB11" s="663"/>
      <c r="DC11" s="663"/>
      <c r="DD11" s="633">
        <v>57034</v>
      </c>
      <c r="DE11" s="628"/>
      <c r="DF11" s="628"/>
      <c r="DG11" s="628"/>
      <c r="DH11" s="628"/>
      <c r="DI11" s="628"/>
      <c r="DJ11" s="628"/>
      <c r="DK11" s="628"/>
      <c r="DL11" s="628"/>
      <c r="DM11" s="628"/>
      <c r="DN11" s="628"/>
      <c r="DO11" s="628"/>
      <c r="DP11" s="629"/>
      <c r="DQ11" s="633">
        <v>540190</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238</v>
      </c>
      <c r="S12" s="628"/>
      <c r="T12" s="628"/>
      <c r="U12" s="628"/>
      <c r="V12" s="628"/>
      <c r="W12" s="628"/>
      <c r="X12" s="628"/>
      <c r="Y12" s="629"/>
      <c r="Z12" s="663" t="s">
        <v>132</v>
      </c>
      <c r="AA12" s="663"/>
      <c r="AB12" s="663"/>
      <c r="AC12" s="663"/>
      <c r="AD12" s="664" t="s">
        <v>238</v>
      </c>
      <c r="AE12" s="664"/>
      <c r="AF12" s="664"/>
      <c r="AG12" s="664"/>
      <c r="AH12" s="664"/>
      <c r="AI12" s="664"/>
      <c r="AJ12" s="664"/>
      <c r="AK12" s="664"/>
      <c r="AL12" s="630" t="s">
        <v>238</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922100</v>
      </c>
      <c r="BH12" s="628"/>
      <c r="BI12" s="628"/>
      <c r="BJ12" s="628"/>
      <c r="BK12" s="628"/>
      <c r="BL12" s="628"/>
      <c r="BM12" s="628"/>
      <c r="BN12" s="629"/>
      <c r="BO12" s="663">
        <v>54.1</v>
      </c>
      <c r="BP12" s="663"/>
      <c r="BQ12" s="663"/>
      <c r="BR12" s="663"/>
      <c r="BS12" s="664" t="s">
        <v>132</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703344</v>
      </c>
      <c r="CS12" s="628"/>
      <c r="CT12" s="628"/>
      <c r="CU12" s="628"/>
      <c r="CV12" s="628"/>
      <c r="CW12" s="628"/>
      <c r="CX12" s="628"/>
      <c r="CY12" s="629"/>
      <c r="CZ12" s="663">
        <v>5.8</v>
      </c>
      <c r="DA12" s="663"/>
      <c r="DB12" s="663"/>
      <c r="DC12" s="663"/>
      <c r="DD12" s="633">
        <v>22642</v>
      </c>
      <c r="DE12" s="628"/>
      <c r="DF12" s="628"/>
      <c r="DG12" s="628"/>
      <c r="DH12" s="628"/>
      <c r="DI12" s="628"/>
      <c r="DJ12" s="628"/>
      <c r="DK12" s="628"/>
      <c r="DL12" s="628"/>
      <c r="DM12" s="628"/>
      <c r="DN12" s="628"/>
      <c r="DO12" s="628"/>
      <c r="DP12" s="629"/>
      <c r="DQ12" s="633">
        <v>492442</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238</v>
      </c>
      <c r="AA13" s="663"/>
      <c r="AB13" s="663"/>
      <c r="AC13" s="663"/>
      <c r="AD13" s="664" t="s">
        <v>238</v>
      </c>
      <c r="AE13" s="664"/>
      <c r="AF13" s="664"/>
      <c r="AG13" s="664"/>
      <c r="AH13" s="664"/>
      <c r="AI13" s="664"/>
      <c r="AJ13" s="664"/>
      <c r="AK13" s="664"/>
      <c r="AL13" s="630" t="s">
        <v>238</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919993</v>
      </c>
      <c r="BH13" s="628"/>
      <c r="BI13" s="628"/>
      <c r="BJ13" s="628"/>
      <c r="BK13" s="628"/>
      <c r="BL13" s="628"/>
      <c r="BM13" s="628"/>
      <c r="BN13" s="629"/>
      <c r="BO13" s="663">
        <v>53.9</v>
      </c>
      <c r="BP13" s="663"/>
      <c r="BQ13" s="663"/>
      <c r="BR13" s="663"/>
      <c r="BS13" s="664" t="s">
        <v>238</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751192</v>
      </c>
      <c r="CS13" s="628"/>
      <c r="CT13" s="628"/>
      <c r="CU13" s="628"/>
      <c r="CV13" s="628"/>
      <c r="CW13" s="628"/>
      <c r="CX13" s="628"/>
      <c r="CY13" s="629"/>
      <c r="CZ13" s="663">
        <v>6.2</v>
      </c>
      <c r="DA13" s="663"/>
      <c r="DB13" s="663"/>
      <c r="DC13" s="663"/>
      <c r="DD13" s="633">
        <v>306065</v>
      </c>
      <c r="DE13" s="628"/>
      <c r="DF13" s="628"/>
      <c r="DG13" s="628"/>
      <c r="DH13" s="628"/>
      <c r="DI13" s="628"/>
      <c r="DJ13" s="628"/>
      <c r="DK13" s="628"/>
      <c r="DL13" s="628"/>
      <c r="DM13" s="628"/>
      <c r="DN13" s="628"/>
      <c r="DO13" s="628"/>
      <c r="DP13" s="629"/>
      <c r="DQ13" s="633">
        <v>511147</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v>635</v>
      </c>
      <c r="S14" s="628"/>
      <c r="T14" s="628"/>
      <c r="U14" s="628"/>
      <c r="V14" s="628"/>
      <c r="W14" s="628"/>
      <c r="X14" s="628"/>
      <c r="Y14" s="629"/>
      <c r="Z14" s="663">
        <v>0</v>
      </c>
      <c r="AA14" s="663"/>
      <c r="AB14" s="663"/>
      <c r="AC14" s="663"/>
      <c r="AD14" s="664">
        <v>635</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75569</v>
      </c>
      <c r="BH14" s="628"/>
      <c r="BI14" s="628"/>
      <c r="BJ14" s="628"/>
      <c r="BK14" s="628"/>
      <c r="BL14" s="628"/>
      <c r="BM14" s="628"/>
      <c r="BN14" s="629"/>
      <c r="BO14" s="663">
        <v>4.4000000000000004</v>
      </c>
      <c r="BP14" s="663"/>
      <c r="BQ14" s="663"/>
      <c r="BR14" s="663"/>
      <c r="BS14" s="664" t="s">
        <v>238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511280</v>
      </c>
      <c r="CS14" s="628"/>
      <c r="CT14" s="628"/>
      <c r="CU14" s="628"/>
      <c r="CV14" s="628"/>
      <c r="CW14" s="628"/>
      <c r="CX14" s="628"/>
      <c r="CY14" s="629"/>
      <c r="CZ14" s="663">
        <v>4.2</v>
      </c>
      <c r="DA14" s="663"/>
      <c r="DB14" s="663"/>
      <c r="DC14" s="663"/>
      <c r="DD14" s="633">
        <v>62694</v>
      </c>
      <c r="DE14" s="628"/>
      <c r="DF14" s="628"/>
      <c r="DG14" s="628"/>
      <c r="DH14" s="628"/>
      <c r="DI14" s="628"/>
      <c r="DJ14" s="628"/>
      <c r="DK14" s="628"/>
      <c r="DL14" s="628"/>
      <c r="DM14" s="628"/>
      <c r="DN14" s="628"/>
      <c r="DO14" s="628"/>
      <c r="DP14" s="629"/>
      <c r="DQ14" s="633">
        <v>430390</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140</v>
      </c>
      <c r="S15" s="628"/>
      <c r="T15" s="628"/>
      <c r="U15" s="628"/>
      <c r="V15" s="628"/>
      <c r="W15" s="628"/>
      <c r="X15" s="628"/>
      <c r="Y15" s="629"/>
      <c r="Z15" s="663" t="s">
        <v>238</v>
      </c>
      <c r="AA15" s="663"/>
      <c r="AB15" s="663"/>
      <c r="AC15" s="663"/>
      <c r="AD15" s="664" t="s">
        <v>238</v>
      </c>
      <c r="AE15" s="664"/>
      <c r="AF15" s="664"/>
      <c r="AG15" s="664"/>
      <c r="AH15" s="664"/>
      <c r="AI15" s="664"/>
      <c r="AJ15" s="664"/>
      <c r="AK15" s="664"/>
      <c r="AL15" s="630" t="s">
        <v>132</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95220</v>
      </c>
      <c r="BH15" s="628"/>
      <c r="BI15" s="628"/>
      <c r="BJ15" s="628"/>
      <c r="BK15" s="628"/>
      <c r="BL15" s="628"/>
      <c r="BM15" s="628"/>
      <c r="BN15" s="629"/>
      <c r="BO15" s="663">
        <v>5.6</v>
      </c>
      <c r="BP15" s="663"/>
      <c r="BQ15" s="663"/>
      <c r="BR15" s="663"/>
      <c r="BS15" s="664" t="s">
        <v>132</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1677349</v>
      </c>
      <c r="CS15" s="628"/>
      <c r="CT15" s="628"/>
      <c r="CU15" s="628"/>
      <c r="CV15" s="628"/>
      <c r="CW15" s="628"/>
      <c r="CX15" s="628"/>
      <c r="CY15" s="629"/>
      <c r="CZ15" s="663">
        <v>13.8</v>
      </c>
      <c r="DA15" s="663"/>
      <c r="DB15" s="663"/>
      <c r="DC15" s="663"/>
      <c r="DD15" s="633">
        <v>783082</v>
      </c>
      <c r="DE15" s="628"/>
      <c r="DF15" s="628"/>
      <c r="DG15" s="628"/>
      <c r="DH15" s="628"/>
      <c r="DI15" s="628"/>
      <c r="DJ15" s="628"/>
      <c r="DK15" s="628"/>
      <c r="DL15" s="628"/>
      <c r="DM15" s="628"/>
      <c r="DN15" s="628"/>
      <c r="DO15" s="628"/>
      <c r="DP15" s="629"/>
      <c r="DQ15" s="633">
        <v>1137120</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11147</v>
      </c>
      <c r="S16" s="628"/>
      <c r="T16" s="628"/>
      <c r="U16" s="628"/>
      <c r="V16" s="628"/>
      <c r="W16" s="628"/>
      <c r="X16" s="628"/>
      <c r="Y16" s="629"/>
      <c r="Z16" s="663">
        <v>0.1</v>
      </c>
      <c r="AA16" s="663"/>
      <c r="AB16" s="663"/>
      <c r="AC16" s="663"/>
      <c r="AD16" s="664">
        <v>11147</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238</v>
      </c>
      <c r="BP16" s="663"/>
      <c r="BQ16" s="663"/>
      <c r="BR16" s="663"/>
      <c r="BS16" s="664" t="s">
        <v>238</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49901</v>
      </c>
      <c r="CS16" s="628"/>
      <c r="CT16" s="628"/>
      <c r="CU16" s="628"/>
      <c r="CV16" s="628"/>
      <c r="CW16" s="628"/>
      <c r="CX16" s="628"/>
      <c r="CY16" s="629"/>
      <c r="CZ16" s="663">
        <v>0.4</v>
      </c>
      <c r="DA16" s="663"/>
      <c r="DB16" s="663"/>
      <c r="DC16" s="663"/>
      <c r="DD16" s="633" t="s">
        <v>238</v>
      </c>
      <c r="DE16" s="628"/>
      <c r="DF16" s="628"/>
      <c r="DG16" s="628"/>
      <c r="DH16" s="628"/>
      <c r="DI16" s="628"/>
      <c r="DJ16" s="628"/>
      <c r="DK16" s="628"/>
      <c r="DL16" s="628"/>
      <c r="DM16" s="628"/>
      <c r="DN16" s="628"/>
      <c r="DO16" s="628"/>
      <c r="DP16" s="629"/>
      <c r="DQ16" s="633">
        <v>49901</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13932</v>
      </c>
      <c r="S17" s="628"/>
      <c r="T17" s="628"/>
      <c r="U17" s="628"/>
      <c r="V17" s="628"/>
      <c r="W17" s="628"/>
      <c r="X17" s="628"/>
      <c r="Y17" s="629"/>
      <c r="Z17" s="663">
        <v>0.1</v>
      </c>
      <c r="AA17" s="663"/>
      <c r="AB17" s="663"/>
      <c r="AC17" s="663"/>
      <c r="AD17" s="664">
        <v>13932</v>
      </c>
      <c r="AE17" s="664"/>
      <c r="AF17" s="664"/>
      <c r="AG17" s="664"/>
      <c r="AH17" s="664"/>
      <c r="AI17" s="664"/>
      <c r="AJ17" s="664"/>
      <c r="AK17" s="664"/>
      <c r="AL17" s="630">
        <v>0.2</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140</v>
      </c>
      <c r="BP17" s="663"/>
      <c r="BQ17" s="663"/>
      <c r="BR17" s="663"/>
      <c r="BS17" s="664" t="s">
        <v>238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1231394</v>
      </c>
      <c r="CS17" s="628"/>
      <c r="CT17" s="628"/>
      <c r="CU17" s="628"/>
      <c r="CV17" s="628"/>
      <c r="CW17" s="628"/>
      <c r="CX17" s="628"/>
      <c r="CY17" s="629"/>
      <c r="CZ17" s="663">
        <v>10.1</v>
      </c>
      <c r="DA17" s="663"/>
      <c r="DB17" s="663"/>
      <c r="DC17" s="663"/>
      <c r="DD17" s="633" t="s">
        <v>238</v>
      </c>
      <c r="DE17" s="628"/>
      <c r="DF17" s="628"/>
      <c r="DG17" s="628"/>
      <c r="DH17" s="628"/>
      <c r="DI17" s="628"/>
      <c r="DJ17" s="628"/>
      <c r="DK17" s="628"/>
      <c r="DL17" s="628"/>
      <c r="DM17" s="628"/>
      <c r="DN17" s="628"/>
      <c r="DO17" s="628"/>
      <c r="DP17" s="629"/>
      <c r="DQ17" s="633">
        <v>1052016</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10559</v>
      </c>
      <c r="S18" s="628"/>
      <c r="T18" s="628"/>
      <c r="U18" s="628"/>
      <c r="V18" s="628"/>
      <c r="W18" s="628"/>
      <c r="X18" s="628"/>
      <c r="Y18" s="629"/>
      <c r="Z18" s="663">
        <v>0.1</v>
      </c>
      <c r="AA18" s="663"/>
      <c r="AB18" s="663"/>
      <c r="AC18" s="663"/>
      <c r="AD18" s="664">
        <v>10559</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238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132</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10377</v>
      </c>
      <c r="S19" s="628"/>
      <c r="T19" s="628"/>
      <c r="U19" s="628"/>
      <c r="V19" s="628"/>
      <c r="W19" s="628"/>
      <c r="X19" s="628"/>
      <c r="Y19" s="629"/>
      <c r="Z19" s="663">
        <v>0.1</v>
      </c>
      <c r="AA19" s="663"/>
      <c r="AB19" s="663"/>
      <c r="AC19" s="663"/>
      <c r="AD19" s="664">
        <v>10377</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t="s">
        <v>238</v>
      </c>
      <c r="BH19" s="628"/>
      <c r="BI19" s="628"/>
      <c r="BJ19" s="628"/>
      <c r="BK19" s="628"/>
      <c r="BL19" s="628"/>
      <c r="BM19" s="628"/>
      <c r="BN19" s="629"/>
      <c r="BO19" s="663" t="s">
        <v>238</v>
      </c>
      <c r="BP19" s="663"/>
      <c r="BQ19" s="663"/>
      <c r="BR19" s="663"/>
      <c r="BS19" s="664" t="s">
        <v>132</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132</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182</v>
      </c>
      <c r="S20" s="628"/>
      <c r="T20" s="628"/>
      <c r="U20" s="628"/>
      <c r="V20" s="628"/>
      <c r="W20" s="628"/>
      <c r="X20" s="628"/>
      <c r="Y20" s="629"/>
      <c r="Z20" s="663">
        <v>0</v>
      </c>
      <c r="AA20" s="663"/>
      <c r="AB20" s="663"/>
      <c r="AC20" s="663"/>
      <c r="AD20" s="664">
        <v>182</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t="s">
        <v>238</v>
      </c>
      <c r="BH20" s="628"/>
      <c r="BI20" s="628"/>
      <c r="BJ20" s="628"/>
      <c r="BK20" s="628"/>
      <c r="BL20" s="628"/>
      <c r="BM20" s="628"/>
      <c r="BN20" s="629"/>
      <c r="BO20" s="663" t="s">
        <v>238</v>
      </c>
      <c r="BP20" s="663"/>
      <c r="BQ20" s="663"/>
      <c r="BR20" s="663"/>
      <c r="BS20" s="664" t="s">
        <v>132</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12166745</v>
      </c>
      <c r="CS20" s="628"/>
      <c r="CT20" s="628"/>
      <c r="CU20" s="628"/>
      <c r="CV20" s="628"/>
      <c r="CW20" s="628"/>
      <c r="CX20" s="628"/>
      <c r="CY20" s="629"/>
      <c r="CZ20" s="663">
        <v>100</v>
      </c>
      <c r="DA20" s="663"/>
      <c r="DB20" s="663"/>
      <c r="DC20" s="663"/>
      <c r="DD20" s="633">
        <v>1398452</v>
      </c>
      <c r="DE20" s="628"/>
      <c r="DF20" s="628"/>
      <c r="DG20" s="628"/>
      <c r="DH20" s="628"/>
      <c r="DI20" s="628"/>
      <c r="DJ20" s="628"/>
      <c r="DK20" s="628"/>
      <c r="DL20" s="628"/>
      <c r="DM20" s="628"/>
      <c r="DN20" s="628"/>
      <c r="DO20" s="628"/>
      <c r="DP20" s="629"/>
      <c r="DQ20" s="633">
        <v>8296130</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4975880</v>
      </c>
      <c r="S21" s="628"/>
      <c r="T21" s="628"/>
      <c r="U21" s="628"/>
      <c r="V21" s="628"/>
      <c r="W21" s="628"/>
      <c r="X21" s="628"/>
      <c r="Y21" s="629"/>
      <c r="Z21" s="663">
        <v>38</v>
      </c>
      <c r="AA21" s="663"/>
      <c r="AB21" s="663"/>
      <c r="AC21" s="663"/>
      <c r="AD21" s="664">
        <v>4351068</v>
      </c>
      <c r="AE21" s="664"/>
      <c r="AF21" s="664"/>
      <c r="AG21" s="664"/>
      <c r="AH21" s="664"/>
      <c r="AI21" s="664"/>
      <c r="AJ21" s="664"/>
      <c r="AK21" s="664"/>
      <c r="AL21" s="630">
        <v>65.099999999999994</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t="s">
        <v>238</v>
      </c>
      <c r="BH21" s="628"/>
      <c r="BI21" s="628"/>
      <c r="BJ21" s="628"/>
      <c r="BK21" s="628"/>
      <c r="BL21" s="628"/>
      <c r="BM21" s="628"/>
      <c r="BN21" s="629"/>
      <c r="BO21" s="663" t="s">
        <v>132</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4351068</v>
      </c>
      <c r="S22" s="628"/>
      <c r="T22" s="628"/>
      <c r="U22" s="628"/>
      <c r="V22" s="628"/>
      <c r="W22" s="628"/>
      <c r="X22" s="628"/>
      <c r="Y22" s="629"/>
      <c r="Z22" s="663">
        <v>33.299999999999997</v>
      </c>
      <c r="AA22" s="663"/>
      <c r="AB22" s="663"/>
      <c r="AC22" s="663"/>
      <c r="AD22" s="664">
        <v>4351068</v>
      </c>
      <c r="AE22" s="664"/>
      <c r="AF22" s="664"/>
      <c r="AG22" s="664"/>
      <c r="AH22" s="664"/>
      <c r="AI22" s="664"/>
      <c r="AJ22" s="664"/>
      <c r="AK22" s="664"/>
      <c r="AL22" s="630">
        <v>65.099999999999994</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238</v>
      </c>
      <c r="BH22" s="628"/>
      <c r="BI22" s="628"/>
      <c r="BJ22" s="628"/>
      <c r="BK22" s="628"/>
      <c r="BL22" s="628"/>
      <c r="BM22" s="628"/>
      <c r="BN22" s="629"/>
      <c r="BO22" s="663" t="s">
        <v>132</v>
      </c>
      <c r="BP22" s="663"/>
      <c r="BQ22" s="663"/>
      <c r="BR22" s="663"/>
      <c r="BS22" s="664" t="s">
        <v>132</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624807</v>
      </c>
      <c r="S23" s="628"/>
      <c r="T23" s="628"/>
      <c r="U23" s="628"/>
      <c r="V23" s="628"/>
      <c r="W23" s="628"/>
      <c r="X23" s="628"/>
      <c r="Y23" s="629"/>
      <c r="Z23" s="663">
        <v>4.8</v>
      </c>
      <c r="AA23" s="663"/>
      <c r="AB23" s="663"/>
      <c r="AC23" s="663"/>
      <c r="AD23" s="664" t="s">
        <v>238</v>
      </c>
      <c r="AE23" s="664"/>
      <c r="AF23" s="664"/>
      <c r="AG23" s="664"/>
      <c r="AH23" s="664"/>
      <c r="AI23" s="664"/>
      <c r="AJ23" s="664"/>
      <c r="AK23" s="664"/>
      <c r="AL23" s="630" t="s">
        <v>238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238</v>
      </c>
      <c r="BH23" s="628"/>
      <c r="BI23" s="628"/>
      <c r="BJ23" s="628"/>
      <c r="BK23" s="628"/>
      <c r="BL23" s="628"/>
      <c r="BM23" s="628"/>
      <c r="BN23" s="629"/>
      <c r="BO23" s="663" t="s">
        <v>132</v>
      </c>
      <c r="BP23" s="663"/>
      <c r="BQ23" s="663"/>
      <c r="BR23" s="663"/>
      <c r="BS23" s="664" t="s">
        <v>132</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v>5</v>
      </c>
      <c r="S24" s="628"/>
      <c r="T24" s="628"/>
      <c r="U24" s="628"/>
      <c r="V24" s="628"/>
      <c r="W24" s="628"/>
      <c r="X24" s="628"/>
      <c r="Y24" s="629"/>
      <c r="Z24" s="663">
        <v>0</v>
      </c>
      <c r="AA24" s="663"/>
      <c r="AB24" s="663"/>
      <c r="AC24" s="663"/>
      <c r="AD24" s="664" t="s">
        <v>132</v>
      </c>
      <c r="AE24" s="664"/>
      <c r="AF24" s="664"/>
      <c r="AG24" s="664"/>
      <c r="AH24" s="664"/>
      <c r="AI24" s="664"/>
      <c r="AJ24" s="664"/>
      <c r="AK24" s="664"/>
      <c r="AL24" s="630" t="s">
        <v>132</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238</v>
      </c>
      <c r="BP24" s="663"/>
      <c r="BQ24" s="663"/>
      <c r="BR24" s="663"/>
      <c r="BS24" s="664" t="s">
        <v>140</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4537411</v>
      </c>
      <c r="CS24" s="674"/>
      <c r="CT24" s="674"/>
      <c r="CU24" s="674"/>
      <c r="CV24" s="674"/>
      <c r="CW24" s="674"/>
      <c r="CX24" s="674"/>
      <c r="CY24" s="702"/>
      <c r="CZ24" s="703">
        <v>37.299999999999997</v>
      </c>
      <c r="DA24" s="686"/>
      <c r="DB24" s="686"/>
      <c r="DC24" s="705"/>
      <c r="DD24" s="701">
        <v>2991943</v>
      </c>
      <c r="DE24" s="674"/>
      <c r="DF24" s="674"/>
      <c r="DG24" s="674"/>
      <c r="DH24" s="674"/>
      <c r="DI24" s="674"/>
      <c r="DJ24" s="674"/>
      <c r="DK24" s="702"/>
      <c r="DL24" s="701">
        <v>2681964</v>
      </c>
      <c r="DM24" s="674"/>
      <c r="DN24" s="674"/>
      <c r="DO24" s="674"/>
      <c r="DP24" s="674"/>
      <c r="DQ24" s="674"/>
      <c r="DR24" s="674"/>
      <c r="DS24" s="674"/>
      <c r="DT24" s="674"/>
      <c r="DU24" s="674"/>
      <c r="DV24" s="702"/>
      <c r="DW24" s="703">
        <v>39.700000000000003</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7263986</v>
      </c>
      <c r="S25" s="628"/>
      <c r="T25" s="628"/>
      <c r="U25" s="628"/>
      <c r="V25" s="628"/>
      <c r="W25" s="628"/>
      <c r="X25" s="628"/>
      <c r="Y25" s="629"/>
      <c r="Z25" s="663">
        <v>55.5</v>
      </c>
      <c r="AA25" s="663"/>
      <c r="AB25" s="663"/>
      <c r="AC25" s="663"/>
      <c r="AD25" s="664">
        <v>6639174</v>
      </c>
      <c r="AE25" s="664"/>
      <c r="AF25" s="664"/>
      <c r="AG25" s="664"/>
      <c r="AH25" s="664"/>
      <c r="AI25" s="664"/>
      <c r="AJ25" s="664"/>
      <c r="AK25" s="664"/>
      <c r="AL25" s="630">
        <v>99.4</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132</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1531910</v>
      </c>
      <c r="CS25" s="636"/>
      <c r="CT25" s="636"/>
      <c r="CU25" s="636"/>
      <c r="CV25" s="636"/>
      <c r="CW25" s="636"/>
      <c r="CX25" s="636"/>
      <c r="CY25" s="637"/>
      <c r="CZ25" s="630">
        <v>12.6</v>
      </c>
      <c r="DA25" s="638"/>
      <c r="DB25" s="638"/>
      <c r="DC25" s="639"/>
      <c r="DD25" s="633">
        <v>1490584</v>
      </c>
      <c r="DE25" s="636"/>
      <c r="DF25" s="636"/>
      <c r="DG25" s="636"/>
      <c r="DH25" s="636"/>
      <c r="DI25" s="636"/>
      <c r="DJ25" s="636"/>
      <c r="DK25" s="637"/>
      <c r="DL25" s="633">
        <v>1395390</v>
      </c>
      <c r="DM25" s="636"/>
      <c r="DN25" s="636"/>
      <c r="DO25" s="636"/>
      <c r="DP25" s="636"/>
      <c r="DQ25" s="636"/>
      <c r="DR25" s="636"/>
      <c r="DS25" s="636"/>
      <c r="DT25" s="636"/>
      <c r="DU25" s="636"/>
      <c r="DV25" s="637"/>
      <c r="DW25" s="630">
        <v>20.7</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2202</v>
      </c>
      <c r="S26" s="628"/>
      <c r="T26" s="628"/>
      <c r="U26" s="628"/>
      <c r="V26" s="628"/>
      <c r="W26" s="628"/>
      <c r="X26" s="628"/>
      <c r="Y26" s="629"/>
      <c r="Z26" s="663">
        <v>0</v>
      </c>
      <c r="AA26" s="663"/>
      <c r="AB26" s="663"/>
      <c r="AC26" s="663"/>
      <c r="AD26" s="664">
        <v>2202</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238</v>
      </c>
      <c r="BP26" s="663"/>
      <c r="BQ26" s="663"/>
      <c r="BR26" s="663"/>
      <c r="BS26" s="664" t="s">
        <v>238</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986016</v>
      </c>
      <c r="CS26" s="628"/>
      <c r="CT26" s="628"/>
      <c r="CU26" s="628"/>
      <c r="CV26" s="628"/>
      <c r="CW26" s="628"/>
      <c r="CX26" s="628"/>
      <c r="CY26" s="629"/>
      <c r="CZ26" s="630">
        <v>8.1</v>
      </c>
      <c r="DA26" s="638"/>
      <c r="DB26" s="638"/>
      <c r="DC26" s="639"/>
      <c r="DD26" s="633">
        <v>965440</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65572</v>
      </c>
      <c r="S27" s="628"/>
      <c r="T27" s="628"/>
      <c r="U27" s="628"/>
      <c r="V27" s="628"/>
      <c r="W27" s="628"/>
      <c r="X27" s="628"/>
      <c r="Y27" s="629"/>
      <c r="Z27" s="663">
        <v>0.5</v>
      </c>
      <c r="AA27" s="663"/>
      <c r="AB27" s="663"/>
      <c r="AC27" s="663"/>
      <c r="AD27" s="664" t="s">
        <v>238</v>
      </c>
      <c r="AE27" s="664"/>
      <c r="AF27" s="664"/>
      <c r="AG27" s="664"/>
      <c r="AH27" s="664"/>
      <c r="AI27" s="664"/>
      <c r="AJ27" s="664"/>
      <c r="AK27" s="664"/>
      <c r="AL27" s="630" t="s">
        <v>132</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1705670</v>
      </c>
      <c r="BH27" s="628"/>
      <c r="BI27" s="628"/>
      <c r="BJ27" s="628"/>
      <c r="BK27" s="628"/>
      <c r="BL27" s="628"/>
      <c r="BM27" s="628"/>
      <c r="BN27" s="629"/>
      <c r="BO27" s="663">
        <v>100</v>
      </c>
      <c r="BP27" s="663"/>
      <c r="BQ27" s="663"/>
      <c r="BR27" s="663"/>
      <c r="BS27" s="664" t="s">
        <v>238</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1774107</v>
      </c>
      <c r="CS27" s="636"/>
      <c r="CT27" s="636"/>
      <c r="CU27" s="636"/>
      <c r="CV27" s="636"/>
      <c r="CW27" s="636"/>
      <c r="CX27" s="636"/>
      <c r="CY27" s="637"/>
      <c r="CZ27" s="630">
        <v>14.6</v>
      </c>
      <c r="DA27" s="638"/>
      <c r="DB27" s="638"/>
      <c r="DC27" s="639"/>
      <c r="DD27" s="633">
        <v>449343</v>
      </c>
      <c r="DE27" s="636"/>
      <c r="DF27" s="636"/>
      <c r="DG27" s="636"/>
      <c r="DH27" s="636"/>
      <c r="DI27" s="636"/>
      <c r="DJ27" s="636"/>
      <c r="DK27" s="637"/>
      <c r="DL27" s="633">
        <v>234558</v>
      </c>
      <c r="DM27" s="636"/>
      <c r="DN27" s="636"/>
      <c r="DO27" s="636"/>
      <c r="DP27" s="636"/>
      <c r="DQ27" s="636"/>
      <c r="DR27" s="636"/>
      <c r="DS27" s="636"/>
      <c r="DT27" s="636"/>
      <c r="DU27" s="636"/>
      <c r="DV27" s="637"/>
      <c r="DW27" s="630">
        <v>3.5</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113925</v>
      </c>
      <c r="S28" s="628"/>
      <c r="T28" s="628"/>
      <c r="U28" s="628"/>
      <c r="V28" s="628"/>
      <c r="W28" s="628"/>
      <c r="X28" s="628"/>
      <c r="Y28" s="629"/>
      <c r="Z28" s="663">
        <v>0.9</v>
      </c>
      <c r="AA28" s="663"/>
      <c r="AB28" s="663"/>
      <c r="AC28" s="663"/>
      <c r="AD28" s="664">
        <v>13601</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1231394</v>
      </c>
      <c r="CS28" s="628"/>
      <c r="CT28" s="628"/>
      <c r="CU28" s="628"/>
      <c r="CV28" s="628"/>
      <c r="CW28" s="628"/>
      <c r="CX28" s="628"/>
      <c r="CY28" s="629"/>
      <c r="CZ28" s="630">
        <v>10.1</v>
      </c>
      <c r="DA28" s="638"/>
      <c r="DB28" s="638"/>
      <c r="DC28" s="639"/>
      <c r="DD28" s="633">
        <v>1052016</v>
      </c>
      <c r="DE28" s="628"/>
      <c r="DF28" s="628"/>
      <c r="DG28" s="628"/>
      <c r="DH28" s="628"/>
      <c r="DI28" s="628"/>
      <c r="DJ28" s="628"/>
      <c r="DK28" s="629"/>
      <c r="DL28" s="633">
        <v>1052016</v>
      </c>
      <c r="DM28" s="628"/>
      <c r="DN28" s="628"/>
      <c r="DO28" s="628"/>
      <c r="DP28" s="628"/>
      <c r="DQ28" s="628"/>
      <c r="DR28" s="628"/>
      <c r="DS28" s="628"/>
      <c r="DT28" s="628"/>
      <c r="DU28" s="628"/>
      <c r="DV28" s="629"/>
      <c r="DW28" s="630">
        <v>15.6</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10577</v>
      </c>
      <c r="S29" s="628"/>
      <c r="T29" s="628"/>
      <c r="U29" s="628"/>
      <c r="V29" s="628"/>
      <c r="W29" s="628"/>
      <c r="X29" s="628"/>
      <c r="Y29" s="629"/>
      <c r="Z29" s="663">
        <v>0.1</v>
      </c>
      <c r="AA29" s="663"/>
      <c r="AB29" s="663"/>
      <c r="AC29" s="663"/>
      <c r="AD29" s="664" t="s">
        <v>238</v>
      </c>
      <c r="AE29" s="664"/>
      <c r="AF29" s="664"/>
      <c r="AG29" s="664"/>
      <c r="AH29" s="664"/>
      <c r="AI29" s="664"/>
      <c r="AJ29" s="664"/>
      <c r="AK29" s="664"/>
      <c r="AL29" s="630" t="s">
        <v>238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1231394</v>
      </c>
      <c r="CS29" s="636"/>
      <c r="CT29" s="636"/>
      <c r="CU29" s="636"/>
      <c r="CV29" s="636"/>
      <c r="CW29" s="636"/>
      <c r="CX29" s="636"/>
      <c r="CY29" s="637"/>
      <c r="CZ29" s="630">
        <v>10.1</v>
      </c>
      <c r="DA29" s="638"/>
      <c r="DB29" s="638"/>
      <c r="DC29" s="639"/>
      <c r="DD29" s="633">
        <v>1052016</v>
      </c>
      <c r="DE29" s="636"/>
      <c r="DF29" s="636"/>
      <c r="DG29" s="636"/>
      <c r="DH29" s="636"/>
      <c r="DI29" s="636"/>
      <c r="DJ29" s="636"/>
      <c r="DK29" s="637"/>
      <c r="DL29" s="633">
        <v>1052016</v>
      </c>
      <c r="DM29" s="636"/>
      <c r="DN29" s="636"/>
      <c r="DO29" s="636"/>
      <c r="DP29" s="636"/>
      <c r="DQ29" s="636"/>
      <c r="DR29" s="636"/>
      <c r="DS29" s="636"/>
      <c r="DT29" s="636"/>
      <c r="DU29" s="636"/>
      <c r="DV29" s="637"/>
      <c r="DW29" s="630">
        <v>15.6</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1678135</v>
      </c>
      <c r="S30" s="628"/>
      <c r="T30" s="628"/>
      <c r="U30" s="628"/>
      <c r="V30" s="628"/>
      <c r="W30" s="628"/>
      <c r="X30" s="628"/>
      <c r="Y30" s="629"/>
      <c r="Z30" s="663">
        <v>12.8</v>
      </c>
      <c r="AA30" s="663"/>
      <c r="AB30" s="663"/>
      <c r="AC30" s="663"/>
      <c r="AD30" s="664" t="s">
        <v>238</v>
      </c>
      <c r="AE30" s="664"/>
      <c r="AF30" s="664"/>
      <c r="AG30" s="664"/>
      <c r="AH30" s="664"/>
      <c r="AI30" s="664"/>
      <c r="AJ30" s="664"/>
      <c r="AK30" s="664"/>
      <c r="AL30" s="630" t="s">
        <v>238</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1189513</v>
      </c>
      <c r="CS30" s="628"/>
      <c r="CT30" s="628"/>
      <c r="CU30" s="628"/>
      <c r="CV30" s="628"/>
      <c r="CW30" s="628"/>
      <c r="CX30" s="628"/>
      <c r="CY30" s="629"/>
      <c r="CZ30" s="630">
        <v>9.8000000000000007</v>
      </c>
      <c r="DA30" s="638"/>
      <c r="DB30" s="638"/>
      <c r="DC30" s="639"/>
      <c r="DD30" s="633">
        <v>1010135</v>
      </c>
      <c r="DE30" s="628"/>
      <c r="DF30" s="628"/>
      <c r="DG30" s="628"/>
      <c r="DH30" s="628"/>
      <c r="DI30" s="628"/>
      <c r="DJ30" s="628"/>
      <c r="DK30" s="629"/>
      <c r="DL30" s="633">
        <v>1010135</v>
      </c>
      <c r="DM30" s="628"/>
      <c r="DN30" s="628"/>
      <c r="DO30" s="628"/>
      <c r="DP30" s="628"/>
      <c r="DQ30" s="628"/>
      <c r="DR30" s="628"/>
      <c r="DS30" s="628"/>
      <c r="DT30" s="628"/>
      <c r="DU30" s="628"/>
      <c r="DV30" s="629"/>
      <c r="DW30" s="630">
        <v>15</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140</v>
      </c>
      <c r="AA31" s="663"/>
      <c r="AB31" s="663"/>
      <c r="AC31" s="663"/>
      <c r="AD31" s="664" t="s">
        <v>238</v>
      </c>
      <c r="AE31" s="664"/>
      <c r="AF31" s="664"/>
      <c r="AG31" s="664"/>
      <c r="AH31" s="664"/>
      <c r="AI31" s="664"/>
      <c r="AJ31" s="664"/>
      <c r="AK31" s="664"/>
      <c r="AL31" s="630" t="s">
        <v>132</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99</v>
      </c>
      <c r="BH31" s="685"/>
      <c r="BI31" s="685"/>
      <c r="BJ31" s="685"/>
      <c r="BK31" s="685"/>
      <c r="BL31" s="685"/>
      <c r="BM31" s="686">
        <v>96.3</v>
      </c>
      <c r="BN31" s="685"/>
      <c r="BO31" s="685"/>
      <c r="BP31" s="685"/>
      <c r="BQ31" s="687"/>
      <c r="BR31" s="684">
        <v>99.1</v>
      </c>
      <c r="BS31" s="685"/>
      <c r="BT31" s="685"/>
      <c r="BU31" s="685"/>
      <c r="BV31" s="685"/>
      <c r="BW31" s="685"/>
      <c r="BX31" s="686">
        <v>96.3</v>
      </c>
      <c r="BY31" s="685"/>
      <c r="BZ31" s="685"/>
      <c r="CA31" s="685"/>
      <c r="CB31" s="687"/>
      <c r="CD31" s="642"/>
      <c r="CE31" s="643"/>
      <c r="CF31" s="624" t="s">
        <v>318</v>
      </c>
      <c r="CG31" s="625"/>
      <c r="CH31" s="625"/>
      <c r="CI31" s="625"/>
      <c r="CJ31" s="625"/>
      <c r="CK31" s="625"/>
      <c r="CL31" s="625"/>
      <c r="CM31" s="625"/>
      <c r="CN31" s="625"/>
      <c r="CO31" s="625"/>
      <c r="CP31" s="625"/>
      <c r="CQ31" s="626"/>
      <c r="CR31" s="627">
        <v>41881</v>
      </c>
      <c r="CS31" s="636"/>
      <c r="CT31" s="636"/>
      <c r="CU31" s="636"/>
      <c r="CV31" s="636"/>
      <c r="CW31" s="636"/>
      <c r="CX31" s="636"/>
      <c r="CY31" s="637"/>
      <c r="CZ31" s="630">
        <v>0.3</v>
      </c>
      <c r="DA31" s="638"/>
      <c r="DB31" s="638"/>
      <c r="DC31" s="639"/>
      <c r="DD31" s="633">
        <v>41881</v>
      </c>
      <c r="DE31" s="636"/>
      <c r="DF31" s="636"/>
      <c r="DG31" s="636"/>
      <c r="DH31" s="636"/>
      <c r="DI31" s="636"/>
      <c r="DJ31" s="636"/>
      <c r="DK31" s="637"/>
      <c r="DL31" s="633">
        <v>41881</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763544</v>
      </c>
      <c r="S32" s="628"/>
      <c r="T32" s="628"/>
      <c r="U32" s="628"/>
      <c r="V32" s="628"/>
      <c r="W32" s="628"/>
      <c r="X32" s="628"/>
      <c r="Y32" s="629"/>
      <c r="Z32" s="663">
        <v>5.8</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320</v>
      </c>
      <c r="AX32" s="624" t="s">
        <v>321</v>
      </c>
      <c r="AY32" s="625"/>
      <c r="AZ32" s="625"/>
      <c r="BA32" s="625"/>
      <c r="BB32" s="625"/>
      <c r="BC32" s="625"/>
      <c r="BD32" s="625"/>
      <c r="BE32" s="625"/>
      <c r="BF32" s="626"/>
      <c r="BG32" s="683">
        <v>98.7</v>
      </c>
      <c r="BH32" s="636"/>
      <c r="BI32" s="636"/>
      <c r="BJ32" s="636"/>
      <c r="BK32" s="636"/>
      <c r="BL32" s="636"/>
      <c r="BM32" s="631">
        <v>96.6</v>
      </c>
      <c r="BN32" s="636"/>
      <c r="BO32" s="636"/>
      <c r="BP32" s="636"/>
      <c r="BQ32" s="661"/>
      <c r="BR32" s="683">
        <v>99.2</v>
      </c>
      <c r="BS32" s="636"/>
      <c r="BT32" s="636"/>
      <c r="BU32" s="636"/>
      <c r="BV32" s="636"/>
      <c r="BW32" s="636"/>
      <c r="BX32" s="631">
        <v>96.9</v>
      </c>
      <c r="BY32" s="636"/>
      <c r="BZ32" s="636"/>
      <c r="CA32" s="636"/>
      <c r="CB32" s="661"/>
      <c r="CD32" s="644"/>
      <c r="CE32" s="645"/>
      <c r="CF32" s="624" t="s">
        <v>322</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238</v>
      </c>
      <c r="DM32" s="628"/>
      <c r="DN32" s="628"/>
      <c r="DO32" s="628"/>
      <c r="DP32" s="628"/>
      <c r="DQ32" s="628"/>
      <c r="DR32" s="628"/>
      <c r="DS32" s="628"/>
      <c r="DT32" s="628"/>
      <c r="DU32" s="628"/>
      <c r="DV32" s="629"/>
      <c r="DW32" s="630" t="s">
        <v>238</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65145</v>
      </c>
      <c r="S33" s="628"/>
      <c r="T33" s="628"/>
      <c r="U33" s="628"/>
      <c r="V33" s="628"/>
      <c r="W33" s="628"/>
      <c r="X33" s="628"/>
      <c r="Y33" s="629"/>
      <c r="Z33" s="663">
        <v>0.5</v>
      </c>
      <c r="AA33" s="663"/>
      <c r="AB33" s="663"/>
      <c r="AC33" s="663"/>
      <c r="AD33" s="664">
        <v>5151</v>
      </c>
      <c r="AE33" s="664"/>
      <c r="AF33" s="664"/>
      <c r="AG33" s="664"/>
      <c r="AH33" s="664"/>
      <c r="AI33" s="664"/>
      <c r="AJ33" s="664"/>
      <c r="AK33" s="664"/>
      <c r="AL33" s="630">
        <v>0.1</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v>
      </c>
      <c r="BH33" s="612"/>
      <c r="BI33" s="612"/>
      <c r="BJ33" s="612"/>
      <c r="BK33" s="612"/>
      <c r="BL33" s="612"/>
      <c r="BM33" s="656">
        <v>95.8</v>
      </c>
      <c r="BN33" s="612"/>
      <c r="BO33" s="612"/>
      <c r="BP33" s="612"/>
      <c r="BQ33" s="650"/>
      <c r="BR33" s="682">
        <v>99.1</v>
      </c>
      <c r="BS33" s="612"/>
      <c r="BT33" s="612"/>
      <c r="BU33" s="612"/>
      <c r="BV33" s="612"/>
      <c r="BW33" s="612"/>
      <c r="BX33" s="656">
        <v>95.8</v>
      </c>
      <c r="BY33" s="612"/>
      <c r="BZ33" s="612"/>
      <c r="CA33" s="612"/>
      <c r="CB33" s="650"/>
      <c r="CD33" s="624" t="s">
        <v>325</v>
      </c>
      <c r="CE33" s="625"/>
      <c r="CF33" s="625"/>
      <c r="CG33" s="625"/>
      <c r="CH33" s="625"/>
      <c r="CI33" s="625"/>
      <c r="CJ33" s="625"/>
      <c r="CK33" s="625"/>
      <c r="CL33" s="625"/>
      <c r="CM33" s="625"/>
      <c r="CN33" s="625"/>
      <c r="CO33" s="625"/>
      <c r="CP33" s="625"/>
      <c r="CQ33" s="626"/>
      <c r="CR33" s="627">
        <v>6180981</v>
      </c>
      <c r="CS33" s="636"/>
      <c r="CT33" s="636"/>
      <c r="CU33" s="636"/>
      <c r="CV33" s="636"/>
      <c r="CW33" s="636"/>
      <c r="CX33" s="636"/>
      <c r="CY33" s="637"/>
      <c r="CZ33" s="630">
        <v>50.8</v>
      </c>
      <c r="DA33" s="638"/>
      <c r="DB33" s="638"/>
      <c r="DC33" s="639"/>
      <c r="DD33" s="633">
        <v>4618890</v>
      </c>
      <c r="DE33" s="636"/>
      <c r="DF33" s="636"/>
      <c r="DG33" s="636"/>
      <c r="DH33" s="636"/>
      <c r="DI33" s="636"/>
      <c r="DJ33" s="636"/>
      <c r="DK33" s="637"/>
      <c r="DL33" s="633">
        <v>2914876</v>
      </c>
      <c r="DM33" s="636"/>
      <c r="DN33" s="636"/>
      <c r="DO33" s="636"/>
      <c r="DP33" s="636"/>
      <c r="DQ33" s="636"/>
      <c r="DR33" s="636"/>
      <c r="DS33" s="636"/>
      <c r="DT33" s="636"/>
      <c r="DU33" s="636"/>
      <c r="DV33" s="637"/>
      <c r="DW33" s="630">
        <v>43.2</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386085</v>
      </c>
      <c r="S34" s="628"/>
      <c r="T34" s="628"/>
      <c r="U34" s="628"/>
      <c r="V34" s="628"/>
      <c r="W34" s="628"/>
      <c r="X34" s="628"/>
      <c r="Y34" s="629"/>
      <c r="Z34" s="663">
        <v>3</v>
      </c>
      <c r="AA34" s="663"/>
      <c r="AB34" s="663"/>
      <c r="AC34" s="663"/>
      <c r="AD34" s="664" t="s">
        <v>238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2186410</v>
      </c>
      <c r="CS34" s="628"/>
      <c r="CT34" s="628"/>
      <c r="CU34" s="628"/>
      <c r="CV34" s="628"/>
      <c r="CW34" s="628"/>
      <c r="CX34" s="628"/>
      <c r="CY34" s="629"/>
      <c r="CZ34" s="630">
        <v>18</v>
      </c>
      <c r="DA34" s="638"/>
      <c r="DB34" s="638"/>
      <c r="DC34" s="639"/>
      <c r="DD34" s="633">
        <v>1734683</v>
      </c>
      <c r="DE34" s="628"/>
      <c r="DF34" s="628"/>
      <c r="DG34" s="628"/>
      <c r="DH34" s="628"/>
      <c r="DI34" s="628"/>
      <c r="DJ34" s="628"/>
      <c r="DK34" s="629"/>
      <c r="DL34" s="633">
        <v>1160048</v>
      </c>
      <c r="DM34" s="628"/>
      <c r="DN34" s="628"/>
      <c r="DO34" s="628"/>
      <c r="DP34" s="628"/>
      <c r="DQ34" s="628"/>
      <c r="DR34" s="628"/>
      <c r="DS34" s="628"/>
      <c r="DT34" s="628"/>
      <c r="DU34" s="628"/>
      <c r="DV34" s="629"/>
      <c r="DW34" s="630">
        <v>17.2</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1857227</v>
      </c>
      <c r="S35" s="628"/>
      <c r="T35" s="628"/>
      <c r="U35" s="628"/>
      <c r="V35" s="628"/>
      <c r="W35" s="628"/>
      <c r="X35" s="628"/>
      <c r="Y35" s="629"/>
      <c r="Z35" s="663">
        <v>14.2</v>
      </c>
      <c r="AA35" s="663"/>
      <c r="AB35" s="663"/>
      <c r="AC35" s="663"/>
      <c r="AD35" s="664" t="s">
        <v>238</v>
      </c>
      <c r="AE35" s="664"/>
      <c r="AF35" s="664"/>
      <c r="AG35" s="664"/>
      <c r="AH35" s="664"/>
      <c r="AI35" s="664"/>
      <c r="AJ35" s="664"/>
      <c r="AK35" s="664"/>
      <c r="AL35" s="630" t="s">
        <v>238</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174854</v>
      </c>
      <c r="CS35" s="636"/>
      <c r="CT35" s="636"/>
      <c r="CU35" s="636"/>
      <c r="CV35" s="636"/>
      <c r="CW35" s="636"/>
      <c r="CX35" s="636"/>
      <c r="CY35" s="637"/>
      <c r="CZ35" s="630">
        <v>1.4</v>
      </c>
      <c r="DA35" s="638"/>
      <c r="DB35" s="638"/>
      <c r="DC35" s="639"/>
      <c r="DD35" s="633">
        <v>163163</v>
      </c>
      <c r="DE35" s="636"/>
      <c r="DF35" s="636"/>
      <c r="DG35" s="636"/>
      <c r="DH35" s="636"/>
      <c r="DI35" s="636"/>
      <c r="DJ35" s="636"/>
      <c r="DK35" s="637"/>
      <c r="DL35" s="633">
        <v>96689</v>
      </c>
      <c r="DM35" s="636"/>
      <c r="DN35" s="636"/>
      <c r="DO35" s="636"/>
      <c r="DP35" s="636"/>
      <c r="DQ35" s="636"/>
      <c r="DR35" s="636"/>
      <c r="DS35" s="636"/>
      <c r="DT35" s="636"/>
      <c r="DU35" s="636"/>
      <c r="DV35" s="637"/>
      <c r="DW35" s="630">
        <v>1.4</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117598</v>
      </c>
      <c r="S36" s="628"/>
      <c r="T36" s="628"/>
      <c r="U36" s="628"/>
      <c r="V36" s="628"/>
      <c r="W36" s="628"/>
      <c r="X36" s="628"/>
      <c r="Y36" s="629"/>
      <c r="Z36" s="663">
        <v>0.9</v>
      </c>
      <c r="AA36" s="663"/>
      <c r="AB36" s="663"/>
      <c r="AC36" s="663"/>
      <c r="AD36" s="664" t="s">
        <v>132</v>
      </c>
      <c r="AE36" s="664"/>
      <c r="AF36" s="664"/>
      <c r="AG36" s="664"/>
      <c r="AH36" s="664"/>
      <c r="AI36" s="664"/>
      <c r="AJ36" s="664"/>
      <c r="AK36" s="664"/>
      <c r="AL36" s="630" t="s">
        <v>132</v>
      </c>
      <c r="AM36" s="631"/>
      <c r="AN36" s="631"/>
      <c r="AO36" s="665"/>
      <c r="AP36" s="222"/>
      <c r="AQ36" s="670" t="s">
        <v>333</v>
      </c>
      <c r="AR36" s="671"/>
      <c r="AS36" s="671"/>
      <c r="AT36" s="671"/>
      <c r="AU36" s="671"/>
      <c r="AV36" s="671"/>
      <c r="AW36" s="671"/>
      <c r="AX36" s="671"/>
      <c r="AY36" s="672"/>
      <c r="AZ36" s="673">
        <v>1539798</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1563</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1831525</v>
      </c>
      <c r="CS36" s="628"/>
      <c r="CT36" s="628"/>
      <c r="CU36" s="628"/>
      <c r="CV36" s="628"/>
      <c r="CW36" s="628"/>
      <c r="CX36" s="628"/>
      <c r="CY36" s="629"/>
      <c r="CZ36" s="630">
        <v>15.1</v>
      </c>
      <c r="DA36" s="638"/>
      <c r="DB36" s="638"/>
      <c r="DC36" s="639"/>
      <c r="DD36" s="633">
        <v>1275374</v>
      </c>
      <c r="DE36" s="628"/>
      <c r="DF36" s="628"/>
      <c r="DG36" s="628"/>
      <c r="DH36" s="628"/>
      <c r="DI36" s="628"/>
      <c r="DJ36" s="628"/>
      <c r="DK36" s="629"/>
      <c r="DL36" s="633">
        <v>875322</v>
      </c>
      <c r="DM36" s="628"/>
      <c r="DN36" s="628"/>
      <c r="DO36" s="628"/>
      <c r="DP36" s="628"/>
      <c r="DQ36" s="628"/>
      <c r="DR36" s="628"/>
      <c r="DS36" s="628"/>
      <c r="DT36" s="628"/>
      <c r="DU36" s="628"/>
      <c r="DV36" s="629"/>
      <c r="DW36" s="630">
        <v>13</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140282</v>
      </c>
      <c r="S37" s="628"/>
      <c r="T37" s="628"/>
      <c r="U37" s="628"/>
      <c r="V37" s="628"/>
      <c r="W37" s="628"/>
      <c r="X37" s="628"/>
      <c r="Y37" s="629"/>
      <c r="Z37" s="663">
        <v>1.1000000000000001</v>
      </c>
      <c r="AA37" s="663"/>
      <c r="AB37" s="663"/>
      <c r="AC37" s="663"/>
      <c r="AD37" s="664">
        <v>21749</v>
      </c>
      <c r="AE37" s="664"/>
      <c r="AF37" s="664"/>
      <c r="AG37" s="664"/>
      <c r="AH37" s="664"/>
      <c r="AI37" s="664"/>
      <c r="AJ37" s="664"/>
      <c r="AK37" s="664"/>
      <c r="AL37" s="630">
        <v>0.3</v>
      </c>
      <c r="AM37" s="631"/>
      <c r="AN37" s="631"/>
      <c r="AO37" s="665"/>
      <c r="AQ37" s="658" t="s">
        <v>337</v>
      </c>
      <c r="AR37" s="659"/>
      <c r="AS37" s="659"/>
      <c r="AT37" s="659"/>
      <c r="AU37" s="659"/>
      <c r="AV37" s="659"/>
      <c r="AW37" s="659"/>
      <c r="AX37" s="659"/>
      <c r="AY37" s="660"/>
      <c r="AZ37" s="627">
        <v>364049</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-30987</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672776</v>
      </c>
      <c r="CS37" s="636"/>
      <c r="CT37" s="636"/>
      <c r="CU37" s="636"/>
      <c r="CV37" s="636"/>
      <c r="CW37" s="636"/>
      <c r="CX37" s="636"/>
      <c r="CY37" s="637"/>
      <c r="CZ37" s="630">
        <v>5.5</v>
      </c>
      <c r="DA37" s="638"/>
      <c r="DB37" s="638"/>
      <c r="DC37" s="639"/>
      <c r="DD37" s="633">
        <v>558057</v>
      </c>
      <c r="DE37" s="636"/>
      <c r="DF37" s="636"/>
      <c r="DG37" s="636"/>
      <c r="DH37" s="636"/>
      <c r="DI37" s="636"/>
      <c r="DJ37" s="636"/>
      <c r="DK37" s="637"/>
      <c r="DL37" s="633">
        <v>558057</v>
      </c>
      <c r="DM37" s="636"/>
      <c r="DN37" s="636"/>
      <c r="DO37" s="636"/>
      <c r="DP37" s="636"/>
      <c r="DQ37" s="636"/>
      <c r="DR37" s="636"/>
      <c r="DS37" s="636"/>
      <c r="DT37" s="636"/>
      <c r="DU37" s="636"/>
      <c r="DV37" s="637"/>
      <c r="DW37" s="630">
        <v>8.3000000000000007</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614008</v>
      </c>
      <c r="S38" s="628"/>
      <c r="T38" s="628"/>
      <c r="U38" s="628"/>
      <c r="V38" s="628"/>
      <c r="W38" s="628"/>
      <c r="X38" s="628"/>
      <c r="Y38" s="629"/>
      <c r="Z38" s="663">
        <v>4.7</v>
      </c>
      <c r="AA38" s="663"/>
      <c r="AB38" s="663"/>
      <c r="AC38" s="663"/>
      <c r="AD38" s="664" t="s">
        <v>132</v>
      </c>
      <c r="AE38" s="664"/>
      <c r="AF38" s="664"/>
      <c r="AG38" s="664"/>
      <c r="AH38" s="664"/>
      <c r="AI38" s="664"/>
      <c r="AJ38" s="664"/>
      <c r="AK38" s="664"/>
      <c r="AL38" s="630" t="s">
        <v>238</v>
      </c>
      <c r="AM38" s="631"/>
      <c r="AN38" s="631"/>
      <c r="AO38" s="665"/>
      <c r="AQ38" s="658" t="s">
        <v>341</v>
      </c>
      <c r="AR38" s="659"/>
      <c r="AS38" s="659"/>
      <c r="AT38" s="659"/>
      <c r="AU38" s="659"/>
      <c r="AV38" s="659"/>
      <c r="AW38" s="659"/>
      <c r="AX38" s="659"/>
      <c r="AY38" s="660"/>
      <c r="AZ38" s="627">
        <v>219752</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2723</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1308548</v>
      </c>
      <c r="CS38" s="628"/>
      <c r="CT38" s="628"/>
      <c r="CU38" s="628"/>
      <c r="CV38" s="628"/>
      <c r="CW38" s="628"/>
      <c r="CX38" s="628"/>
      <c r="CY38" s="629"/>
      <c r="CZ38" s="630">
        <v>10.8</v>
      </c>
      <c r="DA38" s="638"/>
      <c r="DB38" s="638"/>
      <c r="DC38" s="639"/>
      <c r="DD38" s="633">
        <v>1180134</v>
      </c>
      <c r="DE38" s="628"/>
      <c r="DF38" s="628"/>
      <c r="DG38" s="628"/>
      <c r="DH38" s="628"/>
      <c r="DI38" s="628"/>
      <c r="DJ38" s="628"/>
      <c r="DK38" s="629"/>
      <c r="DL38" s="633">
        <v>782817</v>
      </c>
      <c r="DM38" s="628"/>
      <c r="DN38" s="628"/>
      <c r="DO38" s="628"/>
      <c r="DP38" s="628"/>
      <c r="DQ38" s="628"/>
      <c r="DR38" s="628"/>
      <c r="DS38" s="628"/>
      <c r="DT38" s="628"/>
      <c r="DU38" s="628"/>
      <c r="DV38" s="629"/>
      <c r="DW38" s="630">
        <v>11.6</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238</v>
      </c>
      <c r="S39" s="628"/>
      <c r="T39" s="628"/>
      <c r="U39" s="628"/>
      <c r="V39" s="628"/>
      <c r="W39" s="628"/>
      <c r="X39" s="628"/>
      <c r="Y39" s="629"/>
      <c r="Z39" s="663" t="s">
        <v>238</v>
      </c>
      <c r="AA39" s="663"/>
      <c r="AB39" s="663"/>
      <c r="AC39" s="663"/>
      <c r="AD39" s="664" t="s">
        <v>132</v>
      </c>
      <c r="AE39" s="664"/>
      <c r="AF39" s="664"/>
      <c r="AG39" s="664"/>
      <c r="AH39" s="664"/>
      <c r="AI39" s="664"/>
      <c r="AJ39" s="664"/>
      <c r="AK39" s="664"/>
      <c r="AL39" s="630" t="s">
        <v>132</v>
      </c>
      <c r="AM39" s="631"/>
      <c r="AN39" s="631"/>
      <c r="AO39" s="665"/>
      <c r="AQ39" s="658" t="s">
        <v>345</v>
      </c>
      <c r="AR39" s="659"/>
      <c r="AS39" s="659"/>
      <c r="AT39" s="659"/>
      <c r="AU39" s="659"/>
      <c r="AV39" s="659"/>
      <c r="AW39" s="659"/>
      <c r="AX39" s="659"/>
      <c r="AY39" s="660"/>
      <c r="AZ39" s="627">
        <v>27797</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4193</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676844</v>
      </c>
      <c r="CS39" s="636"/>
      <c r="CT39" s="636"/>
      <c r="CU39" s="636"/>
      <c r="CV39" s="636"/>
      <c r="CW39" s="636"/>
      <c r="CX39" s="636"/>
      <c r="CY39" s="637"/>
      <c r="CZ39" s="630">
        <v>5.6</v>
      </c>
      <c r="DA39" s="638"/>
      <c r="DB39" s="638"/>
      <c r="DC39" s="639"/>
      <c r="DD39" s="633">
        <v>265536</v>
      </c>
      <c r="DE39" s="636"/>
      <c r="DF39" s="636"/>
      <c r="DG39" s="636"/>
      <c r="DH39" s="636"/>
      <c r="DI39" s="636"/>
      <c r="DJ39" s="636"/>
      <c r="DK39" s="637"/>
      <c r="DL39" s="633" t="s">
        <v>238</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65808</v>
      </c>
      <c r="S40" s="628"/>
      <c r="T40" s="628"/>
      <c r="U40" s="628"/>
      <c r="V40" s="628"/>
      <c r="W40" s="628"/>
      <c r="X40" s="628"/>
      <c r="Y40" s="629"/>
      <c r="Z40" s="663">
        <v>0.5</v>
      </c>
      <c r="AA40" s="663"/>
      <c r="AB40" s="663"/>
      <c r="AC40" s="663"/>
      <c r="AD40" s="664" t="s">
        <v>132</v>
      </c>
      <c r="AE40" s="664"/>
      <c r="AF40" s="664"/>
      <c r="AG40" s="664"/>
      <c r="AH40" s="664"/>
      <c r="AI40" s="664"/>
      <c r="AJ40" s="664"/>
      <c r="AK40" s="664"/>
      <c r="AL40" s="630" t="s">
        <v>132</v>
      </c>
      <c r="AM40" s="631"/>
      <c r="AN40" s="631"/>
      <c r="AO40" s="665"/>
      <c r="AQ40" s="658" t="s">
        <v>349</v>
      </c>
      <c r="AR40" s="659"/>
      <c r="AS40" s="659"/>
      <c r="AT40" s="659"/>
      <c r="AU40" s="659"/>
      <c r="AV40" s="659"/>
      <c r="AW40" s="659"/>
      <c r="AX40" s="659"/>
      <c r="AY40" s="660"/>
      <c r="AZ40" s="627">
        <v>11498</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84</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2800</v>
      </c>
      <c r="CS40" s="628"/>
      <c r="CT40" s="628"/>
      <c r="CU40" s="628"/>
      <c r="CV40" s="628"/>
      <c r="CW40" s="628"/>
      <c r="CX40" s="628"/>
      <c r="CY40" s="629"/>
      <c r="CZ40" s="630">
        <v>0</v>
      </c>
      <c r="DA40" s="638"/>
      <c r="DB40" s="638"/>
      <c r="DC40" s="639"/>
      <c r="DD40" s="633" t="s">
        <v>132</v>
      </c>
      <c r="DE40" s="628"/>
      <c r="DF40" s="628"/>
      <c r="DG40" s="628"/>
      <c r="DH40" s="628"/>
      <c r="DI40" s="628"/>
      <c r="DJ40" s="628"/>
      <c r="DK40" s="629"/>
      <c r="DL40" s="633" t="s">
        <v>238</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13078286</v>
      </c>
      <c r="S41" s="649"/>
      <c r="T41" s="649"/>
      <c r="U41" s="649"/>
      <c r="V41" s="649"/>
      <c r="W41" s="649"/>
      <c r="X41" s="649"/>
      <c r="Y41" s="653"/>
      <c r="Z41" s="654">
        <v>100</v>
      </c>
      <c r="AA41" s="654"/>
      <c r="AB41" s="654"/>
      <c r="AC41" s="654"/>
      <c r="AD41" s="655">
        <v>6681877</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188599</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238</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728103</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354</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1448353</v>
      </c>
      <c r="CS42" s="636"/>
      <c r="CT42" s="636"/>
      <c r="CU42" s="636"/>
      <c r="CV42" s="636"/>
      <c r="CW42" s="636"/>
      <c r="CX42" s="636"/>
      <c r="CY42" s="637"/>
      <c r="CZ42" s="630">
        <v>11.9</v>
      </c>
      <c r="DA42" s="638"/>
      <c r="DB42" s="638"/>
      <c r="DC42" s="639"/>
      <c r="DD42" s="633">
        <v>685297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40438</v>
      </c>
      <c r="CS43" s="636"/>
      <c r="CT43" s="636"/>
      <c r="CU43" s="636"/>
      <c r="CV43" s="636"/>
      <c r="CW43" s="636"/>
      <c r="CX43" s="636"/>
      <c r="CY43" s="637"/>
      <c r="CZ43" s="630">
        <v>0.3</v>
      </c>
      <c r="DA43" s="638"/>
      <c r="DB43" s="638"/>
      <c r="DC43" s="639"/>
      <c r="DD43" s="633" t="s">
        <v>132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1398452</v>
      </c>
      <c r="CS44" s="628"/>
      <c r="CT44" s="628"/>
      <c r="CU44" s="628"/>
      <c r="CV44" s="628"/>
      <c r="CW44" s="628"/>
      <c r="CX44" s="628"/>
      <c r="CY44" s="629"/>
      <c r="CZ44" s="630">
        <v>11.5</v>
      </c>
      <c r="DA44" s="631"/>
      <c r="DB44" s="631"/>
      <c r="DC44" s="632"/>
      <c r="DD44" s="633">
        <v>635396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697168</v>
      </c>
      <c r="CS45" s="636"/>
      <c r="CT45" s="636"/>
      <c r="CU45" s="636"/>
      <c r="CV45" s="636"/>
      <c r="CW45" s="636"/>
      <c r="CX45" s="636"/>
      <c r="CY45" s="637"/>
      <c r="CZ45" s="630">
        <v>5.7</v>
      </c>
      <c r="DA45" s="638"/>
      <c r="DB45" s="638"/>
      <c r="DC45" s="639"/>
      <c r="DD45" s="633">
        <v>383318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640250</v>
      </c>
      <c r="CS46" s="628"/>
      <c r="CT46" s="628"/>
      <c r="CU46" s="628"/>
      <c r="CV46" s="628"/>
      <c r="CW46" s="628"/>
      <c r="CX46" s="628"/>
      <c r="CY46" s="629"/>
      <c r="CZ46" s="630">
        <v>5.3</v>
      </c>
      <c r="DA46" s="631"/>
      <c r="DB46" s="631"/>
      <c r="DC46" s="632"/>
      <c r="DD46" s="633">
        <v>245844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49901</v>
      </c>
      <c r="CS47" s="636"/>
      <c r="CT47" s="636"/>
      <c r="CU47" s="636"/>
      <c r="CV47" s="636"/>
      <c r="CW47" s="636"/>
      <c r="CX47" s="636"/>
      <c r="CY47" s="637"/>
      <c r="CZ47" s="630">
        <v>0.4</v>
      </c>
      <c r="DA47" s="638"/>
      <c r="DB47" s="638"/>
      <c r="DC47" s="639"/>
      <c r="DD47" s="633">
        <v>49901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238</v>
      </c>
      <c r="CS48" s="628"/>
      <c r="CT48" s="628"/>
      <c r="CU48" s="628"/>
      <c r="CV48" s="628"/>
      <c r="CW48" s="628"/>
      <c r="CX48" s="628"/>
      <c r="CY48" s="629"/>
      <c r="CZ48" s="630" t="s">
        <v>132</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12166745</v>
      </c>
      <c r="CS49" s="612"/>
      <c r="CT49" s="612"/>
      <c r="CU49" s="612"/>
      <c r="CV49" s="612"/>
      <c r="CW49" s="612"/>
      <c r="CX49" s="612"/>
      <c r="CY49" s="613"/>
      <c r="CZ49" s="614">
        <v>100</v>
      </c>
      <c r="DA49" s="615"/>
      <c r="DB49" s="615"/>
      <c r="DC49" s="616"/>
      <c r="DD49" s="617">
        <v>8296130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lzJUtgwb7ShrJdbm3qnli95iIUnpvt17fWQaMCfXRtfxiKoESueRFC45bHgfWH3VhCjsWJiGTtnC4VcA0iNaAQ==" saltValue="pCxY0dBbCfirKSk0woaa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BS79" sqref="BS79:CG7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11" t="s">
        <v>370</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2" t="s">
        <v>371</v>
      </c>
      <c r="DK2" s="1113"/>
      <c r="DL2" s="1113"/>
      <c r="DM2" s="1113"/>
      <c r="DN2" s="1113"/>
      <c r="DO2" s="1114"/>
      <c r="DP2" s="228"/>
      <c r="DQ2" s="1112" t="s">
        <v>372</v>
      </c>
      <c r="DR2" s="1113"/>
      <c r="DS2" s="1113"/>
      <c r="DT2" s="1113"/>
      <c r="DU2" s="1113"/>
      <c r="DV2" s="1113"/>
      <c r="DW2" s="1113"/>
      <c r="DX2" s="1113"/>
      <c r="DY2" s="1113"/>
      <c r="DZ2" s="111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4" t="s">
        <v>373</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5"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5" t="s">
        <v>389</v>
      </c>
      <c r="DH5" s="1106"/>
      <c r="DI5" s="1106"/>
      <c r="DJ5" s="1106"/>
      <c r="DK5" s="1107"/>
      <c r="DL5" s="1105" t="s">
        <v>390</v>
      </c>
      <c r="DM5" s="1106"/>
      <c r="DN5" s="1106"/>
      <c r="DO5" s="1106"/>
      <c r="DP5" s="1107"/>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8"/>
      <c r="DH6" s="1109"/>
      <c r="DI6" s="1109"/>
      <c r="DJ6" s="1109"/>
      <c r="DK6" s="1110"/>
      <c r="DL6" s="1108"/>
      <c r="DM6" s="1109"/>
      <c r="DN6" s="1109"/>
      <c r="DO6" s="1109"/>
      <c r="DP6" s="1110"/>
      <c r="DQ6" s="1004"/>
      <c r="DR6" s="1005"/>
      <c r="DS6" s="1005"/>
      <c r="DT6" s="1005"/>
      <c r="DU6" s="1006"/>
      <c r="DV6" s="1004"/>
      <c r="DW6" s="1005"/>
      <c r="DX6" s="1005"/>
      <c r="DY6" s="1005"/>
      <c r="DZ6" s="1016"/>
      <c r="EA6" s="234"/>
    </row>
    <row r="7" spans="1:131" s="235" customFormat="1" ht="26.25" customHeight="1" thickTop="1" x14ac:dyDescent="0.15">
      <c r="A7" s="236">
        <v>1</v>
      </c>
      <c r="B7" s="1052" t="s">
        <v>392</v>
      </c>
      <c r="C7" s="1053"/>
      <c r="D7" s="1053"/>
      <c r="E7" s="1053"/>
      <c r="F7" s="1053"/>
      <c r="G7" s="1053"/>
      <c r="H7" s="1053"/>
      <c r="I7" s="1053"/>
      <c r="J7" s="1053"/>
      <c r="K7" s="1053"/>
      <c r="L7" s="1053"/>
      <c r="M7" s="1053"/>
      <c r="N7" s="1053"/>
      <c r="O7" s="1053"/>
      <c r="P7" s="1054"/>
      <c r="Q7" s="1092">
        <v>12976</v>
      </c>
      <c r="R7" s="1093"/>
      <c r="S7" s="1093"/>
      <c r="T7" s="1093"/>
      <c r="U7" s="1093"/>
      <c r="V7" s="1093">
        <v>12065</v>
      </c>
      <c r="W7" s="1093"/>
      <c r="X7" s="1093"/>
      <c r="Y7" s="1093"/>
      <c r="Z7" s="1093"/>
      <c r="AA7" s="1093">
        <f>Q7-V7</f>
        <v>911</v>
      </c>
      <c r="AB7" s="1093"/>
      <c r="AC7" s="1093"/>
      <c r="AD7" s="1093"/>
      <c r="AE7" s="1094"/>
      <c r="AF7" s="1095">
        <v>894</v>
      </c>
      <c r="AG7" s="1096"/>
      <c r="AH7" s="1096"/>
      <c r="AI7" s="1096"/>
      <c r="AJ7" s="1097"/>
      <c r="AK7" s="1098">
        <v>1857</v>
      </c>
      <c r="AL7" s="1099"/>
      <c r="AM7" s="1099"/>
      <c r="AN7" s="1099"/>
      <c r="AO7" s="1099"/>
      <c r="AP7" s="1099">
        <v>12355</v>
      </c>
      <c r="AQ7" s="1099"/>
      <c r="AR7" s="1099"/>
      <c r="AS7" s="1099"/>
      <c r="AT7" s="1099"/>
      <c r="AU7" s="1100"/>
      <c r="AV7" s="1100"/>
      <c r="AW7" s="1100"/>
      <c r="AX7" s="1100"/>
      <c r="AY7" s="1101"/>
      <c r="AZ7" s="232"/>
      <c r="BA7" s="232"/>
      <c r="BB7" s="232"/>
      <c r="BC7" s="232"/>
      <c r="BD7" s="232"/>
      <c r="BE7" s="233"/>
      <c r="BF7" s="233"/>
      <c r="BG7" s="233"/>
      <c r="BH7" s="233"/>
      <c r="BI7" s="233"/>
      <c r="BJ7" s="233"/>
      <c r="BK7" s="233"/>
      <c r="BL7" s="233"/>
      <c r="BM7" s="233"/>
      <c r="BN7" s="233"/>
      <c r="BO7" s="233"/>
      <c r="BP7" s="233"/>
      <c r="BQ7" s="236">
        <v>1</v>
      </c>
      <c r="BR7" s="237"/>
      <c r="BS7" s="1102" t="s">
        <v>592</v>
      </c>
      <c r="BT7" s="1103"/>
      <c r="BU7" s="1103"/>
      <c r="BV7" s="1103"/>
      <c r="BW7" s="1103"/>
      <c r="BX7" s="1103"/>
      <c r="BY7" s="1103"/>
      <c r="BZ7" s="1103"/>
      <c r="CA7" s="1103"/>
      <c r="CB7" s="1103"/>
      <c r="CC7" s="1103"/>
      <c r="CD7" s="1103"/>
      <c r="CE7" s="1103"/>
      <c r="CF7" s="1103"/>
      <c r="CG7" s="1104"/>
      <c r="CH7" s="1089">
        <v>25</v>
      </c>
      <c r="CI7" s="1090"/>
      <c r="CJ7" s="1090"/>
      <c r="CK7" s="1090"/>
      <c r="CL7" s="1091"/>
      <c r="CM7" s="1089">
        <v>54</v>
      </c>
      <c r="CN7" s="1090"/>
      <c r="CO7" s="1090"/>
      <c r="CP7" s="1090"/>
      <c r="CQ7" s="1091"/>
      <c r="CR7" s="1089">
        <v>10</v>
      </c>
      <c r="CS7" s="1090"/>
      <c r="CT7" s="1090"/>
      <c r="CU7" s="1090"/>
      <c r="CV7" s="1091"/>
      <c r="CW7" s="1089">
        <v>4</v>
      </c>
      <c r="CX7" s="1090"/>
      <c r="CY7" s="1090"/>
      <c r="CZ7" s="1090"/>
      <c r="DA7" s="1091"/>
      <c r="DB7" s="1089" t="s">
        <v>582</v>
      </c>
      <c r="DC7" s="1090"/>
      <c r="DD7" s="1090"/>
      <c r="DE7" s="1090"/>
      <c r="DF7" s="1091"/>
      <c r="DG7" s="1089" t="s">
        <v>582</v>
      </c>
      <c r="DH7" s="1090"/>
      <c r="DI7" s="1090"/>
      <c r="DJ7" s="1090"/>
      <c r="DK7" s="1091"/>
      <c r="DL7" s="1089" t="s">
        <v>582</v>
      </c>
      <c r="DM7" s="1090"/>
      <c r="DN7" s="1090"/>
      <c r="DO7" s="1090"/>
      <c r="DP7" s="1091"/>
      <c r="DQ7" s="1089" t="s">
        <v>582</v>
      </c>
      <c r="DR7" s="1090"/>
      <c r="DS7" s="1090"/>
      <c r="DT7" s="1090"/>
      <c r="DU7" s="1091"/>
      <c r="DV7" s="1102"/>
      <c r="DW7" s="1103"/>
      <c r="DX7" s="1103"/>
      <c r="DY7" s="1103"/>
      <c r="DZ7" s="1117"/>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182</v>
      </c>
      <c r="R8" s="1039"/>
      <c r="S8" s="1039"/>
      <c r="T8" s="1039"/>
      <c r="U8" s="1039"/>
      <c r="V8" s="1039">
        <v>182</v>
      </c>
      <c r="W8" s="1039"/>
      <c r="X8" s="1039"/>
      <c r="Y8" s="1039"/>
      <c r="Z8" s="1039"/>
      <c r="AA8" s="1039">
        <f>Q8-V8</f>
        <v>0</v>
      </c>
      <c r="AB8" s="1039"/>
      <c r="AC8" s="1039"/>
      <c r="AD8" s="1039"/>
      <c r="AE8" s="1040"/>
      <c r="AF8" s="1035" t="s">
        <v>132</v>
      </c>
      <c r="AG8" s="1036"/>
      <c r="AH8" s="1036"/>
      <c r="AI8" s="1036"/>
      <c r="AJ8" s="1037"/>
      <c r="AK8" s="1085">
        <v>119</v>
      </c>
      <c r="AL8" s="1086"/>
      <c r="AM8" s="1086"/>
      <c r="AN8" s="1086"/>
      <c r="AO8" s="1086"/>
      <c r="AP8" s="1086" t="s">
        <v>582</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79</v>
      </c>
      <c r="R9" s="1039"/>
      <c r="S9" s="1039"/>
      <c r="T9" s="1039"/>
      <c r="U9" s="1039"/>
      <c r="V9" s="1039">
        <v>78</v>
      </c>
      <c r="W9" s="1039"/>
      <c r="X9" s="1039"/>
      <c r="Y9" s="1039"/>
      <c r="Z9" s="1039"/>
      <c r="AA9" s="1039">
        <f>Q9-V9</f>
        <v>1</v>
      </c>
      <c r="AB9" s="1039"/>
      <c r="AC9" s="1039"/>
      <c r="AD9" s="1039"/>
      <c r="AE9" s="1040"/>
      <c r="AF9" s="1035">
        <v>0</v>
      </c>
      <c r="AG9" s="1036"/>
      <c r="AH9" s="1036"/>
      <c r="AI9" s="1036"/>
      <c r="AJ9" s="1037"/>
      <c r="AK9" s="1085">
        <v>39</v>
      </c>
      <c r="AL9" s="1086"/>
      <c r="AM9" s="1086"/>
      <c r="AN9" s="1086"/>
      <c r="AO9" s="1086"/>
      <c r="AP9" s="1086" t="s">
        <v>582</v>
      </c>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72">
        <v>13078</v>
      </c>
      <c r="R23" s="1066"/>
      <c r="S23" s="1066"/>
      <c r="T23" s="1066"/>
      <c r="U23" s="1066"/>
      <c r="V23" s="1066">
        <v>12166</v>
      </c>
      <c r="W23" s="1066"/>
      <c r="X23" s="1066"/>
      <c r="Y23" s="1066"/>
      <c r="Z23" s="1066"/>
      <c r="AA23" s="1066">
        <v>912</v>
      </c>
      <c r="AB23" s="1066"/>
      <c r="AC23" s="1066"/>
      <c r="AD23" s="1066"/>
      <c r="AE23" s="1073"/>
      <c r="AF23" s="1074">
        <v>894</v>
      </c>
      <c r="AG23" s="1066"/>
      <c r="AH23" s="1066"/>
      <c r="AI23" s="1066"/>
      <c r="AJ23" s="1075"/>
      <c r="AK23" s="1076"/>
      <c r="AL23" s="1077"/>
      <c r="AM23" s="1077"/>
      <c r="AN23" s="1077"/>
      <c r="AO23" s="1077"/>
      <c r="AP23" s="1066">
        <v>12355</v>
      </c>
      <c r="AQ23" s="1066"/>
      <c r="AR23" s="1066"/>
      <c r="AS23" s="1066"/>
      <c r="AT23" s="1066"/>
      <c r="AU23" s="1067"/>
      <c r="AV23" s="1067"/>
      <c r="AW23" s="1067"/>
      <c r="AX23" s="1067"/>
      <c r="AY23" s="1068"/>
      <c r="AZ23" s="1069" t="s">
        <v>132</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5" t="s">
        <v>398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4" t="s">
        <v>399</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60" t="s">
        <v>403</v>
      </c>
      <c r="AG26" s="1008"/>
      <c r="AH26" s="1008"/>
      <c r="AI26" s="1008"/>
      <c r="AJ26" s="1061"/>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2" t="s">
        <v>408</v>
      </c>
      <c r="C28" s="1053"/>
      <c r="D28" s="1053"/>
      <c r="E28" s="1053"/>
      <c r="F28" s="1053"/>
      <c r="G28" s="1053"/>
      <c r="H28" s="1053"/>
      <c r="I28" s="1053"/>
      <c r="J28" s="1053"/>
      <c r="K28" s="1053"/>
      <c r="L28" s="1053"/>
      <c r="M28" s="1053"/>
      <c r="N28" s="1053"/>
      <c r="O28" s="1053"/>
      <c r="P28" s="1054"/>
      <c r="Q28" s="1055">
        <v>2144</v>
      </c>
      <c r="R28" s="1056"/>
      <c r="S28" s="1056"/>
      <c r="T28" s="1056"/>
      <c r="U28" s="1056"/>
      <c r="V28" s="1056">
        <v>2142</v>
      </c>
      <c r="W28" s="1056"/>
      <c r="X28" s="1056"/>
      <c r="Y28" s="1056"/>
      <c r="Z28" s="1056"/>
      <c r="AA28" s="1056">
        <v>2</v>
      </c>
      <c r="AB28" s="1056"/>
      <c r="AC28" s="1056"/>
      <c r="AD28" s="1056"/>
      <c r="AE28" s="1057"/>
      <c r="AF28" s="1058">
        <v>2</v>
      </c>
      <c r="AG28" s="1056"/>
      <c r="AH28" s="1056"/>
      <c r="AI28" s="1056"/>
      <c r="AJ28" s="1059"/>
      <c r="AK28" s="1045">
        <v>208</v>
      </c>
      <c r="AL28" s="1046"/>
      <c r="AM28" s="1046"/>
      <c r="AN28" s="1046"/>
      <c r="AO28" s="1046"/>
      <c r="AP28" s="1046" t="s">
        <v>516</v>
      </c>
      <c r="AQ28" s="1046"/>
      <c r="AR28" s="1046"/>
      <c r="AS28" s="1046"/>
      <c r="AT28" s="1046"/>
      <c r="AU28" s="1046" t="s">
        <v>516</v>
      </c>
      <c r="AV28" s="1046"/>
      <c r="AW28" s="1046"/>
      <c r="AX28" s="1046"/>
      <c r="AY28" s="1046"/>
      <c r="AZ28" s="1047" t="s">
        <v>582</v>
      </c>
      <c r="BA28" s="1048"/>
      <c r="BB28" s="1048"/>
      <c r="BC28" s="1048"/>
      <c r="BD28" s="1049"/>
      <c r="BE28" s="1050"/>
      <c r="BF28" s="1050"/>
      <c r="BG28" s="1050"/>
      <c r="BH28" s="1050"/>
      <c r="BI28" s="1051"/>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2823</v>
      </c>
      <c r="R29" s="1039"/>
      <c r="S29" s="1039"/>
      <c r="T29" s="1039"/>
      <c r="U29" s="1039"/>
      <c r="V29" s="1039">
        <v>2717</v>
      </c>
      <c r="W29" s="1039"/>
      <c r="X29" s="1039"/>
      <c r="Y29" s="1039"/>
      <c r="Z29" s="1039"/>
      <c r="AA29" s="1039">
        <f>Q29-V29</f>
        <v>106</v>
      </c>
      <c r="AB29" s="1039"/>
      <c r="AC29" s="1039"/>
      <c r="AD29" s="1039"/>
      <c r="AE29" s="1040"/>
      <c r="AF29" s="1035">
        <v>106</v>
      </c>
      <c r="AG29" s="1036"/>
      <c r="AH29" s="1036"/>
      <c r="AI29" s="1036"/>
      <c r="AJ29" s="1037"/>
      <c r="AK29" s="980">
        <v>417</v>
      </c>
      <c r="AL29" s="971"/>
      <c r="AM29" s="971"/>
      <c r="AN29" s="971"/>
      <c r="AO29" s="971"/>
      <c r="AP29" s="971" t="s">
        <v>516</v>
      </c>
      <c r="AQ29" s="971"/>
      <c r="AR29" s="971"/>
      <c r="AS29" s="971"/>
      <c r="AT29" s="971"/>
      <c r="AU29" s="971" t="s">
        <v>516</v>
      </c>
      <c r="AV29" s="971"/>
      <c r="AW29" s="971"/>
      <c r="AX29" s="971"/>
      <c r="AY29" s="971"/>
      <c r="AZ29" s="1042" t="s">
        <v>582</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262</v>
      </c>
      <c r="R30" s="1039"/>
      <c r="S30" s="1039"/>
      <c r="T30" s="1039"/>
      <c r="U30" s="1039"/>
      <c r="V30" s="1039">
        <v>262</v>
      </c>
      <c r="W30" s="1039"/>
      <c r="X30" s="1039"/>
      <c r="Y30" s="1039"/>
      <c r="Z30" s="1039"/>
      <c r="AA30" s="1039" t="s">
        <v>582</v>
      </c>
      <c r="AB30" s="1039"/>
      <c r="AC30" s="1039"/>
      <c r="AD30" s="1039"/>
      <c r="AE30" s="1040"/>
      <c r="AF30" s="1035">
        <v>0</v>
      </c>
      <c r="AG30" s="1036"/>
      <c r="AH30" s="1036"/>
      <c r="AI30" s="1036"/>
      <c r="AJ30" s="1037"/>
      <c r="AK30" s="980">
        <v>88</v>
      </c>
      <c r="AL30" s="971"/>
      <c r="AM30" s="971"/>
      <c r="AN30" s="971"/>
      <c r="AO30" s="971"/>
      <c r="AP30" s="971" t="s">
        <v>516</v>
      </c>
      <c r="AQ30" s="971"/>
      <c r="AR30" s="971"/>
      <c r="AS30" s="971"/>
      <c r="AT30" s="971"/>
      <c r="AU30" s="971" t="s">
        <v>516</v>
      </c>
      <c r="AV30" s="971"/>
      <c r="AW30" s="971"/>
      <c r="AX30" s="971"/>
      <c r="AY30" s="971"/>
      <c r="AZ30" s="1042" t="s">
        <v>582</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5</v>
      </c>
      <c r="R31" s="1039"/>
      <c r="S31" s="1039"/>
      <c r="T31" s="1039"/>
      <c r="U31" s="1039"/>
      <c r="V31" s="1039">
        <v>5</v>
      </c>
      <c r="W31" s="1039"/>
      <c r="X31" s="1039"/>
      <c r="Y31" s="1039"/>
      <c r="Z31" s="1039"/>
      <c r="AA31" s="1039" t="s">
        <v>516</v>
      </c>
      <c r="AB31" s="1039"/>
      <c r="AC31" s="1039"/>
      <c r="AD31" s="1039"/>
      <c r="AE31" s="1040"/>
      <c r="AF31" s="1035" t="s">
        <v>132</v>
      </c>
      <c r="AG31" s="1036"/>
      <c r="AH31" s="1036"/>
      <c r="AI31" s="1036"/>
      <c r="AJ31" s="1037"/>
      <c r="AK31" s="980">
        <v>1</v>
      </c>
      <c r="AL31" s="971"/>
      <c r="AM31" s="971"/>
      <c r="AN31" s="971"/>
      <c r="AO31" s="971"/>
      <c r="AP31" s="971" t="s">
        <v>516</v>
      </c>
      <c r="AQ31" s="971"/>
      <c r="AR31" s="971"/>
      <c r="AS31" s="971"/>
      <c r="AT31" s="971"/>
      <c r="AU31" s="971" t="s">
        <v>516</v>
      </c>
      <c r="AV31" s="971"/>
      <c r="AW31" s="971"/>
      <c r="AX31" s="971"/>
      <c r="AY31" s="971"/>
      <c r="AZ31" s="1042" t="s">
        <v>582</v>
      </c>
      <c r="BA31" s="1043"/>
      <c r="BB31" s="1043"/>
      <c r="BC31" s="1043"/>
      <c r="BD31" s="1044"/>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1074</v>
      </c>
      <c r="R32" s="1039"/>
      <c r="S32" s="1039"/>
      <c r="T32" s="1039"/>
      <c r="U32" s="1039"/>
      <c r="V32" s="1039">
        <v>1206</v>
      </c>
      <c r="W32" s="1039"/>
      <c r="X32" s="1039"/>
      <c r="Y32" s="1039"/>
      <c r="Z32" s="1039"/>
      <c r="AA32" s="1039">
        <f>Q32-V32</f>
        <v>-132</v>
      </c>
      <c r="AB32" s="1039"/>
      <c r="AC32" s="1039"/>
      <c r="AD32" s="1039"/>
      <c r="AE32" s="1040"/>
      <c r="AF32" s="1035">
        <v>461</v>
      </c>
      <c r="AG32" s="1036"/>
      <c r="AH32" s="1036"/>
      <c r="AI32" s="1036"/>
      <c r="AJ32" s="1037"/>
      <c r="AK32" s="980">
        <v>220</v>
      </c>
      <c r="AL32" s="971"/>
      <c r="AM32" s="971"/>
      <c r="AN32" s="971"/>
      <c r="AO32" s="971"/>
      <c r="AP32" s="971">
        <v>1541</v>
      </c>
      <c r="AQ32" s="971"/>
      <c r="AR32" s="971"/>
      <c r="AS32" s="971"/>
      <c r="AT32" s="971"/>
      <c r="AU32" s="971">
        <v>898</v>
      </c>
      <c r="AV32" s="971"/>
      <c r="AW32" s="971"/>
      <c r="AX32" s="971"/>
      <c r="AY32" s="971"/>
      <c r="AZ32" s="1042" t="s">
        <v>582</v>
      </c>
      <c r="BA32" s="1043"/>
      <c r="BB32" s="1043"/>
      <c r="BC32" s="1043"/>
      <c r="BD32" s="1044"/>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200</v>
      </c>
      <c r="R33" s="1039"/>
      <c r="S33" s="1039"/>
      <c r="T33" s="1039"/>
      <c r="U33" s="1039"/>
      <c r="V33" s="1039">
        <v>199</v>
      </c>
      <c r="W33" s="1039"/>
      <c r="X33" s="1039"/>
      <c r="Y33" s="1039"/>
      <c r="Z33" s="1039"/>
      <c r="AA33" s="1039">
        <f>Q33-V33</f>
        <v>1</v>
      </c>
      <c r="AB33" s="1039"/>
      <c r="AC33" s="1039"/>
      <c r="AD33" s="1039"/>
      <c r="AE33" s="1040"/>
      <c r="AF33" s="1035">
        <v>0</v>
      </c>
      <c r="AG33" s="1036"/>
      <c r="AH33" s="1036"/>
      <c r="AI33" s="1036"/>
      <c r="AJ33" s="1037"/>
      <c r="AK33" s="980">
        <v>28</v>
      </c>
      <c r="AL33" s="971"/>
      <c r="AM33" s="971"/>
      <c r="AN33" s="971"/>
      <c r="AO33" s="971"/>
      <c r="AP33" s="971" t="s">
        <v>516</v>
      </c>
      <c r="AQ33" s="971"/>
      <c r="AR33" s="971"/>
      <c r="AS33" s="971"/>
      <c r="AT33" s="971"/>
      <c r="AU33" s="971" t="s">
        <v>516</v>
      </c>
      <c r="AV33" s="971"/>
      <c r="AW33" s="971"/>
      <c r="AX33" s="971"/>
      <c r="AY33" s="971"/>
      <c r="AZ33" s="1042" t="s">
        <v>582</v>
      </c>
      <c r="BA33" s="1043"/>
      <c r="BB33" s="1043"/>
      <c r="BC33" s="1043"/>
      <c r="BD33" s="1044"/>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434</v>
      </c>
      <c r="R34" s="1039"/>
      <c r="S34" s="1039"/>
      <c r="T34" s="1039"/>
      <c r="U34" s="1039"/>
      <c r="V34" s="1039">
        <v>417</v>
      </c>
      <c r="W34" s="1039"/>
      <c r="X34" s="1039"/>
      <c r="Y34" s="1039"/>
      <c r="Z34" s="1039"/>
      <c r="AA34" s="1039">
        <f>Q34-V34</f>
        <v>17</v>
      </c>
      <c r="AB34" s="1039"/>
      <c r="AC34" s="1039"/>
      <c r="AD34" s="1039"/>
      <c r="AE34" s="1040"/>
      <c r="AF34" s="1035">
        <v>17</v>
      </c>
      <c r="AG34" s="1036"/>
      <c r="AH34" s="1036"/>
      <c r="AI34" s="1036"/>
      <c r="AJ34" s="1037"/>
      <c r="AK34" s="980">
        <v>112</v>
      </c>
      <c r="AL34" s="971"/>
      <c r="AM34" s="971"/>
      <c r="AN34" s="971"/>
      <c r="AO34" s="971"/>
      <c r="AP34" s="971">
        <v>1597</v>
      </c>
      <c r="AQ34" s="971"/>
      <c r="AR34" s="971"/>
      <c r="AS34" s="971"/>
      <c r="AT34" s="971"/>
      <c r="AU34" s="971">
        <f>AP34</f>
        <v>1597</v>
      </c>
      <c r="AV34" s="971"/>
      <c r="AW34" s="971"/>
      <c r="AX34" s="971"/>
      <c r="AY34" s="971"/>
      <c r="AZ34" s="1042" t="s">
        <v>582</v>
      </c>
      <c r="BA34" s="1043"/>
      <c r="BB34" s="1043"/>
      <c r="BC34" s="1043"/>
      <c r="BD34" s="1044"/>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300</v>
      </c>
      <c r="R35" s="1039"/>
      <c r="S35" s="1039"/>
      <c r="T35" s="1039"/>
      <c r="U35" s="1039"/>
      <c r="V35" s="1039">
        <v>300</v>
      </c>
      <c r="W35" s="1039"/>
      <c r="X35" s="1039"/>
      <c r="Y35" s="1039"/>
      <c r="Z35" s="1039"/>
      <c r="AA35" s="1039">
        <v>0</v>
      </c>
      <c r="AB35" s="1039"/>
      <c r="AC35" s="1039"/>
      <c r="AD35" s="1039"/>
      <c r="AE35" s="1040"/>
      <c r="AF35" s="1035">
        <v>0</v>
      </c>
      <c r="AG35" s="1036"/>
      <c r="AH35" s="1036"/>
      <c r="AI35" s="1036"/>
      <c r="AJ35" s="1037"/>
      <c r="AK35" s="980">
        <v>252</v>
      </c>
      <c r="AL35" s="971"/>
      <c r="AM35" s="971"/>
      <c r="AN35" s="971"/>
      <c r="AO35" s="971"/>
      <c r="AP35" s="971">
        <v>1090</v>
      </c>
      <c r="AQ35" s="971"/>
      <c r="AR35" s="971"/>
      <c r="AS35" s="971"/>
      <c r="AT35" s="971"/>
      <c r="AU35" s="971">
        <f>AP35</f>
        <v>1090</v>
      </c>
      <c r="AV35" s="971"/>
      <c r="AW35" s="971"/>
      <c r="AX35" s="971"/>
      <c r="AY35" s="971"/>
      <c r="AZ35" s="1042" t="s">
        <v>582</v>
      </c>
      <c r="BA35" s="1043"/>
      <c r="BB35" s="1043"/>
      <c r="BC35" s="1043"/>
      <c r="BD35" s="1044"/>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587</v>
      </c>
      <c r="AG63" s="959"/>
      <c r="AH63" s="959"/>
      <c r="AI63" s="959"/>
      <c r="AJ63" s="1022"/>
      <c r="AK63" s="1023"/>
      <c r="AL63" s="963"/>
      <c r="AM63" s="963"/>
      <c r="AN63" s="963"/>
      <c r="AO63" s="963"/>
      <c r="AP63" s="959">
        <v>4228</v>
      </c>
      <c r="AQ63" s="959"/>
      <c r="AR63" s="959"/>
      <c r="AS63" s="959"/>
      <c r="AT63" s="959"/>
      <c r="AU63" s="959">
        <v>3585</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404</v>
      </c>
      <c r="AL66" s="996"/>
      <c r="AM66" s="996"/>
      <c r="AN66" s="996"/>
      <c r="AO66" s="997"/>
      <c r="AP66" s="1001" t="s">
        <v>405</v>
      </c>
      <c r="AQ66" s="1002"/>
      <c r="AR66" s="1002"/>
      <c r="AS66" s="1002"/>
      <c r="AT66" s="1003"/>
      <c r="AU66" s="1001" t="s">
        <v>424</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583</v>
      </c>
      <c r="C68" s="986"/>
      <c r="D68" s="986"/>
      <c r="E68" s="986"/>
      <c r="F68" s="986"/>
      <c r="G68" s="986"/>
      <c r="H68" s="986"/>
      <c r="I68" s="986"/>
      <c r="J68" s="986"/>
      <c r="K68" s="986"/>
      <c r="L68" s="986"/>
      <c r="M68" s="986"/>
      <c r="N68" s="986"/>
      <c r="O68" s="986"/>
      <c r="P68" s="987"/>
      <c r="Q68" s="988">
        <v>7555</v>
      </c>
      <c r="R68" s="982"/>
      <c r="S68" s="982"/>
      <c r="T68" s="982"/>
      <c r="U68" s="982"/>
      <c r="V68" s="982">
        <v>7271</v>
      </c>
      <c r="W68" s="982"/>
      <c r="X68" s="982"/>
      <c r="Y68" s="982"/>
      <c r="Z68" s="982"/>
      <c r="AA68" s="982">
        <f>Q68-V68</f>
        <v>284</v>
      </c>
      <c r="AB68" s="982"/>
      <c r="AC68" s="982"/>
      <c r="AD68" s="982"/>
      <c r="AE68" s="982"/>
      <c r="AF68" s="982">
        <v>259</v>
      </c>
      <c r="AG68" s="982"/>
      <c r="AH68" s="982"/>
      <c r="AI68" s="982"/>
      <c r="AJ68" s="982"/>
      <c r="AK68" s="982" t="s">
        <v>582</v>
      </c>
      <c r="AL68" s="982"/>
      <c r="AM68" s="982"/>
      <c r="AN68" s="982"/>
      <c r="AO68" s="982"/>
      <c r="AP68" s="982">
        <v>5203</v>
      </c>
      <c r="AQ68" s="982"/>
      <c r="AR68" s="982"/>
      <c r="AS68" s="982"/>
      <c r="AT68" s="982"/>
      <c r="AU68" s="982">
        <v>202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584</v>
      </c>
      <c r="C69" s="975"/>
      <c r="D69" s="975"/>
      <c r="E69" s="975"/>
      <c r="F69" s="975"/>
      <c r="G69" s="975"/>
      <c r="H69" s="975"/>
      <c r="I69" s="975"/>
      <c r="J69" s="975"/>
      <c r="K69" s="975"/>
      <c r="L69" s="975"/>
      <c r="M69" s="975"/>
      <c r="N69" s="975"/>
      <c r="O69" s="975"/>
      <c r="P69" s="976"/>
      <c r="Q69" s="977">
        <v>733</v>
      </c>
      <c r="R69" s="971"/>
      <c r="S69" s="971"/>
      <c r="T69" s="971"/>
      <c r="U69" s="971"/>
      <c r="V69" s="971">
        <v>695</v>
      </c>
      <c r="W69" s="971"/>
      <c r="X69" s="971"/>
      <c r="Y69" s="971"/>
      <c r="Z69" s="971"/>
      <c r="AA69" s="981">
        <f>Q69-V69</f>
        <v>38</v>
      </c>
      <c r="AB69" s="979"/>
      <c r="AC69" s="979"/>
      <c r="AD69" s="979"/>
      <c r="AE69" s="980"/>
      <c r="AF69" s="971">
        <v>37</v>
      </c>
      <c r="AG69" s="971"/>
      <c r="AH69" s="971"/>
      <c r="AI69" s="971"/>
      <c r="AJ69" s="971"/>
      <c r="AK69" s="971" t="s">
        <v>582</v>
      </c>
      <c r="AL69" s="971"/>
      <c r="AM69" s="971"/>
      <c r="AN69" s="971"/>
      <c r="AO69" s="971"/>
      <c r="AP69" s="971">
        <v>171</v>
      </c>
      <c r="AQ69" s="971"/>
      <c r="AR69" s="971"/>
      <c r="AS69" s="971"/>
      <c r="AT69" s="971"/>
      <c r="AU69" s="971">
        <v>71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15</v>
      </c>
      <c r="R70" s="971"/>
      <c r="S70" s="971"/>
      <c r="T70" s="971"/>
      <c r="U70" s="971"/>
      <c r="V70" s="971">
        <v>8</v>
      </c>
      <c r="W70" s="971"/>
      <c r="X70" s="971"/>
      <c r="Y70" s="971"/>
      <c r="Z70" s="971"/>
      <c r="AA70" s="981">
        <f t="shared" ref="AA70:AA76" si="0">Q70-V70</f>
        <v>7</v>
      </c>
      <c r="AB70" s="979"/>
      <c r="AC70" s="979"/>
      <c r="AD70" s="979"/>
      <c r="AE70" s="980"/>
      <c r="AF70" s="971">
        <v>7</v>
      </c>
      <c r="AG70" s="971"/>
      <c r="AH70" s="971"/>
      <c r="AI70" s="971"/>
      <c r="AJ70" s="971"/>
      <c r="AK70" s="971" t="s">
        <v>582</v>
      </c>
      <c r="AL70" s="971"/>
      <c r="AM70" s="971"/>
      <c r="AN70" s="971"/>
      <c r="AO70" s="971"/>
      <c r="AP70" s="981" t="s">
        <v>582</v>
      </c>
      <c r="AQ70" s="979"/>
      <c r="AR70" s="979"/>
      <c r="AS70" s="979"/>
      <c r="AT70" s="980"/>
      <c r="AU70" s="981" t="s">
        <v>582</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586</v>
      </c>
      <c r="C71" s="975"/>
      <c r="D71" s="975"/>
      <c r="E71" s="975"/>
      <c r="F71" s="975"/>
      <c r="G71" s="975"/>
      <c r="H71" s="975"/>
      <c r="I71" s="975"/>
      <c r="J71" s="975"/>
      <c r="K71" s="975"/>
      <c r="L71" s="975"/>
      <c r="M71" s="975"/>
      <c r="N71" s="975"/>
      <c r="O71" s="975"/>
      <c r="P71" s="976"/>
      <c r="Q71" s="977">
        <v>532</v>
      </c>
      <c r="R71" s="971"/>
      <c r="S71" s="971"/>
      <c r="T71" s="971"/>
      <c r="U71" s="971"/>
      <c r="V71" s="971">
        <v>514</v>
      </c>
      <c r="W71" s="971"/>
      <c r="X71" s="971"/>
      <c r="Y71" s="971"/>
      <c r="Z71" s="971"/>
      <c r="AA71" s="981">
        <f t="shared" si="0"/>
        <v>18</v>
      </c>
      <c r="AB71" s="979"/>
      <c r="AC71" s="979"/>
      <c r="AD71" s="979"/>
      <c r="AE71" s="980"/>
      <c r="AF71" s="971">
        <v>17</v>
      </c>
      <c r="AG71" s="971"/>
      <c r="AH71" s="971"/>
      <c r="AI71" s="971"/>
      <c r="AJ71" s="971"/>
      <c r="AK71" s="971">
        <v>9</v>
      </c>
      <c r="AL71" s="971"/>
      <c r="AM71" s="971"/>
      <c r="AN71" s="971"/>
      <c r="AO71" s="971"/>
      <c r="AP71" s="981" t="s">
        <v>582</v>
      </c>
      <c r="AQ71" s="979"/>
      <c r="AR71" s="979"/>
      <c r="AS71" s="979"/>
      <c r="AT71" s="980"/>
      <c r="AU71" s="981" t="s">
        <v>582</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170790</v>
      </c>
      <c r="R72" s="971"/>
      <c r="S72" s="971"/>
      <c r="T72" s="971"/>
      <c r="U72" s="971"/>
      <c r="V72" s="971">
        <v>165043</v>
      </c>
      <c r="W72" s="971"/>
      <c r="X72" s="971"/>
      <c r="Y72" s="971"/>
      <c r="Z72" s="971"/>
      <c r="AA72" s="981">
        <f t="shared" si="0"/>
        <v>5747</v>
      </c>
      <c r="AB72" s="979"/>
      <c r="AC72" s="979"/>
      <c r="AD72" s="979"/>
      <c r="AE72" s="980"/>
      <c r="AF72" s="971">
        <v>5743</v>
      </c>
      <c r="AG72" s="971"/>
      <c r="AH72" s="971"/>
      <c r="AI72" s="971"/>
      <c r="AJ72" s="971"/>
      <c r="AK72" s="971">
        <v>6172</v>
      </c>
      <c r="AL72" s="971"/>
      <c r="AM72" s="971"/>
      <c r="AN72" s="971"/>
      <c r="AO72" s="971"/>
      <c r="AP72" s="981" t="s">
        <v>582</v>
      </c>
      <c r="AQ72" s="979"/>
      <c r="AR72" s="979"/>
      <c r="AS72" s="979"/>
      <c r="AT72" s="980"/>
      <c r="AU72" s="981" t="s">
        <v>582</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818</v>
      </c>
      <c r="R73" s="971"/>
      <c r="S73" s="971"/>
      <c r="T73" s="971"/>
      <c r="U73" s="971"/>
      <c r="V73" s="971">
        <v>803</v>
      </c>
      <c r="W73" s="971"/>
      <c r="X73" s="971"/>
      <c r="Y73" s="971"/>
      <c r="Z73" s="971"/>
      <c r="AA73" s="981">
        <f t="shared" si="0"/>
        <v>15</v>
      </c>
      <c r="AB73" s="979"/>
      <c r="AC73" s="979"/>
      <c r="AD73" s="979"/>
      <c r="AE73" s="980"/>
      <c r="AF73" s="971">
        <v>16</v>
      </c>
      <c r="AG73" s="971"/>
      <c r="AH73" s="971"/>
      <c r="AI73" s="971"/>
      <c r="AJ73" s="971"/>
      <c r="AK73" s="971">
        <v>16</v>
      </c>
      <c r="AL73" s="971"/>
      <c r="AM73" s="971"/>
      <c r="AN73" s="971"/>
      <c r="AO73" s="971"/>
      <c r="AP73" s="981" t="s">
        <v>582</v>
      </c>
      <c r="AQ73" s="979"/>
      <c r="AR73" s="979"/>
      <c r="AS73" s="979"/>
      <c r="AT73" s="980"/>
      <c r="AU73" s="981" t="s">
        <v>582</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7101</v>
      </c>
      <c r="R74" s="971"/>
      <c r="S74" s="971"/>
      <c r="T74" s="971"/>
      <c r="U74" s="971"/>
      <c r="V74" s="971">
        <v>6737</v>
      </c>
      <c r="W74" s="971"/>
      <c r="X74" s="971"/>
      <c r="Y74" s="971"/>
      <c r="Z74" s="971"/>
      <c r="AA74" s="981">
        <f t="shared" si="0"/>
        <v>364</v>
      </c>
      <c r="AB74" s="979"/>
      <c r="AC74" s="979"/>
      <c r="AD74" s="979"/>
      <c r="AE74" s="980"/>
      <c r="AF74" s="971">
        <v>364</v>
      </c>
      <c r="AG74" s="971"/>
      <c r="AH74" s="971"/>
      <c r="AI74" s="971"/>
      <c r="AJ74" s="971"/>
      <c r="AK74" s="971" t="s">
        <v>582</v>
      </c>
      <c r="AL74" s="971"/>
      <c r="AM74" s="971"/>
      <c r="AN74" s="971"/>
      <c r="AO74" s="971"/>
      <c r="AP74" s="981" t="s">
        <v>582</v>
      </c>
      <c r="AQ74" s="979"/>
      <c r="AR74" s="979"/>
      <c r="AS74" s="979"/>
      <c r="AT74" s="980"/>
      <c r="AU74" s="981" t="s">
        <v>582</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590</v>
      </c>
      <c r="C75" s="975"/>
      <c r="D75" s="975"/>
      <c r="E75" s="975"/>
      <c r="F75" s="975"/>
      <c r="G75" s="975"/>
      <c r="H75" s="975"/>
      <c r="I75" s="975"/>
      <c r="J75" s="975"/>
      <c r="K75" s="975"/>
      <c r="L75" s="975"/>
      <c r="M75" s="975"/>
      <c r="N75" s="975"/>
      <c r="O75" s="975"/>
      <c r="P75" s="976"/>
      <c r="Q75" s="978">
        <v>149</v>
      </c>
      <c r="R75" s="979"/>
      <c r="S75" s="979"/>
      <c r="T75" s="979"/>
      <c r="U75" s="980"/>
      <c r="V75" s="981">
        <v>138</v>
      </c>
      <c r="W75" s="979"/>
      <c r="X75" s="979"/>
      <c r="Y75" s="979"/>
      <c r="Z75" s="980"/>
      <c r="AA75" s="981">
        <f t="shared" si="0"/>
        <v>11</v>
      </c>
      <c r="AB75" s="979"/>
      <c r="AC75" s="979"/>
      <c r="AD75" s="979"/>
      <c r="AE75" s="980"/>
      <c r="AF75" s="981">
        <v>10</v>
      </c>
      <c r="AG75" s="979"/>
      <c r="AH75" s="979"/>
      <c r="AI75" s="979"/>
      <c r="AJ75" s="980"/>
      <c r="AK75" s="981" t="s">
        <v>582</v>
      </c>
      <c r="AL75" s="979"/>
      <c r="AM75" s="979"/>
      <c r="AN75" s="979"/>
      <c r="AO75" s="980"/>
      <c r="AP75" s="981" t="s">
        <v>582</v>
      </c>
      <c r="AQ75" s="979"/>
      <c r="AR75" s="979"/>
      <c r="AS75" s="979"/>
      <c r="AT75" s="980"/>
      <c r="AU75" s="981" t="s">
        <v>582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78">
        <v>8394</v>
      </c>
      <c r="R76" s="979"/>
      <c r="S76" s="979"/>
      <c r="T76" s="979"/>
      <c r="U76" s="980"/>
      <c r="V76" s="981">
        <v>7886</v>
      </c>
      <c r="W76" s="979"/>
      <c r="X76" s="979"/>
      <c r="Y76" s="979"/>
      <c r="Z76" s="980"/>
      <c r="AA76" s="981">
        <f t="shared" si="0"/>
        <v>508</v>
      </c>
      <c r="AB76" s="979"/>
      <c r="AC76" s="979"/>
      <c r="AD76" s="979"/>
      <c r="AE76" s="980"/>
      <c r="AF76" s="981">
        <v>6116</v>
      </c>
      <c r="AG76" s="979"/>
      <c r="AH76" s="979"/>
      <c r="AI76" s="979"/>
      <c r="AJ76" s="980"/>
      <c r="AK76" s="981">
        <v>63</v>
      </c>
      <c r="AL76" s="979"/>
      <c r="AM76" s="979"/>
      <c r="AN76" s="979"/>
      <c r="AO76" s="980"/>
      <c r="AP76" s="981">
        <v>10661</v>
      </c>
      <c r="AQ76" s="979"/>
      <c r="AR76" s="979"/>
      <c r="AS76" s="979"/>
      <c r="AT76" s="980"/>
      <c r="AU76" s="981">
        <v>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12569</v>
      </c>
      <c r="AG88" s="959"/>
      <c r="AH88" s="959"/>
      <c r="AI88" s="959"/>
      <c r="AJ88" s="959"/>
      <c r="AK88" s="963"/>
      <c r="AL88" s="963"/>
      <c r="AM88" s="963"/>
      <c r="AN88" s="963"/>
      <c r="AO88" s="963"/>
      <c r="AP88" s="959">
        <v>16035</v>
      </c>
      <c r="AQ88" s="959"/>
      <c r="AR88" s="959"/>
      <c r="AS88" s="959"/>
      <c r="AT88" s="959"/>
      <c r="AU88" s="959">
        <v>277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v>4</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312</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312</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312</v>
      </c>
      <c r="DR109" s="896"/>
      <c r="DS109" s="896"/>
      <c r="DT109" s="896"/>
      <c r="DU109" s="897"/>
      <c r="DV109" s="898" t="s">
        <v>436</v>
      </c>
      <c r="DW109" s="896"/>
      <c r="DX109" s="896"/>
      <c r="DY109" s="896"/>
      <c r="DZ109" s="929"/>
    </row>
    <row r="110" spans="1:131" s="230" customFormat="1" ht="26.25" customHeight="1" x14ac:dyDescent="0.15">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1302337</v>
      </c>
      <c r="AB110" s="889"/>
      <c r="AC110" s="889"/>
      <c r="AD110" s="889"/>
      <c r="AE110" s="890"/>
      <c r="AF110" s="891">
        <v>1258371</v>
      </c>
      <c r="AG110" s="889"/>
      <c r="AH110" s="889"/>
      <c r="AI110" s="889"/>
      <c r="AJ110" s="890"/>
      <c r="AK110" s="891">
        <v>1231394</v>
      </c>
      <c r="AL110" s="889"/>
      <c r="AM110" s="889"/>
      <c r="AN110" s="889"/>
      <c r="AO110" s="890"/>
      <c r="AP110" s="892">
        <v>21.9</v>
      </c>
      <c r="AQ110" s="893"/>
      <c r="AR110" s="893"/>
      <c r="AS110" s="893"/>
      <c r="AT110" s="894"/>
      <c r="AU110" s="930" t="s">
        <v>75</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13374312</v>
      </c>
      <c r="BR110" s="842"/>
      <c r="BS110" s="842"/>
      <c r="BT110" s="842"/>
      <c r="BU110" s="842"/>
      <c r="BV110" s="842">
        <v>12930427</v>
      </c>
      <c r="BW110" s="842"/>
      <c r="BX110" s="842"/>
      <c r="BY110" s="842"/>
      <c r="BZ110" s="842"/>
      <c r="CA110" s="842">
        <v>12354922</v>
      </c>
      <c r="CB110" s="842"/>
      <c r="CC110" s="842"/>
      <c r="CD110" s="842"/>
      <c r="CE110" s="842"/>
      <c r="CF110" s="866">
        <v>219.8</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132</v>
      </c>
      <c r="DH110" s="842"/>
      <c r="DI110" s="842"/>
      <c r="DJ110" s="842"/>
      <c r="DK110" s="842"/>
      <c r="DL110" s="842" t="s">
        <v>132</v>
      </c>
      <c r="DM110" s="842"/>
      <c r="DN110" s="842"/>
      <c r="DO110" s="842"/>
      <c r="DP110" s="842"/>
      <c r="DQ110" s="842" t="s">
        <v>132</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420</v>
      </c>
      <c r="AG111" s="919"/>
      <c r="AH111" s="919"/>
      <c r="AI111" s="919"/>
      <c r="AJ111" s="920"/>
      <c r="AK111" s="921" t="s">
        <v>132</v>
      </c>
      <c r="AL111" s="919"/>
      <c r="AM111" s="919"/>
      <c r="AN111" s="919"/>
      <c r="AO111" s="920"/>
      <c r="AP111" s="922" t="s">
        <v>420</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t="s">
        <v>445</v>
      </c>
      <c r="BR111" s="790"/>
      <c r="BS111" s="790"/>
      <c r="BT111" s="790"/>
      <c r="BU111" s="790"/>
      <c r="BV111" s="790" t="s">
        <v>442</v>
      </c>
      <c r="BW111" s="790"/>
      <c r="BX111" s="790"/>
      <c r="BY111" s="790"/>
      <c r="BZ111" s="790"/>
      <c r="CA111" s="790" t="s">
        <v>442</v>
      </c>
      <c r="CB111" s="790"/>
      <c r="CC111" s="790"/>
      <c r="CD111" s="790"/>
      <c r="CE111" s="790"/>
      <c r="CF111" s="875" t="s">
        <v>132</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442</v>
      </c>
      <c r="DH111" s="790"/>
      <c r="DI111" s="790"/>
      <c r="DJ111" s="790"/>
      <c r="DK111" s="790"/>
      <c r="DL111" s="790" t="s">
        <v>132</v>
      </c>
      <c r="DM111" s="790"/>
      <c r="DN111" s="790"/>
      <c r="DO111" s="790"/>
      <c r="DP111" s="790"/>
      <c r="DQ111" s="790" t="s">
        <v>132</v>
      </c>
      <c r="DR111" s="790"/>
      <c r="DS111" s="790"/>
      <c r="DT111" s="790"/>
      <c r="DU111" s="790"/>
      <c r="DV111" s="796" t="s">
        <v>132</v>
      </c>
      <c r="DW111" s="796"/>
      <c r="DX111" s="796"/>
      <c r="DY111" s="796"/>
      <c r="DZ111" s="797"/>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4" t="s">
        <v>442</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3749442</v>
      </c>
      <c r="BR112" s="790"/>
      <c r="BS112" s="790"/>
      <c r="BT112" s="790"/>
      <c r="BU112" s="790"/>
      <c r="BV112" s="790">
        <v>3618163</v>
      </c>
      <c r="BW112" s="790"/>
      <c r="BX112" s="790"/>
      <c r="BY112" s="790"/>
      <c r="BZ112" s="790"/>
      <c r="CA112" s="790">
        <v>3557499</v>
      </c>
      <c r="CB112" s="790"/>
      <c r="CC112" s="790"/>
      <c r="CD112" s="790"/>
      <c r="CE112" s="790"/>
      <c r="CF112" s="875">
        <v>63.3</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442</v>
      </c>
      <c r="DH112" s="790"/>
      <c r="DI112" s="790"/>
      <c r="DJ112" s="790"/>
      <c r="DK112" s="790"/>
      <c r="DL112" s="790" t="s">
        <v>442</v>
      </c>
      <c r="DM112" s="790"/>
      <c r="DN112" s="790"/>
      <c r="DO112" s="790"/>
      <c r="DP112" s="790"/>
      <c r="DQ112" s="790" t="s">
        <v>442</v>
      </c>
      <c r="DR112" s="790"/>
      <c r="DS112" s="790"/>
      <c r="DT112" s="790"/>
      <c r="DU112" s="790"/>
      <c r="DV112" s="796" t="s">
        <v>420</v>
      </c>
      <c r="DW112" s="796"/>
      <c r="DX112" s="796"/>
      <c r="DY112" s="796"/>
      <c r="DZ112" s="797"/>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263505</v>
      </c>
      <c r="AB113" s="919"/>
      <c r="AC113" s="919"/>
      <c r="AD113" s="919"/>
      <c r="AE113" s="920"/>
      <c r="AF113" s="921">
        <v>273307</v>
      </c>
      <c r="AG113" s="919"/>
      <c r="AH113" s="919"/>
      <c r="AI113" s="919"/>
      <c r="AJ113" s="920"/>
      <c r="AK113" s="921">
        <v>284605</v>
      </c>
      <c r="AL113" s="919"/>
      <c r="AM113" s="919"/>
      <c r="AN113" s="919"/>
      <c r="AO113" s="920"/>
      <c r="AP113" s="922">
        <v>5.0999999999999996</v>
      </c>
      <c r="AQ113" s="923"/>
      <c r="AR113" s="923"/>
      <c r="AS113" s="923"/>
      <c r="AT113" s="924"/>
      <c r="AU113" s="932"/>
      <c r="AV113" s="933"/>
      <c r="AW113" s="933"/>
      <c r="AX113" s="933"/>
      <c r="AY113" s="933"/>
      <c r="AZ113" s="817" t="s">
        <v>452</v>
      </c>
      <c r="BA113" s="752"/>
      <c r="BB113" s="752"/>
      <c r="BC113" s="752"/>
      <c r="BD113" s="752"/>
      <c r="BE113" s="752"/>
      <c r="BF113" s="752"/>
      <c r="BG113" s="752"/>
      <c r="BH113" s="752"/>
      <c r="BI113" s="752"/>
      <c r="BJ113" s="752"/>
      <c r="BK113" s="752"/>
      <c r="BL113" s="752"/>
      <c r="BM113" s="752"/>
      <c r="BN113" s="752"/>
      <c r="BO113" s="752"/>
      <c r="BP113" s="753"/>
      <c r="BQ113" s="789">
        <v>319919</v>
      </c>
      <c r="BR113" s="790"/>
      <c r="BS113" s="790"/>
      <c r="BT113" s="790"/>
      <c r="BU113" s="790"/>
      <c r="BV113" s="790">
        <v>315234</v>
      </c>
      <c r="BW113" s="790"/>
      <c r="BX113" s="790"/>
      <c r="BY113" s="790"/>
      <c r="BZ113" s="790"/>
      <c r="CA113" s="790">
        <v>276378</v>
      </c>
      <c r="CB113" s="790"/>
      <c r="CC113" s="790"/>
      <c r="CD113" s="790"/>
      <c r="CE113" s="790"/>
      <c r="CF113" s="875">
        <v>4.9000000000000004</v>
      </c>
      <c r="CG113" s="876"/>
      <c r="CH113" s="876"/>
      <c r="CI113" s="876"/>
      <c r="CJ113" s="876"/>
      <c r="CK113" s="927"/>
      <c r="CL113" s="821"/>
      <c r="CM113" s="817"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442</v>
      </c>
      <c r="DR113" s="780"/>
      <c r="DS113" s="780"/>
      <c r="DT113" s="780"/>
      <c r="DU113" s="781"/>
      <c r="DV113" s="824" t="s">
        <v>132</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45765</v>
      </c>
      <c r="AB114" s="780"/>
      <c r="AC114" s="780"/>
      <c r="AD114" s="780"/>
      <c r="AE114" s="781"/>
      <c r="AF114" s="782">
        <v>47652</v>
      </c>
      <c r="AG114" s="780"/>
      <c r="AH114" s="780"/>
      <c r="AI114" s="780"/>
      <c r="AJ114" s="781"/>
      <c r="AK114" s="782">
        <v>49970</v>
      </c>
      <c r="AL114" s="780"/>
      <c r="AM114" s="780"/>
      <c r="AN114" s="780"/>
      <c r="AO114" s="781"/>
      <c r="AP114" s="824">
        <v>0.9</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1150140</v>
      </c>
      <c r="BR114" s="790"/>
      <c r="BS114" s="790"/>
      <c r="BT114" s="790"/>
      <c r="BU114" s="790"/>
      <c r="BV114" s="790">
        <v>1148452</v>
      </c>
      <c r="BW114" s="790"/>
      <c r="BX114" s="790"/>
      <c r="BY114" s="790"/>
      <c r="BZ114" s="790"/>
      <c r="CA114" s="790">
        <v>1114610</v>
      </c>
      <c r="CB114" s="790"/>
      <c r="CC114" s="790"/>
      <c r="CD114" s="790"/>
      <c r="CE114" s="790"/>
      <c r="CF114" s="875">
        <v>19.8</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132</v>
      </c>
      <c r="AB115" s="919"/>
      <c r="AC115" s="919"/>
      <c r="AD115" s="919"/>
      <c r="AE115" s="920"/>
      <c r="AF115" s="921" t="s">
        <v>442</v>
      </c>
      <c r="AG115" s="919"/>
      <c r="AH115" s="919"/>
      <c r="AI115" s="919"/>
      <c r="AJ115" s="920"/>
      <c r="AK115" s="921" t="s">
        <v>132</v>
      </c>
      <c r="AL115" s="919"/>
      <c r="AM115" s="919"/>
      <c r="AN115" s="919"/>
      <c r="AO115" s="920"/>
      <c r="AP115" s="922" t="s">
        <v>420</v>
      </c>
      <c r="AQ115" s="923"/>
      <c r="AR115" s="923"/>
      <c r="AS115" s="923"/>
      <c r="AT115" s="924"/>
      <c r="AU115" s="932"/>
      <c r="AV115" s="933"/>
      <c r="AW115" s="933"/>
      <c r="AX115" s="933"/>
      <c r="AY115" s="933"/>
      <c r="AZ115" s="817" t="s">
        <v>458</v>
      </c>
      <c r="BA115" s="752"/>
      <c r="BB115" s="752"/>
      <c r="BC115" s="752"/>
      <c r="BD115" s="752"/>
      <c r="BE115" s="752"/>
      <c r="BF115" s="752"/>
      <c r="BG115" s="752"/>
      <c r="BH115" s="752"/>
      <c r="BI115" s="752"/>
      <c r="BJ115" s="752"/>
      <c r="BK115" s="752"/>
      <c r="BL115" s="752"/>
      <c r="BM115" s="752"/>
      <c r="BN115" s="752"/>
      <c r="BO115" s="752"/>
      <c r="BP115" s="753"/>
      <c r="BQ115" s="789" t="s">
        <v>132</v>
      </c>
      <c r="BR115" s="790"/>
      <c r="BS115" s="790"/>
      <c r="BT115" s="790"/>
      <c r="BU115" s="790"/>
      <c r="BV115" s="790" t="s">
        <v>132</v>
      </c>
      <c r="BW115" s="790"/>
      <c r="BX115" s="790"/>
      <c r="BY115" s="790"/>
      <c r="BZ115" s="790"/>
      <c r="CA115" s="790" t="s">
        <v>442</v>
      </c>
      <c r="CB115" s="790"/>
      <c r="CC115" s="790"/>
      <c r="CD115" s="790"/>
      <c r="CE115" s="790"/>
      <c r="CF115" s="875" t="s">
        <v>132</v>
      </c>
      <c r="CG115" s="876"/>
      <c r="CH115" s="876"/>
      <c r="CI115" s="876"/>
      <c r="CJ115" s="876"/>
      <c r="CK115" s="927"/>
      <c r="CL115" s="821"/>
      <c r="CM115" s="817"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442</v>
      </c>
      <c r="DM115" s="780"/>
      <c r="DN115" s="780"/>
      <c r="DO115" s="780"/>
      <c r="DP115" s="781"/>
      <c r="DQ115" s="782" t="s">
        <v>132</v>
      </c>
      <c r="DR115" s="780"/>
      <c r="DS115" s="780"/>
      <c r="DT115" s="780"/>
      <c r="DU115" s="781"/>
      <c r="DV115" s="824" t="s">
        <v>442</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420</v>
      </c>
      <c r="AB116" s="780"/>
      <c r="AC116" s="780"/>
      <c r="AD116" s="780"/>
      <c r="AE116" s="781"/>
      <c r="AF116" s="782" t="s">
        <v>132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789" t="s">
        <v>442</v>
      </c>
      <c r="BR116" s="790"/>
      <c r="BS116" s="790"/>
      <c r="BT116" s="790"/>
      <c r="BU116" s="790"/>
      <c r="BV116" s="790" t="s">
        <v>132</v>
      </c>
      <c r="BW116" s="790"/>
      <c r="BX116" s="790"/>
      <c r="BY116" s="790"/>
      <c r="BZ116" s="790"/>
      <c r="CA116" s="790" t="s">
        <v>132</v>
      </c>
      <c r="CB116" s="790"/>
      <c r="CC116" s="790"/>
      <c r="CD116" s="790"/>
      <c r="CE116" s="790"/>
      <c r="CF116" s="875" t="s">
        <v>442</v>
      </c>
      <c r="CG116" s="876"/>
      <c r="CH116" s="876"/>
      <c r="CI116" s="876"/>
      <c r="CJ116" s="876"/>
      <c r="CK116" s="927"/>
      <c r="CL116" s="821"/>
      <c r="CM116" s="817"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442</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1611607</v>
      </c>
      <c r="AB117" s="903"/>
      <c r="AC117" s="903"/>
      <c r="AD117" s="903"/>
      <c r="AE117" s="904"/>
      <c r="AF117" s="905">
        <v>1579330</v>
      </c>
      <c r="AG117" s="903"/>
      <c r="AH117" s="903"/>
      <c r="AI117" s="903"/>
      <c r="AJ117" s="904"/>
      <c r="AK117" s="905">
        <v>1565969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442</v>
      </c>
      <c r="BW117" s="790"/>
      <c r="BX117" s="790"/>
      <c r="BY117" s="790"/>
      <c r="BZ117" s="790"/>
      <c r="CA117" s="790" t="s">
        <v>132</v>
      </c>
      <c r="CB117" s="790"/>
      <c r="CC117" s="790"/>
      <c r="CD117" s="790"/>
      <c r="CE117" s="790"/>
      <c r="CF117" s="875" t="s">
        <v>442</v>
      </c>
      <c r="CG117" s="876"/>
      <c r="CH117" s="876"/>
      <c r="CI117" s="876"/>
      <c r="CJ117" s="876"/>
      <c r="CK117" s="927"/>
      <c r="CL117" s="821"/>
      <c r="CM117" s="817"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445</v>
      </c>
      <c r="DR117" s="780"/>
      <c r="DS117" s="780"/>
      <c r="DT117" s="780"/>
      <c r="DU117" s="781"/>
      <c r="DV117" s="824" t="s">
        <v>132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312</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7"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15">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18593813</v>
      </c>
      <c r="BR119" s="845"/>
      <c r="BS119" s="845"/>
      <c r="BT119" s="845"/>
      <c r="BU119" s="845"/>
      <c r="BV119" s="845">
        <v>18012276</v>
      </c>
      <c r="BW119" s="845"/>
      <c r="BX119" s="845"/>
      <c r="BY119" s="845"/>
      <c r="BZ119" s="845"/>
      <c r="CA119" s="845">
        <v>17303409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445</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470</v>
      </c>
      <c r="AB120" s="780"/>
      <c r="AC120" s="780"/>
      <c r="AD120" s="780"/>
      <c r="AE120" s="781"/>
      <c r="AF120" s="782" t="s">
        <v>132</v>
      </c>
      <c r="AG120" s="780"/>
      <c r="AH120" s="780"/>
      <c r="AI120" s="780"/>
      <c r="AJ120" s="781"/>
      <c r="AK120" s="782" t="s">
        <v>132</v>
      </c>
      <c r="AL120" s="780"/>
      <c r="AM120" s="780"/>
      <c r="AN120" s="780"/>
      <c r="AO120" s="781"/>
      <c r="AP120" s="824" t="s">
        <v>132</v>
      </c>
      <c r="AQ120" s="825"/>
      <c r="AR120" s="825"/>
      <c r="AS120" s="825"/>
      <c r="AT120" s="826"/>
      <c r="AU120" s="880" t="s">
        <v>471</v>
      </c>
      <c r="AV120" s="881"/>
      <c r="AW120" s="881"/>
      <c r="AX120" s="881"/>
      <c r="AY120" s="882"/>
      <c r="AZ120" s="860" t="s">
        <v>472</v>
      </c>
      <c r="BA120" s="810"/>
      <c r="BB120" s="810"/>
      <c r="BC120" s="810"/>
      <c r="BD120" s="810"/>
      <c r="BE120" s="810"/>
      <c r="BF120" s="810"/>
      <c r="BG120" s="810"/>
      <c r="BH120" s="810"/>
      <c r="BI120" s="810"/>
      <c r="BJ120" s="810"/>
      <c r="BK120" s="810"/>
      <c r="BL120" s="810"/>
      <c r="BM120" s="810"/>
      <c r="BN120" s="810"/>
      <c r="BO120" s="810"/>
      <c r="BP120" s="811"/>
      <c r="BQ120" s="861">
        <v>9671397</v>
      </c>
      <c r="BR120" s="842"/>
      <c r="BS120" s="842"/>
      <c r="BT120" s="842"/>
      <c r="BU120" s="842"/>
      <c r="BV120" s="842">
        <v>10579994</v>
      </c>
      <c r="BW120" s="842"/>
      <c r="BX120" s="842"/>
      <c r="BY120" s="842"/>
      <c r="BZ120" s="842"/>
      <c r="CA120" s="842">
        <v>11719089</v>
      </c>
      <c r="CB120" s="842"/>
      <c r="CC120" s="842"/>
      <c r="CD120" s="842"/>
      <c r="CE120" s="842"/>
      <c r="CF120" s="866">
        <v>208.5</v>
      </c>
      <c r="CG120" s="867"/>
      <c r="CH120" s="867"/>
      <c r="CI120" s="867"/>
      <c r="CJ120" s="867"/>
      <c r="CK120" s="868" t="s">
        <v>473</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1502865</v>
      </c>
      <c r="DH120" s="842"/>
      <c r="DI120" s="842"/>
      <c r="DJ120" s="842"/>
      <c r="DK120" s="842"/>
      <c r="DL120" s="842">
        <v>1515199</v>
      </c>
      <c r="DM120" s="842"/>
      <c r="DN120" s="842"/>
      <c r="DO120" s="842"/>
      <c r="DP120" s="842"/>
      <c r="DQ120" s="842">
        <v>1596518</v>
      </c>
      <c r="DR120" s="842"/>
      <c r="DS120" s="842"/>
      <c r="DT120" s="842"/>
      <c r="DU120" s="842"/>
      <c r="DV120" s="843">
        <v>28.4</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112310</v>
      </c>
      <c r="BR121" s="790"/>
      <c r="BS121" s="790"/>
      <c r="BT121" s="790"/>
      <c r="BU121" s="790"/>
      <c r="BV121" s="790">
        <v>81034</v>
      </c>
      <c r="BW121" s="790"/>
      <c r="BX121" s="790"/>
      <c r="BY121" s="790"/>
      <c r="BZ121" s="790"/>
      <c r="CA121" s="790">
        <v>51286</v>
      </c>
      <c r="CB121" s="790"/>
      <c r="CC121" s="790"/>
      <c r="CD121" s="790"/>
      <c r="CE121" s="790"/>
      <c r="CF121" s="875">
        <v>0.9</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789">
        <v>1310081</v>
      </c>
      <c r="DH121" s="790"/>
      <c r="DI121" s="790"/>
      <c r="DJ121" s="790"/>
      <c r="DK121" s="790"/>
      <c r="DL121" s="790">
        <v>1200979</v>
      </c>
      <c r="DM121" s="790"/>
      <c r="DN121" s="790"/>
      <c r="DO121" s="790"/>
      <c r="DP121" s="790"/>
      <c r="DQ121" s="790">
        <v>1090401</v>
      </c>
      <c r="DR121" s="790"/>
      <c r="DS121" s="790"/>
      <c r="DT121" s="790"/>
      <c r="DU121" s="790"/>
      <c r="DV121" s="796">
        <v>19.399999999999999</v>
      </c>
      <c r="DW121" s="796"/>
      <c r="DX121" s="796"/>
      <c r="DY121" s="796"/>
      <c r="DZ121" s="797"/>
    </row>
    <row r="122" spans="1:130" s="230" customFormat="1" ht="26.25" customHeight="1" x14ac:dyDescent="0.15">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11925860</v>
      </c>
      <c r="BR122" s="845"/>
      <c r="BS122" s="845"/>
      <c r="BT122" s="845"/>
      <c r="BU122" s="845"/>
      <c r="BV122" s="845">
        <v>11918885</v>
      </c>
      <c r="BW122" s="845"/>
      <c r="BX122" s="845"/>
      <c r="BY122" s="845"/>
      <c r="BZ122" s="845"/>
      <c r="CA122" s="845">
        <v>11276207</v>
      </c>
      <c r="CB122" s="845"/>
      <c r="CC122" s="845"/>
      <c r="CD122" s="845"/>
      <c r="CE122" s="845"/>
      <c r="CF122" s="846">
        <v>200.6</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789">
        <v>936496</v>
      </c>
      <c r="DH122" s="790"/>
      <c r="DI122" s="790"/>
      <c r="DJ122" s="790"/>
      <c r="DK122" s="790"/>
      <c r="DL122" s="790">
        <v>901985</v>
      </c>
      <c r="DM122" s="790"/>
      <c r="DN122" s="790"/>
      <c r="DO122" s="790"/>
      <c r="DP122" s="790"/>
      <c r="DQ122" s="790">
        <v>870580</v>
      </c>
      <c r="DR122" s="790"/>
      <c r="DS122" s="790"/>
      <c r="DT122" s="790"/>
      <c r="DU122" s="790"/>
      <c r="DV122" s="796">
        <v>15.5</v>
      </c>
      <c r="DW122" s="796"/>
      <c r="DX122" s="796"/>
      <c r="DY122" s="796"/>
      <c r="DZ122" s="797"/>
    </row>
    <row r="123" spans="1:130" s="230" customFormat="1" ht="26.25" customHeight="1" x14ac:dyDescent="0.15">
      <c r="A123" s="820"/>
      <c r="B123" s="821"/>
      <c r="C123" s="817"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470</v>
      </c>
      <c r="AB123" s="780"/>
      <c r="AC123" s="780"/>
      <c r="AD123" s="780"/>
      <c r="AE123" s="781"/>
      <c r="AF123" s="782" t="s">
        <v>445</v>
      </c>
      <c r="AG123" s="780"/>
      <c r="AH123" s="780"/>
      <c r="AI123" s="780"/>
      <c r="AJ123" s="781"/>
      <c r="AK123" s="782" t="s">
        <v>470</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21709567</v>
      </c>
      <c r="BR123" s="833"/>
      <c r="BS123" s="833"/>
      <c r="BT123" s="833"/>
      <c r="BU123" s="833"/>
      <c r="BV123" s="833">
        <v>22579913</v>
      </c>
      <c r="BW123" s="833"/>
      <c r="BX123" s="833"/>
      <c r="BY123" s="833"/>
      <c r="BZ123" s="833"/>
      <c r="CA123" s="833">
        <v>23046582</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470</v>
      </c>
      <c r="DR123" s="780"/>
      <c r="DS123" s="780"/>
      <c r="DT123" s="780"/>
      <c r="DU123" s="781"/>
      <c r="DV123" s="824" t="s">
        <v>132</v>
      </c>
      <c r="DW123" s="825"/>
      <c r="DX123" s="825"/>
      <c r="DY123" s="825"/>
      <c r="DZ123" s="826"/>
    </row>
    <row r="124" spans="1:130" s="230" customFormat="1" ht="26.25" customHeight="1" thickBot="1" x14ac:dyDescent="0.2">
      <c r="A124" s="820"/>
      <c r="B124" s="821"/>
      <c r="C124" s="817"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445</v>
      </c>
      <c r="BR124" s="831"/>
      <c r="BS124" s="831"/>
      <c r="BT124" s="831"/>
      <c r="BU124" s="831"/>
      <c r="BV124" s="831" t="s">
        <v>132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132</v>
      </c>
      <c r="DM124" s="764"/>
      <c r="DN124" s="764"/>
      <c r="DO124" s="764"/>
      <c r="DP124" s="765"/>
      <c r="DQ124" s="766" t="s">
        <v>132</v>
      </c>
      <c r="DR124" s="764"/>
      <c r="DS124" s="764"/>
      <c r="DT124" s="764"/>
      <c r="DU124" s="765"/>
      <c r="DV124" s="848" t="s">
        <v>132</v>
      </c>
      <c r="DW124" s="849"/>
      <c r="DX124" s="849"/>
      <c r="DY124" s="849"/>
      <c r="DZ124" s="850"/>
    </row>
    <row r="125" spans="1:130" s="230" customFormat="1" ht="26.25" customHeight="1" x14ac:dyDescent="0.15">
      <c r="A125" s="820"/>
      <c r="B125" s="821"/>
      <c r="C125" s="817"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10"/>
      <c r="CR125" s="810"/>
      <c r="CS125" s="810"/>
      <c r="CT125" s="810"/>
      <c r="CU125" s="810"/>
      <c r="CV125" s="810"/>
      <c r="CW125" s="810"/>
      <c r="CX125" s="810"/>
      <c r="CY125" s="810"/>
      <c r="CZ125" s="810"/>
      <c r="DA125" s="810"/>
      <c r="DB125" s="810"/>
      <c r="DC125" s="810"/>
      <c r="DD125" s="810"/>
      <c r="DE125" s="810"/>
      <c r="DF125" s="811"/>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
      <c r="A126" s="820"/>
      <c r="B126" s="821"/>
      <c r="C126" s="817"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483</v>
      </c>
      <c r="CQ126" s="752"/>
      <c r="CR126" s="752"/>
      <c r="CS126" s="752"/>
      <c r="CT126" s="752"/>
      <c r="CU126" s="752"/>
      <c r="CV126" s="752"/>
      <c r="CW126" s="752"/>
      <c r="CX126" s="752"/>
      <c r="CY126" s="752"/>
      <c r="CZ126" s="752"/>
      <c r="DA126" s="752"/>
      <c r="DB126" s="752"/>
      <c r="DC126" s="752"/>
      <c r="DD126" s="752"/>
      <c r="DE126" s="752"/>
      <c r="DF126" s="753"/>
      <c r="DG126" s="789" t="s">
        <v>132</v>
      </c>
      <c r="DH126" s="790"/>
      <c r="DI126" s="790"/>
      <c r="DJ126" s="790"/>
      <c r="DK126" s="790"/>
      <c r="DL126" s="790" t="s">
        <v>132</v>
      </c>
      <c r="DM126" s="790"/>
      <c r="DN126" s="790"/>
      <c r="DO126" s="790"/>
      <c r="DP126" s="790"/>
      <c r="DQ126" s="790" t="s">
        <v>132</v>
      </c>
      <c r="DR126" s="790"/>
      <c r="DS126" s="790"/>
      <c r="DT126" s="790"/>
      <c r="DU126" s="790"/>
      <c r="DV126" s="796" t="s">
        <v>132</v>
      </c>
      <c r="DW126" s="796"/>
      <c r="DX126" s="796"/>
      <c r="DY126" s="796"/>
      <c r="DZ126" s="797"/>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32"/>
      <c r="AV127" s="232"/>
      <c r="AW127" s="232"/>
      <c r="AX127" s="841" t="s">
        <v>485</v>
      </c>
      <c r="AY127" s="814"/>
      <c r="AZ127" s="814"/>
      <c r="BA127" s="814"/>
      <c r="BB127" s="814"/>
      <c r="BC127" s="814"/>
      <c r="BD127" s="814"/>
      <c r="BE127" s="815"/>
      <c r="BF127" s="813" t="s">
        <v>486</v>
      </c>
      <c r="BG127" s="814"/>
      <c r="BH127" s="814"/>
      <c r="BI127" s="814"/>
      <c r="BJ127" s="814"/>
      <c r="BK127" s="814"/>
      <c r="BL127" s="815"/>
      <c r="BM127" s="813" t="s">
        <v>487</v>
      </c>
      <c r="BN127" s="814"/>
      <c r="BO127" s="814"/>
      <c r="BP127" s="814"/>
      <c r="BQ127" s="814"/>
      <c r="BR127" s="814"/>
      <c r="BS127" s="815"/>
      <c r="BT127" s="813" t="s">
        <v>488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489</v>
      </c>
      <c r="CQ127" s="752"/>
      <c r="CR127" s="752"/>
      <c r="CS127" s="752"/>
      <c r="CT127" s="752"/>
      <c r="CU127" s="752"/>
      <c r="CV127" s="752"/>
      <c r="CW127" s="752"/>
      <c r="CX127" s="752"/>
      <c r="CY127" s="752"/>
      <c r="CZ127" s="752"/>
      <c r="DA127" s="752"/>
      <c r="DB127" s="752"/>
      <c r="DC127" s="752"/>
      <c r="DD127" s="752"/>
      <c r="DE127" s="752"/>
      <c r="DF127" s="753"/>
      <c r="DG127" s="789" t="s">
        <v>132</v>
      </c>
      <c r="DH127" s="790"/>
      <c r="DI127" s="790"/>
      <c r="DJ127" s="790"/>
      <c r="DK127" s="790"/>
      <c r="DL127" s="790" t="s">
        <v>132</v>
      </c>
      <c r="DM127" s="790"/>
      <c r="DN127" s="790"/>
      <c r="DO127" s="790"/>
      <c r="DP127" s="790"/>
      <c r="DQ127" s="790" t="s">
        <v>132</v>
      </c>
      <c r="DR127" s="790"/>
      <c r="DS127" s="790"/>
      <c r="DT127" s="790"/>
      <c r="DU127" s="790"/>
      <c r="DV127" s="796" t="s">
        <v>445</v>
      </c>
      <c r="DW127" s="796"/>
      <c r="DX127" s="796"/>
      <c r="DY127" s="796"/>
      <c r="DZ127" s="797"/>
    </row>
    <row r="128" spans="1:130" s="230" customFormat="1" ht="26.25" customHeight="1" thickBot="1" x14ac:dyDescent="0.2">
      <c r="A128" s="798" t="s">
        <v>490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491</v>
      </c>
      <c r="X128" s="800"/>
      <c r="Y128" s="800"/>
      <c r="Z128" s="801"/>
      <c r="AA128" s="802">
        <v>32944</v>
      </c>
      <c r="AB128" s="803"/>
      <c r="AC128" s="803"/>
      <c r="AD128" s="803"/>
      <c r="AE128" s="804"/>
      <c r="AF128" s="805">
        <v>32944</v>
      </c>
      <c r="AG128" s="803"/>
      <c r="AH128" s="803"/>
      <c r="AI128" s="803"/>
      <c r="AJ128" s="804"/>
      <c r="AK128" s="805">
        <v>30978</v>
      </c>
      <c r="AL128" s="803"/>
      <c r="AM128" s="803"/>
      <c r="AN128" s="803"/>
      <c r="AO128" s="804"/>
      <c r="AP128" s="806"/>
      <c r="AQ128" s="807"/>
      <c r="AR128" s="807"/>
      <c r="AS128" s="807"/>
      <c r="AT128" s="808"/>
      <c r="AU128" s="232"/>
      <c r="AV128" s="232"/>
      <c r="AW128" s="232"/>
      <c r="AX128" s="809" t="s">
        <v>492</v>
      </c>
      <c r="AY128" s="810"/>
      <c r="AZ128" s="810"/>
      <c r="BA128" s="810"/>
      <c r="BB128" s="810"/>
      <c r="BC128" s="810"/>
      <c r="BD128" s="810"/>
      <c r="BE128" s="811"/>
      <c r="BF128" s="786" t="s">
        <v>132</v>
      </c>
      <c r="BG128" s="787"/>
      <c r="BH128" s="787"/>
      <c r="BI128" s="787"/>
      <c r="BJ128" s="787"/>
      <c r="BK128" s="787"/>
      <c r="BL128" s="812"/>
      <c r="BM128" s="786">
        <v>14.16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493</v>
      </c>
      <c r="CQ128" s="730"/>
      <c r="CR128" s="730"/>
      <c r="CS128" s="730"/>
      <c r="CT128" s="730"/>
      <c r="CU128" s="730"/>
      <c r="CV128" s="730"/>
      <c r="CW128" s="730"/>
      <c r="CX128" s="730"/>
      <c r="CY128" s="730"/>
      <c r="CZ128" s="730"/>
      <c r="DA128" s="730"/>
      <c r="DB128" s="730"/>
      <c r="DC128" s="730"/>
      <c r="DD128" s="730"/>
      <c r="DE128" s="730"/>
      <c r="DF128" s="731"/>
      <c r="DG128" s="792" t="s">
        <v>132</v>
      </c>
      <c r="DH128" s="793"/>
      <c r="DI128" s="793"/>
      <c r="DJ128" s="793"/>
      <c r="DK128" s="793"/>
      <c r="DL128" s="793" t="s">
        <v>132</v>
      </c>
      <c r="DM128" s="793"/>
      <c r="DN128" s="793"/>
      <c r="DO128" s="793"/>
      <c r="DP128" s="793"/>
      <c r="DQ128" s="793" t="s">
        <v>132</v>
      </c>
      <c r="DR128" s="793"/>
      <c r="DS128" s="793"/>
      <c r="DT128" s="793"/>
      <c r="DU128" s="793"/>
      <c r="DV128" s="794" t="s">
        <v>132</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6680495</v>
      </c>
      <c r="AB129" s="780"/>
      <c r="AC129" s="780"/>
      <c r="AD129" s="780"/>
      <c r="AE129" s="781"/>
      <c r="AF129" s="782">
        <v>6941311</v>
      </c>
      <c r="AG129" s="780"/>
      <c r="AH129" s="780"/>
      <c r="AI129" s="780"/>
      <c r="AJ129" s="781"/>
      <c r="AK129" s="782">
        <v>6685556</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470</v>
      </c>
      <c r="BG129" s="771"/>
      <c r="BH129" s="771"/>
      <c r="BI129" s="771"/>
      <c r="BJ129" s="771"/>
      <c r="BK129" s="771"/>
      <c r="BL129" s="772"/>
      <c r="BM129" s="770">
        <v>19.16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1172900</v>
      </c>
      <c r="AB130" s="780"/>
      <c r="AC130" s="780"/>
      <c r="AD130" s="780"/>
      <c r="AE130" s="781"/>
      <c r="AF130" s="782">
        <v>1119454</v>
      </c>
      <c r="AG130" s="780"/>
      <c r="AH130" s="780"/>
      <c r="AI130" s="780"/>
      <c r="AJ130" s="781"/>
      <c r="AK130" s="782">
        <v>1063583</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5507595</v>
      </c>
      <c r="AB131" s="764"/>
      <c r="AC131" s="764"/>
      <c r="AD131" s="764"/>
      <c r="AE131" s="765"/>
      <c r="AF131" s="766">
        <v>5821857</v>
      </c>
      <c r="AG131" s="764"/>
      <c r="AH131" s="764"/>
      <c r="AI131" s="764"/>
      <c r="AJ131" s="765"/>
      <c r="AK131" s="766">
        <v>5621973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7.3673354700000004</v>
      </c>
      <c r="AB132" s="745"/>
      <c r="AC132" s="745"/>
      <c r="AD132" s="745"/>
      <c r="AE132" s="746"/>
      <c r="AF132" s="747">
        <v>7.3332615350000001</v>
      </c>
      <c r="AG132" s="745"/>
      <c r="AH132" s="745"/>
      <c r="AI132" s="745"/>
      <c r="AJ132" s="746"/>
      <c r="AK132" s="747">
        <v>8.3850989679999994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7.5</v>
      </c>
      <c r="AB133" s="724"/>
      <c r="AC133" s="724"/>
      <c r="AD133" s="724"/>
      <c r="AE133" s="725"/>
      <c r="AF133" s="723">
        <v>7.4</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QqhAWyi+ZZA46fnW7hEQ7E+OpRrKb0fyR8YuzDc60inqP3/a6qOrJC3yJMFsFRaLLMtFzwOrw46yppaaQMEgg==" saltValue="6W2VCESxn+QvWWDdU7uN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2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0aG0/Vb4N7wvdC01m6geIqg4H4+LSSpu9t6eN9RIMT7ue6c8LmTA2GX9H4U8H3dyAqIgUY7rdvEARwTZ4rBoA==" saltValue="sJ8n2Fgjjtl0IeG3qV+e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r9Mycv2Tjf2fRig+nIZy7y9Z6zOc2+x0BnVpgm7lbN9Nz9AhUXwhaoK/0o0qGueecFlIizNiaiuPQdrfTBJQ==" saltValue="ZKvIxF7cAV/FqT0eTVpC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512</v>
      </c>
      <c r="AL9" s="1136"/>
      <c r="AM9" s="1136"/>
      <c r="AN9" s="1137"/>
      <c r="AO9" s="281">
        <v>1531910</v>
      </c>
      <c r="AP9" s="281">
        <v>90298</v>
      </c>
      <c r="AQ9" s="282">
        <v>115879</v>
      </c>
      <c r="AR9" s="283">
        <v>-22.1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513</v>
      </c>
      <c r="AL10" s="1136"/>
      <c r="AM10" s="1136"/>
      <c r="AN10" s="1137"/>
      <c r="AO10" s="284">
        <v>290791</v>
      </c>
      <c r="AP10" s="284">
        <v>17141</v>
      </c>
      <c r="AQ10" s="285">
        <v>14625</v>
      </c>
      <c r="AR10" s="286">
        <v>17.2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514</v>
      </c>
      <c r="AL11" s="1136"/>
      <c r="AM11" s="1136"/>
      <c r="AN11" s="1137"/>
      <c r="AO11" s="284">
        <v>9848</v>
      </c>
      <c r="AP11" s="284">
        <v>580</v>
      </c>
      <c r="AQ11" s="285">
        <v>3181</v>
      </c>
      <c r="AR11" s="286">
        <v>-81.8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515</v>
      </c>
      <c r="AL12" s="1136"/>
      <c r="AM12" s="1136"/>
      <c r="AN12" s="1137"/>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517</v>
      </c>
      <c r="AL13" s="1136"/>
      <c r="AM13" s="1136"/>
      <c r="AN13" s="1137"/>
      <c r="AO13" s="284">
        <v>74342</v>
      </c>
      <c r="AP13" s="284">
        <v>4382</v>
      </c>
      <c r="AQ13" s="285">
        <v>5586</v>
      </c>
      <c r="AR13" s="286">
        <v>-21.6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518</v>
      </c>
      <c r="AL14" s="1136"/>
      <c r="AM14" s="1136"/>
      <c r="AN14" s="1137"/>
      <c r="AO14" s="284">
        <v>40438</v>
      </c>
      <c r="AP14" s="284">
        <v>2384</v>
      </c>
      <c r="AQ14" s="285">
        <v>1576</v>
      </c>
      <c r="AR14" s="286">
        <v>51.3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519</v>
      </c>
      <c r="AL15" s="1139"/>
      <c r="AM15" s="1139"/>
      <c r="AN15" s="1140"/>
      <c r="AO15" s="284">
        <v>-99301</v>
      </c>
      <c r="AP15" s="284">
        <v>-5853</v>
      </c>
      <c r="AQ15" s="285">
        <v>-7785</v>
      </c>
      <c r="AR15" s="286">
        <v>-24.8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191</v>
      </c>
      <c r="AL16" s="1139"/>
      <c r="AM16" s="1139"/>
      <c r="AN16" s="1140"/>
      <c r="AO16" s="284">
        <v>1848028</v>
      </c>
      <c r="AP16" s="284">
        <v>108932</v>
      </c>
      <c r="AQ16" s="285">
        <v>133062</v>
      </c>
      <c r="AR16" s="286">
        <v>-18.100000000000001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524</v>
      </c>
      <c r="AL21" s="1142"/>
      <c r="AM21" s="1142"/>
      <c r="AN21" s="1143"/>
      <c r="AO21" s="297">
        <v>9.7799999999999994</v>
      </c>
      <c r="AP21" s="298">
        <v>11.97</v>
      </c>
      <c r="AQ21" s="299">
        <v>-2.19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525</v>
      </c>
      <c r="AL22" s="1142"/>
      <c r="AM22" s="1142"/>
      <c r="AN22" s="1143"/>
      <c r="AO22" s="302">
        <v>93.1</v>
      </c>
      <c r="AP22" s="303">
        <v>95</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4" t="s">
        <v>526</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529</v>
      </c>
      <c r="AL32" s="1126"/>
      <c r="AM32" s="1126"/>
      <c r="AN32" s="1127"/>
      <c r="AO32" s="312">
        <v>1231394</v>
      </c>
      <c r="AP32" s="312">
        <v>72584</v>
      </c>
      <c r="AQ32" s="313">
        <v>79195</v>
      </c>
      <c r="AR32" s="314">
        <v>-8.3000000000000007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530</v>
      </c>
      <c r="AL33" s="1126"/>
      <c r="AM33" s="1126"/>
      <c r="AN33" s="1127"/>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531</v>
      </c>
      <c r="AL34" s="1126"/>
      <c r="AM34" s="1126"/>
      <c r="AN34" s="1127"/>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532</v>
      </c>
      <c r="AL35" s="1126"/>
      <c r="AM35" s="1126"/>
      <c r="AN35" s="1127"/>
      <c r="AO35" s="312">
        <v>284605</v>
      </c>
      <c r="AP35" s="312">
        <v>16776</v>
      </c>
      <c r="AQ35" s="313">
        <v>19814</v>
      </c>
      <c r="AR35" s="314">
        <v>-15.3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533</v>
      </c>
      <c r="AL36" s="1126"/>
      <c r="AM36" s="1126"/>
      <c r="AN36" s="1127"/>
      <c r="AO36" s="312">
        <v>49970</v>
      </c>
      <c r="AP36" s="312">
        <v>2945</v>
      </c>
      <c r="AQ36" s="313">
        <v>2500</v>
      </c>
      <c r="AR36" s="314">
        <v>17.8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534</v>
      </c>
      <c r="AL37" s="1126"/>
      <c r="AM37" s="1126"/>
      <c r="AN37" s="1127"/>
      <c r="AO37" s="312" t="s">
        <v>516</v>
      </c>
      <c r="AP37" s="312" t="s">
        <v>516</v>
      </c>
      <c r="AQ37" s="313">
        <v>761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535</v>
      </c>
      <c r="AL38" s="1129"/>
      <c r="AM38" s="1129"/>
      <c r="AN38" s="1130"/>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536</v>
      </c>
      <c r="AL39" s="1129"/>
      <c r="AM39" s="1129"/>
      <c r="AN39" s="1130"/>
      <c r="AO39" s="312">
        <v>-30978</v>
      </c>
      <c r="AP39" s="312">
        <v>-1826</v>
      </c>
      <c r="AQ39" s="313">
        <v>-2022</v>
      </c>
      <c r="AR39" s="314">
        <v>-9.6999999999999993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537</v>
      </c>
      <c r="AL40" s="1126"/>
      <c r="AM40" s="1126"/>
      <c r="AN40" s="1127"/>
      <c r="AO40" s="312">
        <v>-1063583</v>
      </c>
      <c r="AP40" s="312">
        <v>-62693</v>
      </c>
      <c r="AQ40" s="313">
        <v>-69592</v>
      </c>
      <c r="AR40" s="314">
        <v>-9.9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304</v>
      </c>
      <c r="AL41" s="1132"/>
      <c r="AM41" s="1132"/>
      <c r="AN41" s="1133"/>
      <c r="AO41" s="312">
        <v>471408</v>
      </c>
      <c r="AP41" s="312">
        <v>27787</v>
      </c>
      <c r="AQ41" s="313">
        <v>30658</v>
      </c>
      <c r="AR41" s="314">
        <v>-9.4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507</v>
      </c>
      <c r="AN49" s="1120" t="s">
        <v>541</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1134874</v>
      </c>
      <c r="AN51" s="334">
        <v>62171</v>
      </c>
      <c r="AO51" s="335">
        <v>-4.8</v>
      </c>
      <c r="AP51" s="336">
        <v>98507</v>
      </c>
      <c r="AQ51" s="337">
        <v>-7.1</v>
      </c>
      <c r="AR51" s="338">
        <v>2.2999999999999998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770251</v>
      </c>
      <c r="AN52" s="342">
        <v>42196</v>
      </c>
      <c r="AO52" s="343">
        <v>15.7</v>
      </c>
      <c r="AP52" s="344">
        <v>47567</v>
      </c>
      <c r="AQ52" s="345">
        <v>-18.5</v>
      </c>
      <c r="AR52" s="346">
        <v>34.200000000000003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1238780</v>
      </c>
      <c r="AN53" s="334">
        <v>69322</v>
      </c>
      <c r="AO53" s="335">
        <v>11.5</v>
      </c>
      <c r="AP53" s="336">
        <v>113347</v>
      </c>
      <c r="AQ53" s="337">
        <v>15.1</v>
      </c>
      <c r="AR53" s="338">
        <v>-3.6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981400</v>
      </c>
      <c r="AN54" s="342">
        <v>54919</v>
      </c>
      <c r="AO54" s="343">
        <v>30.2</v>
      </c>
      <c r="AP54" s="344">
        <v>58728</v>
      </c>
      <c r="AQ54" s="345">
        <v>23.5</v>
      </c>
      <c r="AR54" s="346">
        <v>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4144480</v>
      </c>
      <c r="AN55" s="334">
        <v>235897</v>
      </c>
      <c r="AO55" s="335">
        <v>240.3</v>
      </c>
      <c r="AP55" s="336">
        <v>125418</v>
      </c>
      <c r="AQ55" s="337">
        <v>10.6</v>
      </c>
      <c r="AR55" s="338">
        <v>229.7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3645859</v>
      </c>
      <c r="AN56" s="342">
        <v>207517</v>
      </c>
      <c r="AO56" s="343">
        <v>277.89999999999998</v>
      </c>
      <c r="AP56" s="344">
        <v>60445</v>
      </c>
      <c r="AQ56" s="345">
        <v>2.9</v>
      </c>
      <c r="AR56" s="346">
        <v>275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1057983</v>
      </c>
      <c r="AN57" s="334">
        <v>61152</v>
      </c>
      <c r="AO57" s="335">
        <v>-74.099999999999994</v>
      </c>
      <c r="AP57" s="336">
        <v>108384</v>
      </c>
      <c r="AQ57" s="337">
        <v>-13.6</v>
      </c>
      <c r="AR57" s="338">
        <v>-60.5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612424</v>
      </c>
      <c r="AN58" s="342">
        <v>35398</v>
      </c>
      <c r="AO58" s="343">
        <v>-82.9</v>
      </c>
      <c r="AP58" s="344">
        <v>51153</v>
      </c>
      <c r="AQ58" s="345">
        <v>-15.4</v>
      </c>
      <c r="AR58" s="346">
        <v>-67.5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1398452</v>
      </c>
      <c r="AN59" s="334">
        <v>82432</v>
      </c>
      <c r="AO59" s="335">
        <v>34.799999999999997</v>
      </c>
      <c r="AP59" s="336">
        <v>80959</v>
      </c>
      <c r="AQ59" s="337">
        <v>-25.3</v>
      </c>
      <c r="AR59" s="338">
        <v>60.1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640250</v>
      </c>
      <c r="AN60" s="342">
        <v>37739</v>
      </c>
      <c r="AO60" s="343">
        <v>6.6</v>
      </c>
      <c r="AP60" s="344">
        <v>43928</v>
      </c>
      <c r="AQ60" s="345">
        <v>-14.1</v>
      </c>
      <c r="AR60" s="346">
        <v>20.7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1794914</v>
      </c>
      <c r="AN61" s="349">
        <v>102195</v>
      </c>
      <c r="AO61" s="350">
        <v>41.5</v>
      </c>
      <c r="AP61" s="351">
        <v>105323</v>
      </c>
      <c r="AQ61" s="352">
        <v>-4.0999999999999996</v>
      </c>
      <c r="AR61" s="338">
        <v>45.6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1330037</v>
      </c>
      <c r="AN62" s="342">
        <v>75554</v>
      </c>
      <c r="AO62" s="343">
        <v>49.5</v>
      </c>
      <c r="AP62" s="344">
        <v>52364</v>
      </c>
      <c r="AQ62" s="345">
        <v>-4.3</v>
      </c>
      <c r="AR62" s="346">
        <v>53.8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MNwerOUwS510bwkWcyta3GkJqyxNSZFlJP5l/ts6HwjJWn01nImdvhZ5sXy9O4KZjArFL7BmR+mlVAS2hYTtQ==" saltValue="eEd2YsXEp35ztdIb+Rk9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xOOMm2xI8/iw1wwIO/UskKfXMfR02enaOted68Ppqn1ddt4XIiAyN94JvnJQ+zdWaOD/cOV3NIKEkJSAgPWRQA==" saltValue="DTQyEAJAL/hT5+z4vDNV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9pPtqAU94Cf/wa1k8F2ZBe+oWqqmJpcSccNN/LgHimeFoHRNWIgowH+BsGZn7XX1YHaA4pkEusREbK+agvBzZQ==" saltValue="JX7lAraT/+zZKkhaSt1Q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4" t="s">
        <v>3</v>
      </c>
      <c r="D47" s="1144"/>
      <c r="E47" s="1145"/>
      <c r="F47" s="11">
        <v>30.41</v>
      </c>
      <c r="G47" s="12">
        <v>34.090000000000003</v>
      </c>
      <c r="H47" s="12">
        <v>35.74</v>
      </c>
      <c r="I47" s="12">
        <v>41.6</v>
      </c>
      <c r="J47" s="13">
        <v>38.44</v>
      </c>
    </row>
    <row r="48" spans="2:10" ht="57.75" customHeight="1" x14ac:dyDescent="0.15">
      <c r="B48" s="14"/>
      <c r="C48" s="1146" t="s">
        <v>4</v>
      </c>
      <c r="D48" s="1146"/>
      <c r="E48" s="1147"/>
      <c r="F48" s="15">
        <v>5.12</v>
      </c>
      <c r="G48" s="16">
        <v>2.59</v>
      </c>
      <c r="H48" s="16">
        <v>9.99</v>
      </c>
      <c r="I48" s="16">
        <v>7.12</v>
      </c>
      <c r="J48" s="17">
        <v>13.38</v>
      </c>
    </row>
    <row r="49" spans="2:10" ht="57.75" customHeight="1" thickBot="1" x14ac:dyDescent="0.2">
      <c r="B49" s="18"/>
      <c r="C49" s="1148" t="s">
        <v>5</v>
      </c>
      <c r="D49" s="1148"/>
      <c r="E49" s="1149"/>
      <c r="F49" s="19" t="s">
        <v>562</v>
      </c>
      <c r="G49" s="20" t="s">
        <v>563</v>
      </c>
      <c r="H49" s="20">
        <v>7.37</v>
      </c>
      <c r="I49" s="20" t="s">
        <v>564</v>
      </c>
      <c r="J49" s="21" t="s">
        <v>565</v>
      </c>
    </row>
    <row r="50" spans="2:10" x14ac:dyDescent="0.15"/>
  </sheetData>
  <sheetProtection algorithmName="SHA-512" hashValue="wA/2TYNsVwKx0I5Vh0dcUcOKYrRpXxw3lP5VSRJHCHEA210fCwHAmOrk9PsLr7AzAB9Sv9LmBW7zafZq5Gdk6w==" saltValue="b5y2fQlqR/roU3J1VLjc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2024-03-14T00:58:53Z</dcterms:created>
  <dcterms:modified xsi:type="dcterms:W3CDTF">2024-03-25T04:40:57Z</dcterms:modified>
  <cp:category/>
</cp:coreProperties>
</file>