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A94DF8CD-5A92-4191-8463-E6E5AC2D4605}" xr6:coauthVersionLast="36" xr6:coauthVersionMax="36" xr10:uidLastSave="{00000000-0000-0000-0000-000000000000}"/>
  <bookViews>
    <workbookView xWindow="0" yWindow="0" windowWidth="15360" windowHeight="7635" tabRatio="7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BE34" i="10"/>
  <c r="U34" i="10"/>
  <c r="U35" i="10" s="1"/>
  <c r="U36" i="10" s="1"/>
  <c r="U37" i="10" s="1"/>
  <c r="C34" i="10"/>
  <c r="AM34" i="10" l="1"/>
  <c r="BW34" i="10" s="1"/>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<sst xmlns="http://schemas.openxmlformats.org/spreadsheetml/2006/main" count="1146" uniqueCount="600">
  <si>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</si>
  <si>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</si>
  <si>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</si>
  <si>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</si>
  <si>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</si>
  <si>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</si>
  <si>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</si>
  <si>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</si>
  <si>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</si>
  <si>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</si>
  <si>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</si>
  <si>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</si>
  <si>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</si>
  <si>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</si>
  <si>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</si>
  <si>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</si>
  <si>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</si>
  <si>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</si>
  <si>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</si>
  <si>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</si>
  <si>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</si>
  <si>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</si>
  <si>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</si>
  <si>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</si>
  <si>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</si>
  <si>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</si>
  <si>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</si>
  <si>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</si>
  <si>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</si>
  <si>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</si>
  <si>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</si>
  <si>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</si>
  <si>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</si>
  <si>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</si>
  <si>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</si>
  <si>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</si>
  <si>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</si>
  <si>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</si>
  <si>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</si>
  <si>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</si>
  <si>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</si>
  <si>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</si>
  <si>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</si>
  <si>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</si>
  <si>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</si>
  <si>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</si>
  <si>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</si>
  <si>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</si>
  <si>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</si>
  <si>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</si>
  <si>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</si>
  <si>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</si>
  <si>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</si>
  <si>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</si>
  <si>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</si>
  <si>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</si>
  <si>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</si>
  <si>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</si>
  <si>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</si>
  <si>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</si>
  <si>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</si>
  <si>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</si>
  <si>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</si>
  <si>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</si>
  <si>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</si>
  <si>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</si>
  <si>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</si>
  <si>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</si>
  <si>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</si>
  <si>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</si>
  <si>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</si>
  <si>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</si>
  <si>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</si>
  <si>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</si>
  <si>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</si>
  <si>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</si>
  <si>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</si>
  <si>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</si>
  <si>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</si>
  <si>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</si>
  <si>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</si>
  <si>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</si>
  <si>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</si>
  <si>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</si>
  <si>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</si>
  <si>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</si>
  <si>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</si>
  <si>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</si>
  <si>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</si>
  <si>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</si>
  <si>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</si>
  <si>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</si>
  <si>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</si>
  <si>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</si>
  <si>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</si>
  <si>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</si>
  <si>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</si>
  <si>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</si>
  <si>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</si>
  <si>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</si>
  <si>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</si>
  <si>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</si>
  <si>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</si>
  <si>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</si>
  <si>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</si>
  <si>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</si>
  <si>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</si>
  <si>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</si>
  <si>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</si>
  <si>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</si>
  <si>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</si>
  <si>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</si>
  <si>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</si>
  <si>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</si>
  <si>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</si>
  <si>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</si>
  <si>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</si>
  <si>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</si>
  <si>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</si>
  <si>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</si>
  <si>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</si>
  <si>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</si>
  <si>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</si>
  <si>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</si>
  <si>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</si>
  <si>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</si>
  <si>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</si>
  <si>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</si>
  <si>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</si>
  <si>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</si>
  <si>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</si>
  <si>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</si>
  <si>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</si>
  <si>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</si>
  <si>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</si>
  <si>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</si>
  <si>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</si>
  <si>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</si>
  <si>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</si>
  <si>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</si>
  <si>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</si>
  <si>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</si>
  <si>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</si>
  <si>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</si>
  <si>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</si>
  <si>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</si>
  <si>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</si>
  <si>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</si>
  <si>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</si>
  <si>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</si>
  <si>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</si>
  <si>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</si>
  <si>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</si>
  <si>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</si>
  <si>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</si>
  <si>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</si>
  <si>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</si>
  <si>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</si>
  <si>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</si>
  <si>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</si>
  <si>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</si>
  <si>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</si>
  <si>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</si>
  <si>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</si>
  <si>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</si>
  <si>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</si>
  <si>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</si>
  <si>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</si>
  <si>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</si>
  <si>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</si>
  <si>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</si>
  <si>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</si>
  <si>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</si>
  <si>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</si>
  <si>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</si>
  <si>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</si>
  <si>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</si>
  <si>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</si>
  <si>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</si>
  <si>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</si>
  <si>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</si>
  <si>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</si>
  <si>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</si>
  <si>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</si>
  <si>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</si>
  <si>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</si>
  <si>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</si>
  <si>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</si>
  <si>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</si>
  <si>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</si>
  <si>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</si>
  <si>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</si>
  <si>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</si>
  <si>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</si>
  <si>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</si>
  <si>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</si>
  <si>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</si>
  <si>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</si>
  <si>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</si>
  <si>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</si>
  <si>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</si>
  <si>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</si>
  <si>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</si>
  <si>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</si>
  <si>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</si>
  <si>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</si>
  <si>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</si>
  <si>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</si>
  <si>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</si>
  <si>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</si>
  <si>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青森県田子町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</si>
  <si>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</si>
  <si>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</si>
  <si>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</si>
  <si>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</si>
  <si>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</si>
  <si>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</si>
  <si>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</si>
  <si>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</si>
  <si>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</si>
  <si>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</si>
  <si>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</si>
  <si>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</si>
  <si>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</si>
  <si>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</si>
  <si>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</si>
  <si>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</si>
  <si>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</si>
  <si>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</si>
  <si>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</si>
  <si>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</si>
  <si>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</si>
  <si>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</si>
  <si>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</si>
  <si>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</si>
  <si>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</si>
  <si>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</si>
  <si>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</si>
  <si>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</si>
  <si>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</si>
  <si>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</si>
  <si>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</si>
  <si>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</si>
  <si>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</si>
  <si>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</si>
  <si>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</si>
  <si>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</si>
  <si>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</si>
  <si>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</si>
  <si>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</si>
  <si>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</si>
  <si>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</si>
  <si>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</si>
  <si>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</si>
  <si>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</si>
  <si>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</si>
  <si>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</si>
  <si>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</si>
  <si>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</si>
  <si>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</si>
  <si>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</si>
  <si>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</si>
  <si>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</si>
  <si>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</si>
  <si>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</si>
  <si>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</si>
  <si>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</si>
  <si>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</si>
  <si>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</si>
  <si>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</si>
  <si>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</si>
  <si>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</si>
  <si>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</si>
  <si>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</si>
  <si>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</si>
  <si>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</si>
  <si>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</si>
  <si>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</si>
  <si>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</si>
  <si>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</si>
  <si>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</si>
  <si>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</si>
  <si>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</si>
  <si>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</si>
  <si>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</si>
  <si>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</si>
  <si>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</si>
  <si>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</si>
  <si>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</si>
  <si>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</si>
  <si>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</si>
  <si>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</si>
  <si>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</si>
  <si>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</si>
  <si>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</si>
  <si>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</si>
  <si>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</si>
  <si>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</si>
  <si>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</si>
  <si>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</si>
  <si>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</si>
  <si>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</si>
  <si>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</si>
  <si>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</si>
  <si>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</si>
  <si>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</si>
  <si>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</si>
  <si>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</si>
  <si>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</si>
  <si>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</si>
  <si>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</si>
  <si>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</si>
  <si>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</si>
  <si>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</si>
  <si>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</si>
  <si>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</si>
  <si>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</si>
  <si>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</si>
  <si>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</si>
  <si>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</si>
  <si>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</si>
  <si>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</si>
  <si>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</si>
  <si>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</si>
  <si>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</si>
  <si>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</si>
  <si>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</si>
  <si>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</si>
  <si>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</si>
  <si>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</si>
  <si>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</si>
  <si>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</si>
  <si>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</si>
  <si>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</si>
  <si>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</si>
  <si>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</si>
  <si>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</si>
  <si>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</si>
  <si>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</si>
  <si>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</si>
  <si>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</si>
  <si>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</si>
  <si>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</si>
  <si>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</si>
  <si>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</si>
  <si>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</si>
  <si>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</si>
  <si>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</si>
  <si>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</si>
  <si>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</si>
  <si>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</si>
  <si>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</si>
  <si>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</si>
  <si>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</si>
  <si>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</si>
  <si>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</si>
  <si>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</si>
  <si>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</si>
  <si>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</si>
  <si>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</si>
  <si>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</si>
  <si>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</si>
  <si>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</si>
  <si>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</si>
  <si>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</si>
  <si>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青森県田子町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</si>
  <si>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</si>
  <si>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</si>
  <si>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</si>
  <si>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</si>
  <si>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</si>
  <si>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</si>
  <si>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</si>
  <si>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</si>
  <si>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</si>
  <si>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</si>
  <si>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</si>
  <si>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</si>
  <si>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</si>
  <si>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</si>
  <si>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</si>
  <si>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</si>
  <si>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</si>
  <si>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</si>
  <si>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</si>
  <si>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</si>
  <si>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</si>
  <si>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</si>
  <si>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</si>
  <si>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</si>
  <si>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</si>
  <si>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</si>
  <si>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</si>
  <si>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</si>
  <si>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</si>
  <si>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</si>
  <si>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</si>
  <si>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</si>
  <si>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</si>
  <si>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</si>
  <si>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国民健康保険町立田子診療所及び介護老人保健施設事業特別会計</t>
    <phoneticPr fontId="5"/>
  </si>
  <si>
    <t>介護保険事業勘定特別会計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</si>
  <si>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</si>
  <si>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</si>
  <si>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</si>
  <si>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</si>
  <si>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</si>
  <si>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</si>
  <si>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</si>
  <si>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</si>
  <si>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</si>
  <si>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</si>
  <si>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</si>
  <si>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</si>
  <si>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</si>
  <si>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</si>
  <si>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</si>
  <si>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</si>
  <si>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</si>
  <si>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</si>
  <si>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</si>
  <si>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</si>
  <si>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</si>
  <si>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</si>
  <si>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</si>
  <si>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</si>
  <si>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</si>
  <si>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</si>
  <si>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</si>
  <si>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</si>
  <si>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</si>
  <si>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</si>
  <si>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</si>
  <si>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</si>
  <si>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</si>
  <si>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</si>
  <si>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</si>
  <si>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</si>
  <si>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</si>
  <si>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</si>
  <si>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</si>
  <si>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</si>
  <si>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</si>
  <si>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</si>
  <si>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</si>
  <si>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</si>
  <si>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</si>
  <si>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</si>
  <si>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</si>
  <si>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</si>
  <si>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</si>
  <si>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</si>
  <si>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</si>
  <si>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</si>
  <si>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</si>
  <si>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</si>
  <si>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</si>
  <si>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</si>
  <si>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</si>
  <si>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</si>
  <si>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</si>
  <si>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</si>
  <si>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</si>
  <si>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</si>
  <si>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</si>
  <si>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</si>
  <si>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</si>
  <si>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</si>
  <si>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</si>
  <si>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</si>
  <si>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</si>
  <si>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</si>
  <si>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</si>
  <si>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</si>
  <si>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</si>
  <si>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</si>
  <si>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</si>
  <si>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</si>
  <si>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</si>
  <si>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</si>
  <si>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</si>
  <si>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</si>
  <si>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</si>
  <si>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</si>
  <si>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</si>
  <si>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</si>
  <si>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</si>
  <si>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</si>
  <si>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</si>
  <si>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</si>
  <si>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</si>
  <si>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</si>
  <si>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</si>
  <si>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</si>
  <si>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</si>
  <si>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</si>
  <si>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</si>
  <si>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</si>
  <si>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</si>
  <si>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</si>
  <si>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</si>
  <si>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</si>
  <si>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</si>
  <si>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</si>
  <si>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</si>
  <si>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</si>
  <si>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</si>
  <si>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</si>
  <si>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</si>
  <si>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</si>
  <si>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</si>
  <si>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</si>
  <si>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</si>
  <si>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</si>
  <si>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</si>
  <si>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</si>
  <si>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</si>
  <si>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</si>
  <si>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</si>
  <si>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</si>
  <si>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</si>
  <si>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</si>
  <si>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</si>
  <si>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</si>
  <si>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</si>
  <si>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</si>
  <si>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</si>
  <si>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</si>
  <si>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</si>
  <si>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</si>
  <si>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</si>
  <si>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</si>
  <si>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</si>
  <si>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</si>
  <si>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</si>
  <si>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</si>
  <si>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</si>
  <si>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</si>
  <si>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</si>
  <si>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</si>
  <si>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</si>
  <si>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</si>
  <si>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</si>
  <si>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</si>
  <si>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</si>
  <si>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</si>
  <si>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</si>
  <si>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</si>
  <si>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</si>
  <si>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</si>
  <si>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</si>
  <si>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2.61</t>
  </si>
  <si>
    <t>▲ 2.77</t>
  </si>
  <si>
    <t>▲ 5.57</t>
  </si>
  <si>
    <t>一般会計</t>
  </si>
  <si>
    <t>水道事業特別会計</t>
  </si>
  <si>
    <t>介護保険事業勘定特別会計</t>
  </si>
  <si>
    <t>国民健康保険事業勘定特別会計</t>
  </si>
  <si>
    <t>国民健康保険町立田子診療所及び介護老人保健施設事業特別会計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</si>
  <si>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</si>
  <si>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</si>
  <si>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</si>
  <si>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</si>
  <si>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</si>
  <si>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</si>
  <si>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</si>
  <si>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</si>
  <si>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</si>
  <si>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</si>
  <si>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青森県市町村総合事務組合</t>
    <rPh sb="0" eb="3">
      <t>アオモリケン</t>
    </rPh>
    <rPh sb="3" eb="6">
      <t>シチョウソン</t>
    </rPh>
    <rPh sb="6" eb="8">
      <t>ソウゴウ</t>
    </rPh>
    <rPh sb="8" eb="10">
      <t>ジム</t>
    </rPh>
    <rPh sb="10" eb="12">
      <t>クミアイ</t>
    </rPh>
    <phoneticPr fontId="19"/>
  </si>
  <si>
    <t>青森県市町村職員退職手当組合</t>
    <rPh sb="0" eb="3">
      <t>アオモリケン</t>
    </rPh>
    <rPh sb="3" eb="6">
      <t>シチョウソン</t>
    </rPh>
    <rPh sb="6" eb="8">
      <t>ショクイン</t>
    </rPh>
    <rPh sb="8" eb="10">
      <t>タイショク</t>
    </rPh>
    <rPh sb="10" eb="12">
      <t>テアテ</t>
    </rPh>
    <rPh sb="12" eb="14">
      <t>クミアイ</t>
    </rPh>
    <phoneticPr fontId="19"/>
  </si>
  <si>
    <t>田子高原広域事務組合</t>
    <rPh sb="0" eb="2">
      <t>タッコ</t>
    </rPh>
    <rPh sb="2" eb="4">
      <t>コウゲン</t>
    </rPh>
    <rPh sb="4" eb="6">
      <t>コウイキ</t>
    </rPh>
    <rPh sb="6" eb="8">
      <t>ジム</t>
    </rPh>
    <rPh sb="8" eb="10">
      <t>クミアイ</t>
    </rPh>
    <phoneticPr fontId="19"/>
  </si>
  <si>
    <t>八戸地域広域市町村圏事務組合</t>
    <rPh sb="0" eb="2">
      <t>ハチノヘ</t>
    </rPh>
    <rPh sb="2" eb="4">
      <t>チイキ</t>
    </rPh>
    <rPh sb="4" eb="6">
      <t>コウイキ</t>
    </rPh>
    <rPh sb="6" eb="10">
      <t>シチョウソンケン</t>
    </rPh>
    <rPh sb="10" eb="12">
      <t>ジム</t>
    </rPh>
    <rPh sb="12" eb="14">
      <t>クミアイ</t>
    </rPh>
    <phoneticPr fontId="19"/>
  </si>
  <si>
    <t>青森県交通災害共済組合</t>
    <rPh sb="0" eb="3">
      <t>アオモリケン</t>
    </rPh>
    <rPh sb="3" eb="5">
      <t>コウツウ</t>
    </rPh>
    <rPh sb="5" eb="7">
      <t>サイガイ</t>
    </rPh>
    <rPh sb="7" eb="9">
      <t>キョウサイ</t>
    </rPh>
    <rPh sb="9" eb="11">
      <t>クミアイ</t>
    </rPh>
    <phoneticPr fontId="19"/>
  </si>
  <si>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9"/>
  </si>
  <si>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</si>
  <si>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三戸地区環境整備事務組合</t>
    <rPh sb="0" eb="4">
      <t>サンノヘチク</t>
    </rPh>
    <rPh sb="4" eb="6">
      <t>カンキョウ</t>
    </rPh>
    <rPh sb="6" eb="8">
      <t>セイビ</t>
    </rPh>
    <rPh sb="8" eb="10">
      <t>ジム</t>
    </rPh>
    <rPh sb="10" eb="12">
      <t>クミアイ</t>
    </rPh>
    <phoneticPr fontId="19"/>
  </si>
  <si>
    <t>-</t>
    <phoneticPr fontId="2"/>
  </si>
  <si>
    <t>-</t>
    <phoneticPr fontId="2"/>
  </si>
  <si>
    <t>-</t>
    <phoneticPr fontId="2"/>
  </si>
  <si>
    <t>（公財）にんにくネットワーク</t>
    <rPh sb="1" eb="3">
      <t>コウザイ</t>
    </rPh>
    <phoneticPr fontId="2"/>
  </si>
  <si>
    <t>（一財）田子町にんにく国際交流協会</t>
    <rPh sb="1" eb="2">
      <t>イチ</t>
    </rPh>
    <rPh sb="2" eb="3">
      <t>ザイ</t>
    </rPh>
    <rPh sb="4" eb="7">
      <t>タッコマチ</t>
    </rPh>
    <rPh sb="11" eb="13">
      <t>コクサイ</t>
    </rPh>
    <rPh sb="13" eb="15">
      <t>コウリュウ</t>
    </rPh>
    <rPh sb="15" eb="17">
      <t>キョウカイ</t>
    </rPh>
    <phoneticPr fontId="2"/>
  </si>
  <si>
    <t>公共施設整備基金</t>
    <phoneticPr fontId="2"/>
  </si>
  <si>
    <t>ふるさと納税基金</t>
    <phoneticPr fontId="2"/>
  </si>
  <si>
    <t>にんにく活性化促進事業基金</t>
    <phoneticPr fontId="2"/>
  </si>
  <si>
    <t>森林環境譲与税基金</t>
    <rPh sb="0" eb="2">
      <t>シンリン</t>
    </rPh>
    <rPh sb="2" eb="4">
      <t>カンキョウ</t>
    </rPh>
    <rPh sb="4" eb="7">
      <t>ジョウヨゼイ</t>
    </rPh>
    <rPh sb="7" eb="9">
      <t>キキン</t>
    </rPh>
    <phoneticPr fontId="5"/>
  </si>
  <si>
    <t>ふるさと活性化対策基金</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</si>
  <si>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</si>
  <si>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</si>
  <si>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</si>
  <si>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</si>
  <si>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</si>
  <si>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</si>
  <si>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</si>
  <si>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</si>
  <si>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</si>
  <si>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</si>
  <si>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</si>
  <si>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将来負担比率及び有形固定資産減価償却率は、平成30年度決算において一時的に増加したものの、令和元年度決算において平年並みまで減少してきている。しかし、全体数値で見ると類似団体より高い水準にある。この主な要因としては学校施設及び公営住宅の有形固定資産減価償却率がそれぞれ94.0％、99.8％であることなどが挙げられる。今後、公共施設等総合管理計画に基づき、将来に過度な負担を残さないよう、施設の長寿命化及び総量の適正化などに取り組む。</t>
    <rPh sb="1" eb="3">
      <t>ショウライ</t>
    </rPh>
    <rPh sb="3" eb="5">
      <t>フタン</t>
    </rPh>
    <rPh sb="5" eb="7">
      <t>ヒリツ</t>
    </rPh>
    <rPh sb="7" eb="8">
      <t>オヨ</t>
    </rPh>
    <rPh sb="22" eb="24">
      <t>ヘイセイ</t>
    </rPh>
    <rPh sb="26" eb="28">
      <t>ネンド</t>
    </rPh>
    <rPh sb="28" eb="30">
      <t>ケッサン</t>
    </rPh>
    <rPh sb="34" eb="37">
      <t>イチジテキ</t>
    </rPh>
    <rPh sb="46" eb="48">
      <t>レイワ</t>
    </rPh>
    <rPh sb="48" eb="51">
      <t>ガンネンド</t>
    </rPh>
    <rPh sb="51" eb="53">
      <t>ケッサン</t>
    </rPh>
    <rPh sb="57" eb="59">
      <t>ヘイネン</t>
    </rPh>
    <rPh sb="59" eb="60">
      <t>ナ</t>
    </rPh>
    <rPh sb="63" eb="65">
      <t>ゲンショウ</t>
    </rPh>
    <rPh sb="76" eb="78">
      <t>ゼンタイ</t>
    </rPh>
    <rPh sb="78" eb="80">
      <t>スウチ</t>
    </rPh>
    <rPh sb="81" eb="82">
      <t>ミ</t>
    </rPh>
    <phoneticPr fontId="5"/>
  </si>
  <si>
    <t>　将来負担比率は、平成30年度決算において一時的に増加へ転じ、令和元年度決算において減少したものの、未だ高い水準となっている。また、実質公債費比率についても類似団体を上回り横ばいで推移している。令和元年度決算の将来負担比率の減少については、町道改良、学校施設等に係る既発債の償還終了によるものである。
　引き続き、充当可能財源の確保に努めると共に、事業の必要性・緊急性を勘案し、新規発行額の抑制等により両比率の減少を図る。</t>
    <rPh sb="21" eb="24">
      <t>イチジテキ</t>
    </rPh>
    <rPh sb="31" eb="33">
      <t>レイワ</t>
    </rPh>
    <rPh sb="33" eb="36">
      <t>ガンネンド</t>
    </rPh>
    <rPh sb="36" eb="38">
      <t>ケッサン</t>
    </rPh>
    <rPh sb="42" eb="44">
      <t>ゲンショウ</t>
    </rPh>
    <rPh sb="50" eb="51">
      <t>イマ</t>
    </rPh>
    <rPh sb="52" eb="53">
      <t>タカ</t>
    </rPh>
    <rPh sb="54" eb="56">
      <t>スイジュン</t>
    </rPh>
    <rPh sb="86" eb="87">
      <t>ヨコ</t>
    </rPh>
    <rPh sb="90" eb="92">
      <t>スイイ</t>
    </rPh>
    <rPh sb="97" eb="99">
      <t>レイワ</t>
    </rPh>
    <rPh sb="99" eb="102">
      <t>ガンネンド</t>
    </rPh>
    <rPh sb="102" eb="104">
      <t>ケッサン</t>
    </rPh>
    <rPh sb="105" eb="107">
      <t>ショウライ</t>
    </rPh>
    <rPh sb="107" eb="109">
      <t>フタン</t>
    </rPh>
    <rPh sb="109" eb="111">
      <t>ヒリツ</t>
    </rPh>
    <rPh sb="112" eb="114">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</si>
</sst>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8B2B-48B6-A066-7CE0FEEBEA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92370</c:v>
                </c:pt>
                <c:pt idx="1">
                  <c:v>108723</c:v>
                </c:pt>
                <c:pt idx="2">
                  <c:v>93658</c:v>
                </c:pt>
                <c:pt idx="3">
                  <c:v>160884</c:v>
                </c:pt>
                <c:pt idx="4">
                  <c:v>122580</c:v>
                </c:pt>
              </c:numCache>
            </c:numRef>
          </c:val>
          <c:smooth val="0"/>
          <c:extLst>
            <c:ext xmlns:c16="http://schemas.microsoft.com/office/drawing/2014/chart" uri="{C3380CC4-5D6E-409C-BE32-E72D297353CC}">
              <c16:uniqueId val="{00000001-8B2B-48B6-A066-7CE0FEEBEA21}"/>
            </c:ext>
          </c:extLst>
        </c:ser>
        <c:dLbls>
          <c:showLegendKey val="0"/>
          <c:showVal val="0"/>
          <c:showCatName val="0"/>
          <c:showSerName val="0"/>
          <c:showPercent val="0"/>
          <c:showBubbleSize val="0"/>
        </c:dLbls>
        <c:marker val="1"/>
        <c:smooth val="0"/>
        <c:axId val="439198392"/>
        <c:axId val="439198784"/>
      </c:lineChart>
      <c:catAx>
        <c:axId val="439198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9198784"/>
        <c:crosses val="autoZero"/>
        <c:auto val="1"/>
        <c:lblAlgn val="ctr"/>
        <c:lblOffset val="100"/>
        <c:tickLblSkip val="1"/>
        <c:tickMarkSkip val="1"/>
        <c:noMultiLvlLbl val="0"/>
      </c:catAx>
      <c:valAx>
        <c:axId val="43919878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9198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7.92</c:v>
                </c:pt>
                <c:pt idx="1">
                  <c:v>5.49</c:v>
                </c:pt>
                <c:pt idx="2">
                  <c:v>2.88</c:v>
                </c:pt>
                <c:pt idx="3">
                  <c:v>3.86</c:v>
                </c:pt>
                <c:pt idx="4">
                  <c:v>2.93</c:v>
                </c:pt>
              </c:numCache>
            </c:numRef>
          </c:val>
          <c:extLst>
            <c:ext xmlns:c16="http://schemas.microsoft.com/office/drawing/2014/chart" uri="{C3380CC4-5D6E-409C-BE32-E72D297353CC}">
              <c16:uniqueId val="{00000000-30AC-4983-AD1A-4045F1C49E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28.17</c:v>
                </c:pt>
                <c:pt idx="1">
                  <c:v>32.89</c:v>
                </c:pt>
                <c:pt idx="2">
                  <c:v>37.28</c:v>
                </c:pt>
                <c:pt idx="3">
                  <c:v>40.1</c:v>
                </c:pt>
                <c:pt idx="4">
                  <c:v>37.270000000000003</c:v>
                </c:pt>
              </c:numCache>
            </c:numRef>
          </c:val>
          <c:extLst>
            <c:ext xmlns:c16="http://schemas.microsoft.com/office/drawing/2014/chart" uri="{C3380CC4-5D6E-409C-BE32-E72D297353CC}">
              <c16:uniqueId val="{00000001-30AC-4983-AD1A-4045F1C49E43}"/>
            </c:ext>
          </c:extLst>
        </c:ser>
        <c:dLbls>
          <c:showLegendKey val="0"/>
          <c:showVal val="0"/>
          <c:showCatName val="0"/>
          <c:showSerName val="0"/>
          <c:showPercent val="0"/>
          <c:showBubbleSize val="0"/>
        </c:dLbls>
        <c:gapWidth val="250"/>
        <c:overlap val="100"/>
        <c:axId val="443018336"/>
        <c:axId val="443017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1.98</c:v>
                </c:pt>
                <c:pt idx="1">
                  <c:v>-2.61</c:v>
                </c:pt>
                <c:pt idx="2">
                  <c:v>-2.77</c:v>
                </c:pt>
                <c:pt idx="3">
                  <c:v>0.89</c:v>
                </c:pt>
                <c:pt idx="4">
                  <c:v>-5.57</c:v>
                </c:pt>
              </c:numCache>
            </c:numRef>
          </c:val>
          <c:smooth val="0"/>
          <c:extLst>
            <c:ext xmlns:c16="http://schemas.microsoft.com/office/drawing/2014/chart" uri="{C3380CC4-5D6E-409C-BE32-E72D297353CC}">
              <c16:uniqueId val="{00000002-30AC-4983-AD1A-4045F1C49E43}"/>
            </c:ext>
          </c:extLst>
        </c:ser>
        <c:dLbls>
          <c:showLegendKey val="0"/>
          <c:showVal val="0"/>
          <c:showCatName val="0"/>
          <c:showSerName val="0"/>
          <c:showPercent val="0"/>
          <c:showBubbleSize val="0"/>
        </c:dLbls>
        <c:marker val="1"/>
        <c:smooth val="0"/>
        <c:axId val="443018336"/>
        <c:axId val="443017944"/>
      </c:lineChart>
      <c:catAx>
        <c:axId val="44301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3017944"/>
        <c:crosses val="autoZero"/>
        <c:auto val="1"/>
        <c:lblAlgn val="ctr"/>
        <c:lblOffset val="100"/>
        <c:tickLblSkip val="1"/>
        <c:tickMarkSkip val="1"/>
        <c:noMultiLvlLbl val="0"/>
      </c:catAx>
      <c:valAx>
        <c:axId val="443017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01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28A-4A0F-B3A5-4BA5145D2C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8A-4A0F-B3A5-4BA5145D2C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28A-4A0F-B3A5-4BA5145D2C3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28A-4A0F-B3A5-4BA5145D2C3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0.17</c:v>
                </c:pt>
                <c:pt idx="6">
                  <c:v>#N/A</c:v>
                </c:pt>
                <c:pt idx="7">
                  <c:v>0.01</c:v>
                </c:pt>
                <c:pt idx="8">
                  <c:v>#N/A</c:v>
                </c:pt>
                <c:pt idx="9">
                  <c:v>0.05</c:v>
                </c:pt>
              </c:numCache>
            </c:numRef>
          </c:val>
          <c:extLst>
            <c:ext xmlns:c16="http://schemas.microsoft.com/office/drawing/2014/chart" uri="{C3380CC4-5D6E-409C-BE32-E72D297353CC}">
              <c16:uniqueId val="{00000004-A28A-4A0F-B3A5-4BA5145D2C30}"/>
            </c:ext>
          </c:extLst>
        </c:ser>
        <c:ser>
          <c:idx val="5"/>
          <c:order val="5"/>
          <c:tx>
            <c:strRef>
              <c:f>データシート!$A$32</c:f>
              <c:strCache>
                <c:ptCount val="1"/>
                <c:pt idx="0">
                  <c:v>国民健康保険町立田子診療所及び介護老人保健施設事業特別会計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0.22</c:v>
                </c:pt>
                <c:pt idx="2">
                  <c:v>#N/A</c:v>
                </c:pt>
                <c:pt idx="3">
                  <c:v>0.04</c:v>
                </c:pt>
                <c:pt idx="4">
                  <c:v>#N/A</c:v>
                </c:pt>
                <c:pt idx="5">
                  <c:v>0.18</c:v>
                </c:pt>
                <c:pt idx="6">
                  <c:v>#N/A</c:v>
                </c:pt>
                <c:pt idx="7">
                  <c:v>0.17</c:v>
                </c:pt>
                <c:pt idx="8">
                  <c:v>#N/A</c:v>
                </c:pt>
                <c:pt idx="9">
                  <c:v>0.18</c:v>
                </c:pt>
              </c:numCache>
            </c:numRef>
          </c:val>
          <c:extLst>
            <c:ext xmlns:c16="http://schemas.microsoft.com/office/drawing/2014/chart" uri="{C3380CC4-5D6E-409C-BE32-E72D297353CC}">
              <c16:uniqueId val="{00000005-A28A-4A0F-B3A5-4BA5145D2C30}"/>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0.12</c:v>
                </c:pt>
                <c:pt idx="2">
                  <c:v>#N/A</c:v>
                </c:pt>
                <c:pt idx="3">
                  <c:v>0.23</c:v>
                </c:pt>
                <c:pt idx="4">
                  <c:v>#N/A</c:v>
                </c:pt>
                <c:pt idx="5">
                  <c:v>2.02</c:v>
                </c:pt>
                <c:pt idx="6">
                  <c:v>#N/A</c:v>
                </c:pt>
                <c:pt idx="7">
                  <c:v>1.46</c:v>
                </c:pt>
                <c:pt idx="8">
                  <c:v>#N/A</c:v>
                </c:pt>
                <c:pt idx="9">
                  <c:v>1.02</c:v>
                </c:pt>
              </c:numCache>
            </c:numRef>
          </c:val>
          <c:extLst>
            <c:ext xmlns:c16="http://schemas.microsoft.com/office/drawing/2014/chart" uri="{C3380CC4-5D6E-409C-BE32-E72D297353CC}">
              <c16:uniqueId val="{00000006-A28A-4A0F-B3A5-4BA5145D2C30}"/>
            </c:ext>
          </c:extLst>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1.33</c:v>
                </c:pt>
                <c:pt idx="2">
                  <c:v>#N/A</c:v>
                </c:pt>
                <c:pt idx="3">
                  <c:v>1.29</c:v>
                </c:pt>
                <c:pt idx="4">
                  <c:v>#N/A</c:v>
                </c:pt>
                <c:pt idx="5">
                  <c:v>0.56999999999999995</c:v>
                </c:pt>
                <c:pt idx="6">
                  <c:v>#N/A</c:v>
                </c:pt>
                <c:pt idx="7">
                  <c:v>0.75</c:v>
                </c:pt>
                <c:pt idx="8">
                  <c:v>#N/A</c:v>
                </c:pt>
                <c:pt idx="9">
                  <c:v>1.1399999999999999</c:v>
                </c:pt>
              </c:numCache>
            </c:numRef>
          </c:val>
          <c:extLst>
            <c:ext xmlns:c16="http://schemas.microsoft.com/office/drawing/2014/chart" uri="{C3380CC4-5D6E-409C-BE32-E72D297353CC}">
              <c16:uniqueId val="{00000007-A28A-4A0F-B3A5-4BA5145D2C30}"/>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1.53</c:v>
                </c:pt>
                <c:pt idx="2">
                  <c:v>#N/A</c:v>
                </c:pt>
                <c:pt idx="3">
                  <c:v>1.37</c:v>
                </c:pt>
                <c:pt idx="4">
                  <c:v>#N/A</c:v>
                </c:pt>
                <c:pt idx="5">
                  <c:v>1.6</c:v>
                </c:pt>
                <c:pt idx="6">
                  <c:v>#N/A</c:v>
                </c:pt>
                <c:pt idx="7">
                  <c:v>1.52</c:v>
                </c:pt>
                <c:pt idx="8">
                  <c:v>#N/A</c:v>
                </c:pt>
                <c:pt idx="9">
                  <c:v>1.61</c:v>
                </c:pt>
              </c:numCache>
            </c:numRef>
          </c:val>
          <c:extLst>
            <c:ext xmlns:c16="http://schemas.microsoft.com/office/drawing/2014/chart" uri="{C3380CC4-5D6E-409C-BE32-E72D297353CC}">
              <c16:uniqueId val="{00000008-A28A-4A0F-B3A5-4BA5145D2C3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7.92</c:v>
                </c:pt>
                <c:pt idx="2">
                  <c:v>#N/A</c:v>
                </c:pt>
                <c:pt idx="3">
                  <c:v>5.49</c:v>
                </c:pt>
                <c:pt idx="4">
                  <c:v>#N/A</c:v>
                </c:pt>
                <c:pt idx="5">
                  <c:v>2.87</c:v>
                </c:pt>
                <c:pt idx="6">
                  <c:v>#N/A</c:v>
                </c:pt>
                <c:pt idx="7">
                  <c:v>3.85</c:v>
                </c:pt>
                <c:pt idx="8">
                  <c:v>#N/A</c:v>
                </c:pt>
                <c:pt idx="9">
                  <c:v>2.93</c:v>
                </c:pt>
              </c:numCache>
            </c:numRef>
          </c:val>
          <c:extLst>
            <c:ext xmlns:c16="http://schemas.microsoft.com/office/drawing/2014/chart" uri="{C3380CC4-5D6E-409C-BE32-E72D297353CC}">
              <c16:uniqueId val="{00000009-A28A-4A0F-B3A5-4BA5145D2C30}"/>
            </c:ext>
          </c:extLst>
        </c:ser>
        <c:dLbls>
          <c:showLegendKey val="0"/>
          <c:showVal val="0"/>
          <c:showCatName val="0"/>
          <c:showSerName val="0"/>
          <c:showPercent val="0"/>
          <c:showBubbleSize val="0"/>
        </c:dLbls>
        <c:gapWidth val="150"/>
        <c:overlap val="100"/>
        <c:axId val="443018728"/>
        <c:axId val="443012456"/>
      </c:barChart>
      <c:catAx>
        <c:axId val="443018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012456"/>
        <c:crosses val="autoZero"/>
        <c:auto val="1"/>
        <c:lblAlgn val="ctr"/>
        <c:lblOffset val="100"/>
        <c:tickLblSkip val="1"/>
        <c:tickMarkSkip val="1"/>
        <c:noMultiLvlLbl val="0"/>
      </c:catAx>
      <c:valAx>
        <c:axId val="443012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018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483</c:v>
                </c:pt>
                <c:pt idx="5">
                  <c:v>465</c:v>
                </c:pt>
                <c:pt idx="8">
                  <c:v>440</c:v>
                </c:pt>
                <c:pt idx="11">
                  <c:v>426</c:v>
                </c:pt>
                <c:pt idx="14">
                  <c:v>425</c:v>
                </c:pt>
              </c:numCache>
            </c:numRef>
          </c:val>
          <c:extLst>
            <c:ext xmlns:c16="http://schemas.microsoft.com/office/drawing/2014/chart" uri="{C3380CC4-5D6E-409C-BE32-E72D297353CC}">
              <c16:uniqueId val="{00000000-13D4-4AA5-8149-E57457E346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D4-4AA5-8149-E57457E346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c:v>
                </c:pt>
                <c:pt idx="3">
                  <c:v>9</c:v>
                </c:pt>
                <c:pt idx="6">
                  <c:v>9</c:v>
                </c:pt>
                <c:pt idx="9">
                  <c:v>5</c:v>
                </c:pt>
                <c:pt idx="12">
                  <c:v>5</c:v>
                </c:pt>
              </c:numCache>
            </c:numRef>
          </c:val>
          <c:extLst>
            <c:ext xmlns:c16="http://schemas.microsoft.com/office/drawing/2014/chart" uri="{C3380CC4-5D6E-409C-BE32-E72D297353CC}">
              <c16:uniqueId val="{00000002-13D4-4AA5-8149-E57457E346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c:v>
                </c:pt>
                <c:pt idx="3">
                  <c:v>18</c:v>
                </c:pt>
                <c:pt idx="6">
                  <c:v>17</c:v>
                </c:pt>
                <c:pt idx="9">
                  <c:v>18</c:v>
                </c:pt>
                <c:pt idx="12">
                  <c:v>14</c:v>
                </c:pt>
              </c:numCache>
            </c:numRef>
          </c:val>
          <c:extLst>
            <c:ext xmlns:c16="http://schemas.microsoft.com/office/drawing/2014/chart" uri="{C3380CC4-5D6E-409C-BE32-E72D297353CC}">
              <c16:uniqueId val="{00000003-13D4-4AA5-8149-E57457E346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c:v>
                </c:pt>
                <c:pt idx="3">
                  <c:v>5</c:v>
                </c:pt>
                <c:pt idx="6">
                  <c:v>8</c:v>
                </c:pt>
                <c:pt idx="9">
                  <c:v>2</c:v>
                </c:pt>
                <c:pt idx="12">
                  <c:v>1</c:v>
                </c:pt>
              </c:numCache>
            </c:numRef>
          </c:val>
          <c:extLst>
            <c:ext xmlns:c16="http://schemas.microsoft.com/office/drawing/2014/chart" uri="{C3380CC4-5D6E-409C-BE32-E72D297353CC}">
              <c16:uniqueId val="{00000004-13D4-4AA5-8149-E57457E346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D4-4AA5-8149-E57457E346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D4-4AA5-8149-E57457E346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669</c:v>
                </c:pt>
                <c:pt idx="3">
                  <c:v>655</c:v>
                </c:pt>
                <c:pt idx="6">
                  <c:v>635</c:v>
                </c:pt>
                <c:pt idx="9">
                  <c:v>615</c:v>
                </c:pt>
                <c:pt idx="12">
                  <c:v>615</c:v>
                </c:pt>
              </c:numCache>
            </c:numRef>
          </c:val>
          <c:extLst>
            <c:ext xmlns:c16="http://schemas.microsoft.com/office/drawing/2014/chart" uri="{C3380CC4-5D6E-409C-BE32-E72D297353CC}">
              <c16:uniqueId val="{00000007-13D4-4AA5-8149-E57457E346C1}"/>
            </c:ext>
          </c:extLst>
        </c:ser>
        <c:dLbls>
          <c:showLegendKey val="0"/>
          <c:showVal val="0"/>
          <c:showCatName val="0"/>
          <c:showSerName val="0"/>
          <c:showPercent val="0"/>
          <c:showBubbleSize val="0"/>
        </c:dLbls>
        <c:gapWidth val="100"/>
        <c:overlap val="100"/>
        <c:axId val="439201136"/>
        <c:axId val="439201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216</c:v>
                </c:pt>
                <c:pt idx="2">
                  <c:v>#N/A</c:v>
                </c:pt>
                <c:pt idx="3">
                  <c:v>#N/A</c:v>
                </c:pt>
                <c:pt idx="4">
                  <c:v>222</c:v>
                </c:pt>
                <c:pt idx="5">
                  <c:v>#N/A</c:v>
                </c:pt>
                <c:pt idx="6">
                  <c:v>#N/A</c:v>
                </c:pt>
                <c:pt idx="7">
                  <c:v>229</c:v>
                </c:pt>
                <c:pt idx="8">
                  <c:v>#N/A</c:v>
                </c:pt>
                <c:pt idx="9">
                  <c:v>#N/A</c:v>
                </c:pt>
                <c:pt idx="10">
                  <c:v>214</c:v>
                </c:pt>
                <c:pt idx="11">
                  <c:v>#N/A</c:v>
                </c:pt>
                <c:pt idx="12">
                  <c:v>#N/A</c:v>
                </c:pt>
                <c:pt idx="13">
                  <c:v>210</c:v>
                </c:pt>
                <c:pt idx="14">
                  <c:v>#N/A</c:v>
                </c:pt>
              </c:numCache>
            </c:numRef>
          </c:val>
          <c:smooth val="0"/>
          <c:extLst>
            <c:ext xmlns:c16="http://schemas.microsoft.com/office/drawing/2014/chart" uri="{C3380CC4-5D6E-409C-BE32-E72D297353CC}">
              <c16:uniqueId val="{00000008-13D4-4AA5-8149-E57457E346C1}"/>
            </c:ext>
          </c:extLst>
        </c:ser>
        <c:dLbls>
          <c:showLegendKey val="0"/>
          <c:showVal val="0"/>
          <c:showCatName val="0"/>
          <c:showSerName val="0"/>
          <c:showPercent val="0"/>
          <c:showBubbleSize val="0"/>
        </c:dLbls>
        <c:marker val="1"/>
        <c:smooth val="0"/>
        <c:axId val="439201136"/>
        <c:axId val="439201528"/>
      </c:lineChart>
      <c:catAx>
        <c:axId val="43920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9201528"/>
        <c:crosses val="autoZero"/>
        <c:auto val="1"/>
        <c:lblAlgn val="ctr"/>
        <c:lblOffset val="100"/>
        <c:tickLblSkip val="1"/>
        <c:tickMarkSkip val="1"/>
        <c:noMultiLvlLbl val="0"/>
      </c:catAx>
      <c:valAx>
        <c:axId val="439201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20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4066</c:v>
                </c:pt>
                <c:pt idx="5">
                  <c:v>3858</c:v>
                </c:pt>
                <c:pt idx="8">
                  <c:v>4039</c:v>
                </c:pt>
                <c:pt idx="11">
                  <c:v>3884</c:v>
                </c:pt>
                <c:pt idx="14">
                  <c:v>3873</c:v>
                </c:pt>
              </c:numCache>
            </c:numRef>
          </c:val>
          <c:extLst>
            <c:ext xmlns:c16="http://schemas.microsoft.com/office/drawing/2014/chart" uri="{C3380CC4-5D6E-409C-BE32-E72D297353CC}">
              <c16:uniqueId val="{00000000-2540-49FC-AB22-82C18F0C4F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540-49FC-AB22-82C18F0C4F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1678</c:v>
                </c:pt>
                <c:pt idx="5">
                  <c:v>1772</c:v>
                </c:pt>
                <c:pt idx="8">
                  <c:v>1770</c:v>
                </c:pt>
                <c:pt idx="11">
                  <c:v>1630</c:v>
                </c:pt>
                <c:pt idx="14">
                  <c:v>1553</c:v>
                </c:pt>
              </c:numCache>
            </c:numRef>
          </c:val>
          <c:extLst>
            <c:ext xmlns:c16="http://schemas.microsoft.com/office/drawing/2014/chart" uri="{C3380CC4-5D6E-409C-BE32-E72D297353CC}">
              <c16:uniqueId val="{00000002-2540-49FC-AB22-82C18F0C4F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40-49FC-AB22-82C18F0C4F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40-49FC-AB22-82C18F0C4F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40-49FC-AB22-82C18F0C4F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699</c:v>
                </c:pt>
                <c:pt idx="3">
                  <c:v>603</c:v>
                </c:pt>
                <c:pt idx="6">
                  <c:v>555</c:v>
                </c:pt>
                <c:pt idx="9">
                  <c:v>543</c:v>
                </c:pt>
                <c:pt idx="12">
                  <c:v>538</c:v>
                </c:pt>
              </c:numCache>
            </c:numRef>
          </c:val>
          <c:extLst>
            <c:ext xmlns:c16="http://schemas.microsoft.com/office/drawing/2014/chart" uri="{C3380CC4-5D6E-409C-BE32-E72D297353CC}">
              <c16:uniqueId val="{00000006-2540-49FC-AB22-82C18F0C4F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138</c:v>
                </c:pt>
                <c:pt idx="3">
                  <c:v>123</c:v>
                </c:pt>
                <c:pt idx="6">
                  <c:v>109</c:v>
                </c:pt>
                <c:pt idx="9">
                  <c:v>101</c:v>
                </c:pt>
                <c:pt idx="12">
                  <c:v>89</c:v>
                </c:pt>
              </c:numCache>
            </c:numRef>
          </c:val>
          <c:extLst>
            <c:ext xmlns:c16="http://schemas.microsoft.com/office/drawing/2014/chart" uri="{C3380CC4-5D6E-409C-BE32-E72D297353CC}">
              <c16:uniqueId val="{00000007-2540-49FC-AB22-82C18F0C4F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c:v>
                </c:pt>
                <c:pt idx="3">
                  <c:v>7</c:v>
                </c:pt>
                <c:pt idx="6">
                  <c:v>6</c:v>
                </c:pt>
                <c:pt idx="9">
                  <c:v>4</c:v>
                </c:pt>
                <c:pt idx="12">
                  <c:v>2</c:v>
                </c:pt>
              </c:numCache>
            </c:numRef>
          </c:val>
          <c:extLst>
            <c:ext xmlns:c16="http://schemas.microsoft.com/office/drawing/2014/chart" uri="{C3380CC4-5D6E-409C-BE32-E72D297353CC}">
              <c16:uniqueId val="{00000008-2540-49FC-AB22-82C18F0C4F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42</c:v>
                </c:pt>
                <c:pt idx="3">
                  <c:v>34</c:v>
                </c:pt>
                <c:pt idx="6">
                  <c:v>25</c:v>
                </c:pt>
                <c:pt idx="9">
                  <c:v>21</c:v>
                </c:pt>
                <c:pt idx="12">
                  <c:v>16</c:v>
                </c:pt>
              </c:numCache>
            </c:numRef>
          </c:val>
          <c:extLst>
            <c:ext xmlns:c16="http://schemas.microsoft.com/office/drawing/2014/chart" uri="{C3380CC4-5D6E-409C-BE32-E72D297353CC}">
              <c16:uniqueId val="{00000009-2540-49FC-AB22-82C18F0C4F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5675</c:v>
                </c:pt>
                <c:pt idx="3">
                  <c:v>5657</c:v>
                </c:pt>
                <c:pt idx="6">
                  <c:v>5633</c:v>
                </c:pt>
                <c:pt idx="9">
                  <c:v>5748</c:v>
                </c:pt>
                <c:pt idx="12">
                  <c:v>5596</c:v>
                </c:pt>
              </c:numCache>
            </c:numRef>
          </c:val>
          <c:extLst>
            <c:ext xmlns:c16="http://schemas.microsoft.com/office/drawing/2014/chart" uri="{C3380CC4-5D6E-409C-BE32-E72D297353CC}">
              <c16:uniqueId val="{0000000A-2540-49FC-AB22-82C18F0C4FDB}"/>
            </c:ext>
          </c:extLst>
        </c:ser>
        <c:dLbls>
          <c:showLegendKey val="0"/>
          <c:showVal val="0"/>
          <c:showCatName val="0"/>
          <c:showSerName val="0"/>
          <c:showPercent val="0"/>
          <c:showBubbleSize val="0"/>
        </c:dLbls>
        <c:gapWidth val="100"/>
        <c:overlap val="100"/>
        <c:axId val="439201920"/>
        <c:axId val="439202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815</c:v>
                </c:pt>
                <c:pt idx="2">
                  <c:v>#N/A</c:v>
                </c:pt>
                <c:pt idx="3">
                  <c:v>#N/A</c:v>
                </c:pt>
                <c:pt idx="4">
                  <c:v>793</c:v>
                </c:pt>
                <c:pt idx="5">
                  <c:v>#N/A</c:v>
                </c:pt>
                <c:pt idx="6">
                  <c:v>#N/A</c:v>
                </c:pt>
                <c:pt idx="7">
                  <c:v>521</c:v>
                </c:pt>
                <c:pt idx="8">
                  <c:v>#N/A</c:v>
                </c:pt>
                <c:pt idx="9">
                  <c:v>#N/A</c:v>
                </c:pt>
                <c:pt idx="10">
                  <c:v>903</c:v>
                </c:pt>
                <c:pt idx="11">
                  <c:v>#N/A</c:v>
                </c:pt>
                <c:pt idx="12">
                  <c:v>#N/A</c:v>
                </c:pt>
                <c:pt idx="13">
                  <c:v>816</c:v>
                </c:pt>
                <c:pt idx="14">
                  <c:v>#N/A</c:v>
                </c:pt>
              </c:numCache>
            </c:numRef>
          </c:val>
          <c:smooth val="0"/>
          <c:extLst>
            <c:ext xmlns:c16="http://schemas.microsoft.com/office/drawing/2014/chart" uri="{C3380CC4-5D6E-409C-BE32-E72D297353CC}">
              <c16:uniqueId val="{0000000B-2540-49FC-AB22-82C18F0C4FDB}"/>
            </c:ext>
          </c:extLst>
        </c:ser>
        <c:dLbls>
          <c:showLegendKey val="0"/>
          <c:showVal val="0"/>
          <c:showCatName val="0"/>
          <c:showSerName val="0"/>
          <c:showPercent val="0"/>
          <c:showBubbleSize val="0"/>
        </c:dLbls>
        <c:marker val="1"/>
        <c:smooth val="0"/>
        <c:axId val="439201920"/>
        <c:axId val="439202704"/>
      </c:lineChart>
      <c:catAx>
        <c:axId val="43920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9202704"/>
        <c:crosses val="autoZero"/>
        <c:auto val="1"/>
        <c:lblAlgn val="ctr"/>
        <c:lblOffset val="100"/>
        <c:tickLblSkip val="1"/>
        <c:tickMarkSkip val="1"/>
        <c:noMultiLvlLbl val="0"/>
      </c:catAx>
      <c:valAx>
        <c:axId val="43920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20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1070</c:v>
                </c:pt>
                <c:pt idx="1">
                  <c:v>1115</c:v>
                </c:pt>
                <c:pt idx="2">
                  <c:v>1040</c:v>
                </c:pt>
              </c:numCache>
            </c:numRef>
          </c:val>
          <c:extLst>
            <c:ext xmlns:c16="http://schemas.microsoft.com/office/drawing/2014/chart" uri="{C3380CC4-5D6E-409C-BE32-E72D297353CC}">
              <c16:uniqueId val="{00000000-D75A-4B52-9C20-ECED8C3464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199</c:v>
                </c:pt>
                <c:pt idx="1">
                  <c:v>49</c:v>
                </c:pt>
                <c:pt idx="2">
                  <c:v>49</c:v>
                </c:pt>
              </c:numCache>
            </c:numRef>
          </c:val>
          <c:extLst>
            <c:ext xmlns:c16="http://schemas.microsoft.com/office/drawing/2014/chart" uri="{C3380CC4-5D6E-409C-BE32-E72D297353CC}">
              <c16:uniqueId val="{00000001-D75A-4B52-9C20-ECED8C3464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346</c:v>
                </c:pt>
                <c:pt idx="1">
                  <c:v>302</c:v>
                </c:pt>
                <c:pt idx="2">
                  <c:v>295</c:v>
                </c:pt>
              </c:numCache>
            </c:numRef>
          </c:val>
          <c:extLst>
            <c:ext xmlns:c16="http://schemas.microsoft.com/office/drawing/2014/chart" uri="{C3380CC4-5D6E-409C-BE32-E72D297353CC}">
              <c16:uniqueId val="{00000002-D75A-4B52-9C20-ECED8C346433}"/>
            </c:ext>
          </c:extLst>
        </c:ser>
        <c:dLbls>
          <c:showLegendKey val="0"/>
          <c:showVal val="0"/>
          <c:showCatName val="0"/>
          <c:showSerName val="0"/>
          <c:showPercent val="0"/>
          <c:showBubbleSize val="0"/>
        </c:dLbls>
        <c:gapWidth val="120"/>
        <c:overlap val="100"/>
        <c:axId val="439203096"/>
        <c:axId val="439203880"/>
      </c:barChart>
      <c:catAx>
        <c:axId val="439203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9203880"/>
        <c:crosses val="autoZero"/>
        <c:auto val="1"/>
        <c:lblAlgn val="ctr"/>
        <c:lblOffset val="100"/>
        <c:tickLblSkip val="1"/>
        <c:tickMarkSkip val="1"/>
        <c:noMultiLvlLbl val="0"/>
      </c:catAx>
      <c:valAx>
        <c:axId val="439203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9203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{1499CA9E-326A-4FA8-BB5F-843C0653F15C}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012-4513-A21D-F542F886AF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{8068DF46-E0FA-421E-BDED-3E27E321B4A1}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12-4513-A21D-F542F886AF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{74B5485F-9FC3-4EF3-85D6-7D9989A2075F}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12-4513-A21D-F542F886AF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{66A5AC5A-AFF0-4B35-A89A-B22AD3B736F9}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12-4513-A21D-F542F886AF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{BDEF8433-AEF8-4CC8-A1E1-9995D664FECD}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12-4513-A21D-F542F886AF2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{07870EE2-D5DE-42F4-A938-79BDF09FC80F}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012-4513-A21D-F542F886AF2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{4DFB76C4-37B3-4E5F-BD90-5779EE4A4CFF}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012-4513-A21D-F542F886AF2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{82330613-A2BE-47C9-B324-53A6A94BC93D}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012-4513-A21D-F542F886AF2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{414CD1CB-18FE-491A-A5A8-F2F2E51A5704}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012-4513-A21D-F542F886AF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c:v>
                </c:pt>
                <c:pt idx="8">
                  <c:v>59.8</c:v>
                </c:pt>
                <c:pt idx="16">
                  <c:v>61.6</c:v>
                </c:pt>
                <c:pt idx="24">
                  <c:v>63.2</c:v>
                </c:pt>
                <c:pt idx="32">
                  <c:v>62.2</c:v>
                </c:pt>
              </c:numCache>
            </c:numRef>
          </c:xVal>
          <c:yVal>
            <c:numRef>
              <c:f>公会計指標分析・財政指標組合せ分析表!$BP$51:$DC$51</c:f>
              <c:numCache>
                <c:formatCode>#,##0.0;"▲ "#,##0.0</c:formatCode>
                <c:ptCount val="40"/>
                <c:pt idx="0">
                  <c:v>32.1</c:v>
                </c:pt>
                <c:pt idx="8">
                  <c:v>31.9</c:v>
                </c:pt>
                <c:pt idx="16">
                  <c:v>21.4</c:v>
                </c:pt>
                <c:pt idx="24">
                  <c:v>38.299999999999997</c:v>
                </c:pt>
                <c:pt idx="32">
                  <c:v>34.4</c:v>
                </c:pt>
              </c:numCache>
            </c:numRef>
          </c:yVal>
          <c:smooth val="0"/>
          <c:extLst>
            <c:ext xmlns:c16="http://schemas.microsoft.com/office/drawing/2014/chart" uri="{C3380CC4-5D6E-409C-BE32-E72D297353CC}">
              <c16:uniqueId val="{00000009-2012-4513-A21D-F542F886AF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{4549DF13-030C-4FC8-A35A-9D530B101DA1}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012-4513-A21D-F542F886AF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{E60C7FD6-2E34-49F6-9753-BB357B396156}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12-4513-A21D-F542F886AF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{AD0F2C7D-38CF-4049-AA78-C390364DD940}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12-4513-A21D-F542F886AF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{429BC390-D766-4188-912E-25EFC322DA95}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12-4513-A21D-F542F886AF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{AD3583EC-EA7D-4C0B-8B3D-E0F63BBF789E}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12-4513-A21D-F542F886AF2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{07E67091-C770-41BF-8311-DD44A53BC83F}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012-4513-A21D-F542F886AF2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{4C1B1F27-FEB6-4158-9C2E-F32EA3119879}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012-4513-A21D-F542F886AF2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{C30D1406-2CB6-4317-9DC9-90D2DDE4BEB3}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012-4513-A21D-F542F886AF2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{E758567E-F7E0-4783-9E3E-8EE9E70CC171}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012-4513-A21D-F542F886AF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012-4513-A21D-F542F886AF2C}"/>
            </c:ext>
          </c:extLst>
        </c:ser>
        <c:dLbls>
          <c:showLegendKey val="0"/>
          <c:showVal val="1"/>
          <c:showCatName val="0"/>
          <c:showSerName val="0"/>
          <c:showPercent val="0"/>
          <c:showBubbleSize val="0"/>
        </c:dLbls>
        <c:axId val="439204664"/>
        <c:axId val="439205056"/>
      </c:scatterChart>
      <c:valAx>
        <c:axId val="439204664"/>
        <c:scaling>
          <c:orientation val="minMax"/>
          <c:max val="63.9"/>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9205056"/>
        <c:crosses val="autoZero"/>
        <c:crossBetween val="midCat"/>
      </c:valAx>
      <c:valAx>
        <c:axId val="439205056"/>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9204664"/>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{577A7838-7BF9-4B57-BFC7-146EFC9F5664}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7E5-419D-8706-0247E4A7A4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{9C7E363B-6770-48BF-A63D-D9AF65094536}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E5-419D-8706-0247E4A7A4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{75D76D56-4D95-49F5-A988-0B1E2D7AAA7E}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E5-419D-8706-0247E4A7A4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{D393B6B9-8532-4B03-A3F2-B4B468B3FF2F}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E5-419D-8706-0247E4A7A4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{210C7290-D49B-4FBA-B52F-1C37147709E3}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E5-419D-8706-0247E4A7A46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{B97E1A8B-8C8C-4D7A-A157-BE2A38C510E9}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7E5-419D-8706-0247E4A7A46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{A4C92952-CB70-4340-B2D0-46B9640A6B15}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7E5-419D-8706-0247E4A7A46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{42CE27E5-105E-4457-AF8B-08DFD1D1F355}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7E5-419D-8706-0247E4A7A46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{D6E8A67A-2AA0-4AA5-9453-93C9820BA631}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7E5-419D-8706-0247E4A7A4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9.1</c:v>
                </c:pt>
                <c:pt idx="16">
                  <c:v>9</c:v>
                </c:pt>
                <c:pt idx="24">
                  <c:v>9.1</c:v>
                </c:pt>
                <c:pt idx="32">
                  <c:v>9.1</c:v>
                </c:pt>
              </c:numCache>
            </c:numRef>
          </c:xVal>
          <c:yVal>
            <c:numRef>
              <c:f>公会計指標分析・財政指標組合せ分析表!$BP$73:$DC$73</c:f>
              <c:numCache>
                <c:formatCode>#,##0.0;"▲ "#,##0.0</c:formatCode>
                <c:ptCount val="40"/>
                <c:pt idx="0">
                  <c:v>32.1</c:v>
                </c:pt>
                <c:pt idx="8">
                  <c:v>31.9</c:v>
                </c:pt>
                <c:pt idx="16">
                  <c:v>21.4</c:v>
                </c:pt>
                <c:pt idx="24">
                  <c:v>38.299999999999997</c:v>
                </c:pt>
                <c:pt idx="32">
                  <c:v>34.4</c:v>
                </c:pt>
              </c:numCache>
            </c:numRef>
          </c:yVal>
          <c:smooth val="0"/>
          <c:extLst>
            <c:ext xmlns:c16="http://schemas.microsoft.com/office/drawing/2014/chart" uri="{C3380CC4-5D6E-409C-BE32-E72D297353CC}">
              <c16:uniqueId val="{00000009-A7E5-419D-8706-0247E4A7A4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07E-2"/>
                  <c:y val="-9.0797735746181177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{471C22ED-C4D6-4DA6-8B50-30AA1B97BB50}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7E5-419D-8706-0247E4A7A4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{377535B7-320B-4856-9DDA-4D360CE97082}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E5-419D-8706-0247E4A7A4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{92BB6B56-E99C-4971-881C-CA3AEA3B912C}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E5-419D-8706-0247E4A7A4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{D7660092-960D-4382-BC06-7B847D5DAF55}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E5-419D-8706-0247E4A7A4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{3C86C395-F8FE-44FC-87A7-AD018E80F37B}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E5-419D-8706-0247E4A7A468}"/>
                </c:ext>
              </c:extLst>
            </c:dLbl>
            <c:dLbl>
              <c:idx val="8"/>
              <c:layout>
                <c:manualLayout>
                  <c:x val="-4.5160355153971293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{51C9C4B6-8AF2-49A2-ADB4-7922395D62D0}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7E5-419D-8706-0247E4A7A468}"/>
                </c:ext>
              </c:extLst>
            </c:dLbl>
            <c:dLbl>
              <c:idx val="16"/>
              <c:layout>
                <c:manualLayout>
                  <c:x val="-1.8235628084249993E-2"/>
                  <c:y val="-5.295628420166482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{09505EDB-156A-4FD5-AA35-D03C45DF071B}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7E5-419D-8706-0247E4A7A468}"/>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{3DFD34D2-E52A-4025-94EA-6DEA5A85780E}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7E5-419D-8706-0247E4A7A468}"/>
                </c:ext>
              </c:extLst>
            </c:dLbl>
            <c:dLbl>
              <c:idx val="32"/>
              <c:layout>
                <c:manualLayout>
                  <c:x val="-3.1570342725075584E-2"/>
                  <c:y val="-3.403555842940680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{8FE6E1F9-0663-4E87-9F62-8AD552A0AF14}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7E5-419D-8706-0247E4A7A4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7E5-419D-8706-0247E4A7A468}"/>
            </c:ext>
          </c:extLst>
        </c:ser>
        <c:dLbls>
          <c:showLegendKey val="0"/>
          <c:showVal val="1"/>
          <c:showCatName val="0"/>
          <c:showSerName val="0"/>
          <c:showPercent val="0"/>
          <c:showBubbleSize val="0"/>
        </c:dLbls>
        <c:axId val="479774592"/>
        <c:axId val="479774984"/>
      </c:scatterChart>
      <c:valAx>
        <c:axId val="479774592"/>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9774984"/>
        <c:crosses val="autoZero"/>
        <c:crossBetween val="midCat"/>
      </c:valAx>
      <c:valAx>
        <c:axId val="479774984"/>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9774592"/>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地方債の元利償還金や一部事務組合が起こした地方債の元利償還金に対する負担金等が減少傾向にあることから、実質公債費比率は改善されている。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今後は公共施設の大規模改修等で元利償還金が増加する見込であることから、事務事業全般の見直し等歳出の削減を図り、各種計画に基づき健全な財政運営に努める。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地方債の現在高等の将来負担額は増加傾向</a:t>
          </a:r>
          <a:r>
            <a:rPr kumimoji="1" lang="ja-JP" altLang="en-US" sz="1100" b="0" i="0" baseline="0">
              <a:solidFill>
                <a:schemeClr val="dk1"/>
              </a:solidFill>
              <a:effectLst/>
              <a:latin typeface="+mn-lt"/>
              <a:ea typeface="+mn-ea"/>
              <a:cs typeface="+mn-cs"/>
            </a:rPr>
            <a:t>にあるが当年度は前年度に比べ減少している。しかし</a:t>
          </a:r>
          <a:r>
            <a:rPr kumimoji="1" lang="ja-JP" altLang="ja-JP" sz="1100" b="0" i="0" baseline="0">
              <a:solidFill>
                <a:schemeClr val="dk1"/>
              </a:solidFill>
              <a:effectLst/>
              <a:latin typeface="+mn-lt"/>
              <a:ea typeface="+mn-ea"/>
              <a:cs typeface="+mn-cs"/>
            </a:rPr>
            <a:t>充当可能基金等の充当可能財源も減少傾向にあ</a:t>
          </a:r>
          <a:r>
            <a:rPr kumimoji="1" lang="ja-JP" altLang="en-US" sz="1100" b="0" i="0" baseline="0">
              <a:solidFill>
                <a:schemeClr val="dk1"/>
              </a:solidFill>
              <a:effectLst/>
              <a:latin typeface="+mn-lt"/>
              <a:ea typeface="+mn-ea"/>
              <a:cs typeface="+mn-cs"/>
            </a:rPr>
            <a:t>るため</a:t>
          </a:r>
          <a:r>
            <a:rPr kumimoji="1" lang="ja-JP" altLang="ja-JP" sz="1100" b="0" i="0" baseline="0">
              <a:solidFill>
                <a:schemeClr val="dk1"/>
              </a:solidFill>
              <a:effectLst/>
              <a:latin typeface="+mn-lt"/>
              <a:ea typeface="+mn-ea"/>
              <a:cs typeface="+mn-cs"/>
            </a:rPr>
            <a:t>、将来負担比率は高</a:t>
          </a:r>
          <a:r>
            <a:rPr kumimoji="1" lang="ja-JP" altLang="en-US" sz="1100" b="0" i="0" baseline="0">
              <a:solidFill>
                <a:schemeClr val="dk1"/>
              </a:solidFill>
              <a:effectLst/>
              <a:latin typeface="+mn-lt"/>
              <a:ea typeface="+mn-ea"/>
              <a:cs typeface="+mn-cs"/>
            </a:rPr>
            <a:t>い状況となっている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今後も公共施設の大規模改修等に伴い、地方債現在高が増加傾向になる見通しであることから、事務事業全般の見直し等歳出の削減を図り、各種計画に基づき健全な財政運営に努める。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青森県田子町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決算剰余金により財政調整基金</a:t>
          </a:r>
          <a:r>
            <a:rPr kumimoji="1" lang="ja-JP" altLang="en-US" sz="1100" baseline="0">
              <a:solidFill>
                <a:schemeClr val="dk1"/>
              </a:solidFill>
              <a:effectLst/>
              <a:latin typeface="+mn-lt"/>
              <a:ea typeface="+mn-ea"/>
              <a:cs typeface="+mn-cs"/>
            </a:rPr>
            <a:t>に</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500</a:t>
          </a:r>
          <a:r>
            <a:rPr kumimoji="1" lang="ja-JP" altLang="ja-JP" sz="1100" baseline="0">
              <a:solidFill>
                <a:schemeClr val="dk1"/>
              </a:solidFill>
              <a:effectLst/>
              <a:latin typeface="+mn-lt"/>
              <a:ea typeface="+mn-ea"/>
              <a:cs typeface="+mn-cs"/>
            </a:rPr>
            <a:t>万円、公共施設整備</a:t>
          </a:r>
          <a:r>
            <a:rPr kumimoji="1" lang="ja-JP" altLang="en-US" sz="1100" baseline="0">
              <a:solidFill>
                <a:schemeClr val="dk1"/>
              </a:solidFill>
              <a:effectLst/>
              <a:latin typeface="+mn-lt"/>
              <a:ea typeface="+mn-ea"/>
              <a:cs typeface="+mn-cs"/>
            </a:rPr>
            <a:t>基</a:t>
          </a:r>
          <a:r>
            <a:rPr kumimoji="1" lang="ja-JP" altLang="ja-JP" sz="1100" baseline="0">
              <a:solidFill>
                <a:schemeClr val="dk1"/>
              </a:solidFill>
              <a:effectLst/>
              <a:latin typeface="+mn-lt"/>
              <a:ea typeface="+mn-ea"/>
              <a:cs typeface="+mn-cs"/>
            </a:rPr>
            <a:t>金</a:t>
          </a:r>
          <a:r>
            <a:rPr kumimoji="1" lang="ja-JP" altLang="en-US" sz="1100" baseline="0">
              <a:solidFill>
                <a:schemeClr val="dk1"/>
              </a:solidFill>
              <a:effectLst/>
              <a:latin typeface="+mn-lt"/>
              <a:ea typeface="+mn-ea"/>
              <a:cs typeface="+mn-cs"/>
            </a:rPr>
            <a:t>に</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500</a:t>
          </a:r>
          <a:r>
            <a:rPr kumimoji="1" lang="ja-JP" altLang="ja-JP" sz="1100" baseline="0">
              <a:solidFill>
                <a:schemeClr val="dk1"/>
              </a:solidFill>
              <a:effectLst/>
              <a:latin typeface="+mn-lt"/>
              <a:ea typeface="+mn-ea"/>
              <a:cs typeface="+mn-cs"/>
            </a:rPr>
            <a:t>万円を積み立てた一方、</a:t>
          </a:r>
          <a:r>
            <a:rPr kumimoji="1" lang="ja-JP" altLang="en-US" sz="1100" baseline="0">
              <a:solidFill>
                <a:schemeClr val="dk1"/>
              </a:solidFill>
              <a:effectLst/>
              <a:latin typeface="+mn-lt"/>
              <a:ea typeface="+mn-ea"/>
              <a:cs typeface="+mn-cs"/>
            </a:rPr>
            <a:t>「財政調整基金」を</a:t>
          </a:r>
          <a:r>
            <a:rPr kumimoji="1" lang="en-US" altLang="ja-JP" sz="1100" baseline="0">
              <a:solidFill>
                <a:schemeClr val="dk1"/>
              </a:solidFill>
              <a:effectLst/>
              <a:latin typeface="+mn-lt"/>
              <a:ea typeface="+mn-ea"/>
              <a:cs typeface="+mn-cs"/>
            </a:rPr>
            <a:t>1</a:t>
          </a:r>
          <a:r>
            <a:rPr kumimoji="1" lang="ja-JP" altLang="en-US" sz="1100" baseline="0">
              <a:solidFill>
                <a:schemeClr val="dk1"/>
              </a:solidFill>
              <a:effectLst/>
              <a:latin typeface="+mn-lt"/>
              <a:ea typeface="+mn-ea"/>
              <a:cs typeface="+mn-cs"/>
            </a:rPr>
            <a:t>億</a:t>
          </a:r>
          <a:r>
            <a:rPr kumimoji="1" lang="en-US" altLang="ja-JP" sz="1100" baseline="0">
              <a:solidFill>
                <a:schemeClr val="dk1"/>
              </a:solidFill>
              <a:effectLst/>
              <a:latin typeface="+mn-lt"/>
              <a:ea typeface="+mn-ea"/>
              <a:cs typeface="+mn-cs"/>
            </a:rPr>
            <a:t>3</a:t>
          </a:r>
          <a:r>
            <a:rPr kumimoji="1" lang="ja-JP" altLang="en-US" sz="1100" baseline="0">
              <a:solidFill>
                <a:schemeClr val="dk1"/>
              </a:solidFill>
              <a:effectLst/>
              <a:latin typeface="+mn-lt"/>
              <a:ea typeface="+mn-ea"/>
              <a:cs typeface="+mn-cs"/>
            </a:rPr>
            <a:t>千万円を取り崩したこと、</a:t>
          </a:r>
          <a:r>
            <a:rPr kumimoji="1" lang="ja-JP" altLang="ja-JP" sz="1100" baseline="0">
              <a:solidFill>
                <a:schemeClr val="dk1"/>
              </a:solidFill>
              <a:effectLst/>
              <a:latin typeface="+mn-lt"/>
              <a:ea typeface="+mn-ea"/>
              <a:cs typeface="+mn-cs"/>
            </a:rPr>
            <a:t>「公共施設整備基金」から</a:t>
          </a:r>
          <a:r>
            <a:rPr kumimoji="1" lang="ja-JP" altLang="en-US" sz="1100" baseline="0">
              <a:solidFill>
                <a:schemeClr val="dk1"/>
              </a:solidFill>
              <a:effectLst/>
              <a:latin typeface="+mn-lt"/>
              <a:ea typeface="+mn-ea"/>
              <a:cs typeface="+mn-cs"/>
            </a:rPr>
            <a:t>タプコプ創遊村推進事業</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CA</a:t>
          </a:r>
          <a:r>
            <a:rPr kumimoji="1" lang="ja-JP" altLang="en-US" sz="1100">
              <a:solidFill>
                <a:schemeClr val="dk1"/>
              </a:solidFill>
              <a:effectLst/>
              <a:latin typeface="+mn-lt"/>
              <a:ea typeface="+mn-ea"/>
              <a:cs typeface="+mn-cs"/>
            </a:rPr>
            <a:t>冷蔵庫等管理費等</a:t>
          </a:r>
          <a:r>
            <a:rPr kumimoji="1" lang="ja-JP" altLang="ja-JP" sz="1100" baseline="0">
              <a:solidFill>
                <a:schemeClr val="dk1"/>
              </a:solidFill>
              <a:effectLst/>
              <a:latin typeface="+mn-lt"/>
              <a:ea typeface="+mn-ea"/>
              <a:cs typeface="+mn-cs"/>
            </a:rPr>
            <a:t>の公共施設の改修事業のために</a:t>
          </a:r>
          <a:r>
            <a:rPr kumimoji="1" lang="en-US" altLang="ja-JP" sz="1100" baseline="0">
              <a:solidFill>
                <a:schemeClr val="dk1"/>
              </a:solidFill>
              <a:effectLst/>
              <a:latin typeface="+mn-lt"/>
              <a:ea typeface="+mn-ea"/>
              <a:cs typeface="+mn-cs"/>
            </a:rPr>
            <a:t>4</a:t>
          </a:r>
          <a:r>
            <a:rPr kumimoji="1" lang="ja-JP" altLang="en-US"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980</a:t>
          </a:r>
          <a:r>
            <a:rPr kumimoji="1" lang="ja-JP" altLang="ja-JP" sz="1100" baseline="0">
              <a:solidFill>
                <a:schemeClr val="dk1"/>
              </a:solidFill>
              <a:effectLst/>
              <a:latin typeface="+mn-lt"/>
              <a:ea typeface="+mn-ea"/>
              <a:cs typeface="+mn-cs"/>
            </a:rPr>
            <a:t>万円取り崩したこと等により、基金全体としては</a:t>
          </a:r>
          <a:r>
            <a:rPr kumimoji="1" lang="en-US" altLang="ja-JP" sz="1100" baseline="0">
              <a:solidFill>
                <a:schemeClr val="dk1"/>
              </a:solidFill>
              <a:effectLst/>
              <a:latin typeface="+mn-lt"/>
              <a:ea typeface="+mn-ea"/>
              <a:cs typeface="+mn-cs"/>
            </a:rPr>
            <a:t>8</a:t>
          </a:r>
          <a:r>
            <a:rPr kumimoji="1" lang="ja-JP" altLang="en-US"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180</a:t>
          </a:r>
          <a:r>
            <a:rPr kumimoji="1" lang="ja-JP" altLang="ja-JP" sz="1100" baseline="0">
              <a:solidFill>
                <a:schemeClr val="dk1"/>
              </a:solidFill>
              <a:effectLst/>
              <a:latin typeface="+mn-lt"/>
              <a:ea typeface="+mn-ea"/>
              <a:cs typeface="+mn-cs"/>
            </a:rPr>
            <a:t>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基金の使途の明確化を図るために、今後想定される公共施設等の更新、長寿命化に対応するため、「公共施設整備基金」への積立を優先することを予定している。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公共施設整備基金：公共施設の改修及び更新等、計画的な整備を進める。</a:t>
          </a:r>
          <a:endParaRPr lang="ja-JP" altLang="ja-JP" sz="1400">
            <a:effectLst/>
          </a:endParaRPr>
        </a:p>
        <a:p>
          <a:r>
            <a:rPr kumimoji="1" lang="ja-JP" altLang="ja-JP" sz="1100">
              <a:solidFill>
                <a:schemeClr val="dk1"/>
              </a:solidFill>
              <a:effectLst/>
              <a:latin typeface="+mn-lt"/>
              <a:ea typeface="+mn-ea"/>
              <a:cs typeface="+mn-cs"/>
            </a:rPr>
            <a:t>にんにく活性化促進事業基金：にんにくを通じた国際交流及びたっこにんにくの活性化の促進を図り活力ある地域づくりを推進する。</a:t>
          </a:r>
          <a:endParaRPr lang="ja-JP" altLang="ja-JP" sz="1400">
            <a:effectLst/>
          </a:endParaRPr>
        </a:p>
        <a:p>
          <a:r>
            <a:rPr kumimoji="1" lang="ja-JP" altLang="ja-JP" sz="1100">
              <a:solidFill>
                <a:schemeClr val="dk1"/>
              </a:solidFill>
              <a:effectLst/>
              <a:latin typeface="+mn-lt"/>
              <a:ea typeface="+mn-ea"/>
              <a:cs typeface="+mn-cs"/>
            </a:rPr>
            <a:t>ふるさと納税基金：ふるさと納税制度を活用して、寄付者の思いを実現するための事業の財源に充てる。</a:t>
          </a:r>
          <a:endParaRPr lang="ja-JP" altLang="ja-JP" sz="1400">
            <a:effectLst/>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森林環境譲与税基金：間伐や人材育成・担い手の確保、木材利用の促進や普及啓発等の「森林整備及びその促進に関する費用」に充てる。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a:t>
          </a:r>
          <a:r>
            <a:rPr kumimoji="1" lang="ja-JP" altLang="ja-JP" sz="1100" baseline="0">
              <a:solidFill>
                <a:schemeClr val="dk1"/>
              </a:solidFill>
              <a:effectLst/>
              <a:latin typeface="+mn-lt"/>
              <a:ea typeface="+mn-ea"/>
              <a:cs typeface="+mn-cs"/>
            </a:rPr>
            <a:t>タプコプ創遊村推進事業</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CA</a:t>
          </a:r>
          <a:r>
            <a:rPr kumimoji="1" lang="ja-JP" altLang="ja-JP" sz="1100">
              <a:solidFill>
                <a:schemeClr val="dk1"/>
              </a:solidFill>
              <a:effectLst/>
              <a:latin typeface="+mn-lt"/>
              <a:ea typeface="+mn-ea"/>
              <a:cs typeface="+mn-cs"/>
            </a:rPr>
            <a:t>冷蔵庫等管理費等</a:t>
          </a:r>
          <a:r>
            <a:rPr kumimoji="1" lang="ja-JP" altLang="ja-JP" sz="1100" baseline="0">
              <a:solidFill>
                <a:schemeClr val="dk1"/>
              </a:solidFill>
              <a:effectLst/>
              <a:latin typeface="+mn-lt"/>
              <a:ea typeface="+mn-ea"/>
              <a:cs typeface="+mn-cs"/>
            </a:rPr>
            <a:t>の公共施設の改修事業の</a:t>
          </a:r>
          <a:r>
            <a:rPr kumimoji="1" lang="ja-JP" altLang="en-US" sz="1100" baseline="0">
              <a:solidFill>
                <a:schemeClr val="dk1"/>
              </a:solidFill>
              <a:effectLst/>
              <a:latin typeface="+mn-lt"/>
              <a:ea typeface="+mn-ea"/>
              <a:cs typeface="+mn-cs"/>
            </a:rPr>
            <a:t>財源として</a:t>
          </a:r>
          <a:r>
            <a:rPr kumimoji="1" lang="en-US" altLang="ja-JP" sz="1100" baseline="0">
              <a:solidFill>
                <a:schemeClr val="dk1"/>
              </a:solidFill>
              <a:effectLst/>
              <a:latin typeface="+mn-lt"/>
              <a:ea typeface="+mn-ea"/>
              <a:cs typeface="+mn-cs"/>
            </a:rPr>
            <a:t>4</a:t>
          </a:r>
          <a:r>
            <a:rPr kumimoji="1" lang="ja-JP" altLang="en-US"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980</a:t>
          </a:r>
          <a:r>
            <a:rPr kumimoji="1" lang="ja-JP" altLang="ja-JP" sz="1100" baseline="0">
              <a:solidFill>
                <a:schemeClr val="dk1"/>
              </a:solidFill>
              <a:effectLst/>
              <a:latin typeface="+mn-lt"/>
              <a:ea typeface="+mn-ea"/>
              <a:cs typeface="+mn-cs"/>
            </a:rPr>
            <a:t>万円</a:t>
          </a:r>
          <a:r>
            <a:rPr kumimoji="1" lang="ja-JP" altLang="en-US" sz="1100" baseline="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充当したことにより減少</a:t>
          </a:r>
          <a:endParaRPr lang="ja-JP" altLang="ja-JP" sz="1400">
            <a:effectLst/>
          </a:endParaRPr>
        </a:p>
        <a:p>
          <a:r>
            <a:rPr kumimoji="1" lang="ja-JP" altLang="ja-JP" sz="1100">
              <a:solidFill>
                <a:schemeClr val="dk1"/>
              </a:solidFill>
              <a:effectLst/>
              <a:latin typeface="+mn-lt"/>
              <a:ea typeface="+mn-ea"/>
              <a:cs typeface="+mn-cs"/>
            </a:rPr>
            <a:t>にんにく活性化促進事業基金：</a:t>
          </a:r>
          <a:r>
            <a:rPr kumimoji="1" lang="ja-JP" altLang="ja-JP" sz="1100">
              <a:solidFill>
                <a:sysClr val="windowText" lastClr="000000"/>
              </a:solidFill>
              <a:effectLst/>
              <a:latin typeface="+mn-lt"/>
              <a:ea typeface="+mn-ea"/>
              <a:cs typeface="+mn-cs"/>
            </a:rPr>
            <a:t>中・高生</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の海外姉妹都市派遣事業の財源として</a:t>
          </a:r>
          <a:r>
            <a:rPr kumimoji="1" lang="en-US" altLang="ja-JP" sz="1100">
              <a:solidFill>
                <a:sysClr val="windowText" lastClr="000000"/>
              </a:solidFill>
              <a:effectLst/>
              <a:latin typeface="+mn-lt"/>
              <a:ea typeface="+mn-ea"/>
              <a:cs typeface="+mn-cs"/>
            </a:rPr>
            <a:t>430</a:t>
          </a:r>
          <a:r>
            <a:rPr kumimoji="1" lang="ja-JP" altLang="ja-JP" sz="1100">
              <a:solidFill>
                <a:sysClr val="windowText" lastClr="000000"/>
              </a:solidFill>
              <a:effectLst/>
              <a:latin typeface="+mn-lt"/>
              <a:ea typeface="+mn-ea"/>
              <a:cs typeface="+mn-cs"/>
            </a:rPr>
            <a:t>万円充当したことにより減少</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ふるさと納税基金：平成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年度積立分を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560</a:t>
          </a:r>
          <a:r>
            <a:rPr kumimoji="1" lang="ja-JP" altLang="ja-JP" sz="1100">
              <a:solidFill>
                <a:schemeClr val="dk1"/>
              </a:solidFill>
              <a:effectLst/>
              <a:latin typeface="+mn-lt"/>
              <a:ea typeface="+mn-ea"/>
              <a:cs typeface="+mn-cs"/>
            </a:rPr>
            <a:t>万円取り崩した一方、</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年度分</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670</a:t>
          </a:r>
          <a:r>
            <a:rPr kumimoji="1" lang="ja-JP" altLang="ja-JP" sz="1100">
              <a:solidFill>
                <a:schemeClr val="dk1"/>
              </a:solidFill>
              <a:effectLst/>
              <a:latin typeface="+mn-lt"/>
              <a:ea typeface="+mn-ea"/>
              <a:cs typeface="+mn-cs"/>
            </a:rPr>
            <a:t>万円積み立てたことにより増加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年度に策定した「公共施設等総合管理計画」では、公共施設等の維持管理・修繕・更新等に係る中長期的な費用として、</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424</a:t>
          </a:r>
          <a:r>
            <a:rPr kumimoji="1" lang="ja-JP" altLang="ja-JP" sz="1100">
              <a:solidFill>
                <a:schemeClr val="dk1"/>
              </a:solidFill>
              <a:effectLst/>
              <a:latin typeface="+mn-lt"/>
              <a:ea typeface="+mn-ea"/>
              <a:cs typeface="+mn-cs"/>
            </a:rPr>
            <a:t>億円と試算（現状の公共施設等を全て保有した場合）されている。このことから、公共施設等の維持管理に要する費用の圧縮を検討するとともに、必要な費用を確保するため、優先的に積立を予定している。</a:t>
          </a:r>
          <a:endParaRPr lang="ja-JP" altLang="ja-JP" sz="1400">
            <a:effectLst/>
          </a:endParaRPr>
        </a:p>
        <a:p>
          <a:r>
            <a:rPr kumimoji="1" lang="ja-JP" altLang="ja-JP" sz="1100">
              <a:solidFill>
                <a:schemeClr val="dk1"/>
              </a:solidFill>
              <a:effectLst/>
              <a:latin typeface="+mn-lt"/>
              <a:ea typeface="+mn-ea"/>
              <a:cs typeface="+mn-cs"/>
            </a:rPr>
            <a:t>にんにく活性化促進事業基金：決算剰余金に余裕がある場合に積み立てる。</a:t>
          </a:r>
          <a:endParaRPr lang="ja-JP" altLang="ja-JP" sz="1400">
            <a:effectLst/>
          </a:endParaRPr>
        </a:p>
        <a:p>
          <a:r>
            <a:rPr kumimoji="1" lang="ja-JP" altLang="ja-JP" sz="1100">
              <a:solidFill>
                <a:schemeClr val="dk1"/>
              </a:solidFill>
              <a:effectLst/>
              <a:latin typeface="+mn-lt"/>
              <a:ea typeface="+mn-ea"/>
              <a:cs typeface="+mn-cs"/>
            </a:rPr>
            <a:t>ふるさと納税基金：年度毎に積立、取り崩しを行い、対象事業の財源に充てる。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mn-ea"/>
              <a:ea typeface="+mn-ea"/>
              <a:cs typeface="+mn-cs"/>
            </a:rPr>
            <a:t>7</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取り崩し</a:t>
          </a:r>
          <a:r>
            <a:rPr kumimoji="1" lang="ja-JP" altLang="ja-JP" sz="1100">
              <a:solidFill>
                <a:schemeClr val="dk1"/>
              </a:solidFill>
              <a:effectLst/>
              <a:latin typeface="+mn-lt"/>
              <a:ea typeface="+mn-ea"/>
              <a:cs typeface="+mn-cs"/>
            </a:rPr>
            <a:t>たことによる</a:t>
          </a:r>
          <a:r>
            <a:rPr kumimoji="1" lang="ja-JP" altLang="en-US" sz="1100">
              <a:solidFill>
                <a:schemeClr val="dk1"/>
              </a:solidFill>
              <a:effectLst/>
              <a:latin typeface="+mn-lt"/>
              <a:ea typeface="+mn-ea"/>
              <a:cs typeface="+mn-cs"/>
            </a:rPr>
            <a:t>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社会保障関係費の増大、災害への対応等を想定して積み立ててきたが、当面必要とする額を確保している。中長期的には減少していく見込みだが、現在の残高をできるだけ維持することに努める。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当</a:t>
          </a:r>
          <a:r>
            <a:rPr kumimoji="1" lang="ja-JP" altLang="ja-JP" sz="1100">
              <a:solidFill>
                <a:schemeClr val="dk1"/>
              </a:solidFill>
              <a:effectLst/>
              <a:latin typeface="+mn-lt"/>
              <a:ea typeface="+mn-ea"/>
              <a:cs typeface="+mn-cs"/>
            </a:rPr>
            <a:t>年度に地方債償還のピークを迎え</a:t>
          </a:r>
          <a:r>
            <a:rPr kumimoji="1" lang="ja-JP" altLang="en-US" sz="1100">
              <a:solidFill>
                <a:schemeClr val="dk1"/>
              </a:solidFill>
              <a:effectLst/>
              <a:latin typeface="+mn-lt"/>
              <a:ea typeface="+mn-ea"/>
              <a:cs typeface="+mn-cs"/>
            </a:rPr>
            <a:t>る想定だった</a:t>
          </a:r>
          <a:r>
            <a:rPr kumimoji="1" lang="ja-JP" altLang="ja-JP" sz="1100">
              <a:solidFill>
                <a:schemeClr val="dk1"/>
              </a:solidFill>
              <a:effectLst/>
              <a:latin typeface="+mn-lt"/>
              <a:ea typeface="+mn-ea"/>
              <a:cs typeface="+mn-cs"/>
            </a:rPr>
            <a:t>ため、それに備えて毎年度計画的に運用を行ってきた。令和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年度以降については、地方債の償還計画を踏まえ、適正な目標積立金額及び期間を設定することとしている。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
5,381
241.98
4,655,934
4,570,247
81,832
2,790,137
5,596,095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有形固定資産減価償却率については、類似団体より高い水準にあり、今後も上昇が見込まれる。</a:t>
          </a:r>
          <a:endParaRPr lang="ja-JP" altLang="ja-JP">
            <a:effectLst/>
          </a:endParaRPr>
        </a:p>
        <a:p>
          <a:pPr eaLnBrk="1" fontAlgn="auto" latinLnBrk="0" hangingPunct="1"/>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公共施設等総合管理計画に基づき、施設の長寿命化及び総量の適正化などに取り組む。</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4730221"/>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450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473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05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52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521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17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14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1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2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84684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228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124248</xdr:rowOff>
    </xdr:from>
    <xdr:to>
      <xdr:col>19</xdr:col>
      <xdr:colOff>187325</xdr:colOff>
      <xdr:row>31</xdr:row>
      <xdr:rowOff>54398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2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157057</xdr:rowOff>
    </xdr:from>
    <xdr:to>
      <xdr:col>23</xdr:col>
      <xdr:colOff>85725</xdr:colOff>
      <xdr:row>31</xdr:row>
      <xdr:rowOff>3598</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5300557"/>
          <a:ext cx="711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95462</xdr:rowOff>
    </xdr:from>
    <xdr:to>
      <xdr:col>15</xdr:col>
      <xdr:colOff>187325</xdr:colOff>
      <xdr:row>31</xdr:row>
      <xdr:rowOff>25612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2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146262</xdr:rowOff>
    </xdr:from>
    <xdr:to>
      <xdr:col>19</xdr:col>
      <xdr:colOff>136525</xdr:colOff>
      <xdr:row>31</xdr:row>
      <xdr:rowOff>3598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289762"/>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63077</xdr:rowOff>
    </xdr:from>
    <xdr:to>
      <xdr:col>11</xdr:col>
      <xdr:colOff>187325</xdr:colOff>
      <xdr:row>30</xdr:row>
      <xdr:rowOff>164677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2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113877</xdr:rowOff>
    </xdr:from>
    <xdr:to>
      <xdr:col>15</xdr:col>
      <xdr:colOff>136525</xdr:colOff>
      <xdr:row>30</xdr:row>
      <xdr:rowOff>146262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25737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166158</xdr:rowOff>
    </xdr:from>
    <xdr:to>
      <xdr:col>7</xdr:col>
      <xdr:colOff>187325</xdr:colOff>
      <xdr:row>30</xdr:row>
      <xdr:rowOff>96308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13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45508</xdr:rowOff>
    </xdr:from>
    <xdr:to>
      <xdr:col>11</xdr:col>
      <xdr:colOff>136525</xdr:colOff>
      <xdr:row>30</xdr:row>
      <xdr:rowOff>113877</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189008"/>
          <a:ext cx="762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4989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49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491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490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45525</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360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16739</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33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155804</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299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87435</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23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新規発行債の抑制、町道改良</a:t>
          </a:r>
          <a:r>
            <a:rPr kumimoji="1" lang="ja-JP" altLang="en-US" sz="1100">
              <a:solidFill>
                <a:schemeClr val="dk1"/>
              </a:solidFill>
              <a:effectLst/>
              <a:latin typeface="+mn-lt"/>
              <a:ea typeface="+mn-ea"/>
              <a:cs typeface="+mn-cs"/>
            </a:rPr>
            <a:t>、学校施設</a:t>
          </a:r>
          <a:r>
            <a:rPr kumimoji="1" lang="ja-JP" altLang="ja-JP" sz="1100">
              <a:solidFill>
                <a:schemeClr val="dk1"/>
              </a:solidFill>
              <a:effectLst/>
              <a:latin typeface="+mn-lt"/>
              <a:ea typeface="+mn-ea"/>
              <a:cs typeface="+mn-cs"/>
            </a:rPr>
            <a:t>等に係る既発債の償還終了</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、将来負担額は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年度決算において一時的に上昇したものの、令和元年度決算において再び</a:t>
          </a:r>
          <a:r>
            <a:rPr kumimoji="1" lang="ja-JP" altLang="ja-JP" sz="1100">
              <a:solidFill>
                <a:schemeClr val="dk1"/>
              </a:solidFill>
              <a:effectLst/>
              <a:latin typeface="+mn-lt"/>
              <a:ea typeface="+mn-ea"/>
              <a:cs typeface="+mn-cs"/>
            </a:rPr>
            <a:t>減少傾向にあ</a:t>
          </a:r>
          <a:r>
            <a:rPr kumimoji="1" lang="ja-JP" altLang="en-US" sz="110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しかし</a:t>
          </a:r>
          <a:r>
            <a:rPr kumimoji="1"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類似団体と比較</a:t>
          </a:r>
          <a:r>
            <a:rPr kumimoji="1" lang="ja-JP" altLang="en-US" sz="1100">
              <a:solidFill>
                <a:schemeClr val="dk1"/>
              </a:solidFill>
              <a:effectLst/>
              <a:latin typeface="+mn-lt"/>
              <a:ea typeface="+mn-ea"/>
              <a:cs typeface="+mn-cs"/>
            </a:rPr>
            <a:t>すると数値は</a:t>
          </a:r>
          <a:r>
            <a:rPr kumimoji="1" lang="ja-JP" altLang="ja-JP" sz="1100">
              <a:solidFill>
                <a:schemeClr val="dk1"/>
              </a:solidFill>
              <a:effectLst/>
              <a:latin typeface="+mn-lt"/>
              <a:ea typeface="+mn-ea"/>
              <a:cs typeface="+mn-cs"/>
            </a:rPr>
            <a:t>非常に高い水準にあり、債務償還可能年数も長期化している。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4489903"/>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591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90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4916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508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507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504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500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37719</xdr:rowOff>
    </xdr:from>
    <xdr:to>
      <xdr:col>76</xdr:col>
      <xdr:colOff>73025</xdr:colOff>
      <xdr:row>31</xdr:row>
      <xdr:rowOff>139319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535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16146</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533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89381</xdr:rowOff>
    </xdr:from>
    <xdr:to>
      <xdr:col>72</xdr:col>
      <xdr:colOff>123825</xdr:colOff>
      <xdr:row>32</xdr:row>
      <xdr:rowOff>19531</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54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88519</xdr:rowOff>
    </xdr:from>
    <xdr:to>
      <xdr:col>76</xdr:col>
      <xdr:colOff>22225</xdr:colOff>
      <xdr:row>31</xdr:row>
      <xdr:rowOff>140181</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5403469"/>
          <a:ext cx="711200" cy="5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142394</xdr:rowOff>
    </xdr:from>
    <xdr:to>
      <xdr:col>68</xdr:col>
      <xdr:colOff>123825</xdr:colOff>
      <xdr:row>31</xdr:row>
      <xdr:rowOff>72544</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528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21744</xdr:rowOff>
    </xdr:from>
    <xdr:to>
      <xdr:col>72</xdr:col>
      <xdr:colOff>73025</xdr:colOff>
      <xdr:row>31</xdr:row>
      <xdr:rowOff>140181</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3322300" y="5336694"/>
          <a:ext cx="762000" cy="11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97518</xdr:rowOff>
    </xdr:from>
    <xdr:to>
      <xdr:col>64</xdr:col>
      <xdr:colOff>123825</xdr:colOff>
      <xdr:row>31</xdr:row>
      <xdr:rowOff>27668</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524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148318</xdr:rowOff>
    </xdr:from>
    <xdr:to>
      <xdr:col>68</xdr:col>
      <xdr:colOff>73025</xdr:colOff>
      <xdr:row>31</xdr:row>
      <xdr:rowOff>21744</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5291818"/>
          <a:ext cx="762000" cy="4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79321</xdr:rowOff>
    </xdr:from>
    <xdr:to>
      <xdr:col>60</xdr:col>
      <xdr:colOff>123825</xdr:colOff>
      <xdr:row>31</xdr:row>
      <xdr:rowOff>9471</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52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130121</xdr:rowOff>
    </xdr:from>
    <xdr:to>
      <xdr:col>64</xdr:col>
      <xdr:colOff>73025</xdr:colOff>
      <xdr:row>30</xdr:row>
      <xdr:rowOff>148318</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5273621"/>
          <a:ext cx="762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485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484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481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478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10658</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549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63671</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537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18795</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5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598</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531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
5,381
241.98
4,655,934
4,570,247
81,832
2,790,137
5,596,095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116857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125185</xdr:rowOff>
    </xdr:from>
    <xdr:to>
      <xdr:col>24</xdr:col>
      <xdr:colOff>63500</xdr:colOff>
      <xdr:row>38</xdr:row>
      <xdr:rowOff>144780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640285"/>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46627</xdr:rowOff>
    </xdr:from>
    <xdr:to>
      <xdr:col>15</xdr:col>
      <xdr:colOff>101600</xdr:colOff>
      <xdr:row>38</xdr:row>
      <xdr:rowOff>148227</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97427</xdr:rowOff>
    </xdr:from>
    <xdr:to>
      <xdr:col>19</xdr:col>
      <xdr:colOff>177800</xdr:colOff>
      <xdr:row>38</xdr:row>
      <xdr:rowOff>125185</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6125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15603</xdr:rowOff>
    </xdr:from>
    <xdr:to>
      <xdr:col>10</xdr:col>
      <xdr:colOff>165100</xdr:colOff>
      <xdr:row>38</xdr:row>
      <xdr:rowOff>117203</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66403</xdr:rowOff>
    </xdr:from>
    <xdr:to>
      <xdr:col>15</xdr:col>
      <xdr:colOff>50800</xdr:colOff>
      <xdr:row>38</xdr:row>
      <xdr:rowOff>97427</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5815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156028</xdr:rowOff>
    </xdr:from>
    <xdr:to>
      <xdr:col>6</xdr:col>
      <xdr:colOff>38100</xdr:colOff>
      <xdr:row>38</xdr:row>
      <xdr:rowOff>86178</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35378</xdr:rowOff>
    </xdr:from>
    <xdr:to>
      <xdr:col>10</xdr:col>
      <xdr:colOff>114300</xdr:colOff>
      <xdr:row>38</xdr:row>
      <xdr:rowOff>66403</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5504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21063</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133730</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102705</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73504</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93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44786</xdr:rowOff>
    </xdr:from>
    <xdr:to>
      <xdr:col>55</xdr:col>
      <xdr:colOff>50800</xdr:colOff>
      <xdr:row>40</xdr:row>
      <xdr:rowOff>146386</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690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67663</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675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52264</xdr:rowOff>
    </xdr:from>
    <xdr:to>
      <xdr:col>50</xdr:col>
      <xdr:colOff>165100</xdr:colOff>
      <xdr:row>40</xdr:row>
      <xdr:rowOff>153864</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69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95586</xdr:rowOff>
    </xdr:from>
    <xdr:to>
      <xdr:col>55</xdr:col>
      <xdr:colOff>0</xdr:colOff>
      <xdr:row>40</xdr:row>
      <xdr:rowOff>103064</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6953586"/>
          <a:ext cx="8382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59869</xdr:rowOff>
    </xdr:from>
    <xdr:to>
      <xdr:col>46</xdr:col>
      <xdr:colOff>38100</xdr:colOff>
      <xdr:row>40</xdr:row>
      <xdr:rowOff>161469</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69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103064</xdr:rowOff>
    </xdr:from>
    <xdr:to>
      <xdr:col>50</xdr:col>
      <xdr:colOff>114300</xdr:colOff>
      <xdr:row>40</xdr:row>
      <xdr:rowOff>110669</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6961064"/>
          <a:ext cx="889000" cy="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68103</xdr:rowOff>
    </xdr:from>
    <xdr:to>
      <xdr:col>41</xdr:col>
      <xdr:colOff>101600</xdr:colOff>
      <xdr:row>40</xdr:row>
      <xdr:rowOff>169703</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69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110669</xdr:rowOff>
    </xdr:from>
    <xdr:to>
      <xdr:col>45</xdr:col>
      <xdr:colOff>177800</xdr:colOff>
      <xdr:row>40</xdr:row>
      <xdr:rowOff>118903</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6968669"/>
          <a:ext cx="889000" cy="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74507</xdr:rowOff>
    </xdr:from>
    <xdr:to>
      <xdr:col>36</xdr:col>
      <xdr:colOff>165100</xdr:colOff>
      <xdr:row>41</xdr:row>
      <xdr:rowOff>4657</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693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118903</xdr:rowOff>
    </xdr:from>
    <xdr:to>
      <xdr:col>41</xdr:col>
      <xdr:colOff>50800</xdr:colOff>
      <xdr:row>40</xdr:row>
      <xdr:rowOff>125307</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6976903"/>
          <a:ext cx="889000" cy="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149362</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70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32600</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26249</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42293</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170391</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668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6546</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669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14780</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67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21184</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670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110853</xdr:rowOff>
    </xdr:from>
    <xdr:to>
      <xdr:col>24</xdr:col>
      <xdr:colOff>114300</xdr:colOff>
      <xdr:row>60</xdr:row>
      <xdr:rowOff>41003</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133730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07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112485</xdr:rowOff>
    </xdr:from>
    <xdr:to>
      <xdr:col>20</xdr:col>
      <xdr:colOff>38100</xdr:colOff>
      <xdr:row>60</xdr:row>
      <xdr:rowOff>42635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161653</xdr:rowOff>
    </xdr:from>
    <xdr:to>
      <xdr:col>24</xdr:col>
      <xdr:colOff>63500</xdr:colOff>
      <xdr:row>59</xdr:row>
      <xdr:rowOff>163285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flipV="1">
          <a:off x="3797300" y="10277203"/>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83094</xdr:rowOff>
    </xdr:from>
    <xdr:to>
      <xdr:col>15</xdr:col>
      <xdr:colOff>101600</xdr:colOff>
      <xdr:row>60</xdr:row>
      <xdr:rowOff>13244</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133894</xdr:rowOff>
    </xdr:from>
    <xdr:to>
      <xdr:col>19</xdr:col>
      <xdr:colOff>177800</xdr:colOff>
      <xdr:row>59</xdr:row>
      <xdr:rowOff>163285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24944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109401</xdr:rowOff>
    </xdr:from>
    <xdr:to>
      <xdr:col>15</xdr:col>
      <xdr:colOff>50800</xdr:colOff>
      <xdr:row>59</xdr:row>
      <xdr:rowOff>133894</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2249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29210</xdr:rowOff>
    </xdr:from>
    <xdr:to>
      <xdr:col>6</xdr:col>
      <xdr:colOff>38100</xdr:colOff>
      <xdr:row>59</xdr:row>
      <xdr:rowOff>130810</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80010</xdr:rowOff>
    </xdr:from>
    <xdr:to>
      <xdr:col>10</xdr:col>
      <xdr:colOff>114300</xdr:colOff>
      <xdr:row>59</xdr:row>
      <xdr:rowOff>109401</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1955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59162</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29771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147337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64046</xdr:rowOff>
    </xdr:from>
    <xdr:to>
      <xdr:col>55</xdr:col>
      <xdr:colOff>50800</xdr:colOff>
      <xdr:row>63</xdr:row>
      <xdr:rowOff>165646</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86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42473</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84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71985</xdr:rowOff>
    </xdr:from>
    <xdr:to>
      <xdr:col>50</xdr:col>
      <xdr:colOff>165100</xdr:colOff>
      <xdr:row>64</xdr:row>
      <xdr:rowOff>2135</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8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114846</xdr:rowOff>
    </xdr:from>
    <xdr:to>
      <xdr:col>55</xdr:col>
      <xdr:colOff>0</xdr:colOff>
      <xdr:row>63</xdr:row>
      <xdr:rowOff>122785</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916196"/>
          <a:ext cx="838200" cy="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74719</xdr:rowOff>
    </xdr:from>
    <xdr:to>
      <xdr:col>46</xdr:col>
      <xdr:colOff>38100</xdr:colOff>
      <xdr:row>64</xdr:row>
      <xdr:rowOff>4869</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8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122785</xdr:rowOff>
    </xdr:from>
    <xdr:to>
      <xdr:col>50</xdr:col>
      <xdr:colOff>114300</xdr:colOff>
      <xdr:row>63</xdr:row>
      <xdr:rowOff>125519</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924135"/>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78723</xdr:rowOff>
    </xdr:from>
    <xdr:to>
      <xdr:col>41</xdr:col>
      <xdr:colOff>101600</xdr:colOff>
      <xdr:row>64</xdr:row>
      <xdr:rowOff>8873</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8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125519</xdr:rowOff>
    </xdr:from>
    <xdr:to>
      <xdr:col>45</xdr:col>
      <xdr:colOff>177800</xdr:colOff>
      <xdr:row>63</xdr:row>
      <xdr:rowOff>129523</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926869"/>
          <a:ext cx="889000" cy="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81566</xdr:rowOff>
    </xdr:from>
    <xdr:to>
      <xdr:col>36</xdr:col>
      <xdr:colOff>165100</xdr:colOff>
      <xdr:row>64</xdr:row>
      <xdr:rowOff>11716</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88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129523</xdr:rowOff>
    </xdr:from>
    <xdr:to>
      <xdr:col>41</xdr:col>
      <xdr:colOff>50800</xdr:colOff>
      <xdr:row>63</xdr:row>
      <xdr:rowOff>132366</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930873"/>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164712</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27095" y="1096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167446</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50795" y="1096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0</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61795" y="1097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2843</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2795" y="1097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114663</xdr:rowOff>
    </xdr:from>
    <xdr:to>
      <xdr:col>24</xdr:col>
      <xdr:colOff>114300</xdr:colOff>
      <xdr:row>87</xdr:row>
      <xdr:rowOff>44813</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8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29590</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77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109764</xdr:rowOff>
    </xdr:from>
    <xdr:to>
      <xdr:col>20</xdr:col>
      <xdr:colOff>38100</xdr:colOff>
      <xdr:row>87</xdr:row>
      <xdr:rowOff>39914</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160564</xdr:rowOff>
    </xdr:from>
    <xdr:to>
      <xdr:col>24</xdr:col>
      <xdr:colOff>63500</xdr:colOff>
      <xdr:row>86</xdr:row>
      <xdr:rowOff>165463</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90526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101600</xdr:rowOff>
    </xdr:from>
    <xdr:to>
      <xdr:col>15</xdr:col>
      <xdr:colOff>101600</xdr:colOff>
      <xdr:row>87</xdr:row>
      <xdr:rowOff>31750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152400</xdr:rowOff>
    </xdr:from>
    <xdr:to>
      <xdr:col>19</xdr:col>
      <xdr:colOff>177800</xdr:colOff>
      <xdr:row>86</xdr:row>
      <xdr:rowOff>160564</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89710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88537</xdr:rowOff>
    </xdr:from>
    <xdr:to>
      <xdr:col>10</xdr:col>
      <xdr:colOff>165100</xdr:colOff>
      <xdr:row>87</xdr:row>
      <xdr:rowOff>18687</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139337</xdr:rowOff>
    </xdr:from>
    <xdr:to>
      <xdr:col>15</xdr:col>
      <xdr:colOff>50800</xdr:colOff>
      <xdr:row>86</xdr:row>
      <xdr:rowOff>152400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8840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41184</xdr:rowOff>
    </xdr:from>
    <xdr:to>
      <xdr:col>6</xdr:col>
      <xdr:colOff>38100</xdr:colOff>
      <xdr:row>86</xdr:row>
      <xdr:rowOff>142784</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7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91984</xdr:rowOff>
    </xdr:from>
    <xdr:to>
      <xdr:col>10</xdr:col>
      <xdr:colOff>114300</xdr:colOff>
      <xdr:row>86</xdr:row>
      <xdr:rowOff>139337</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83668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31041</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494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22877</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9814</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492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133911</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487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138861</xdr:rowOff>
    </xdr:from>
    <xdr:to>
      <xdr:col>55</xdr:col>
      <xdr:colOff>50800</xdr:colOff>
      <xdr:row>86</xdr:row>
      <xdr:rowOff>69011</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7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53788</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62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141376</xdr:rowOff>
    </xdr:from>
    <xdr:to>
      <xdr:col>50</xdr:col>
      <xdr:colOff>165100</xdr:colOff>
      <xdr:row>86</xdr:row>
      <xdr:rowOff>71526</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7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18211</xdr:rowOff>
    </xdr:from>
    <xdr:to>
      <xdr:col>55</xdr:col>
      <xdr:colOff>0</xdr:colOff>
      <xdr:row>86</xdr:row>
      <xdr:rowOff>20726</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762911"/>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143433</xdr:rowOff>
    </xdr:from>
    <xdr:to>
      <xdr:col>46</xdr:col>
      <xdr:colOff>38100</xdr:colOff>
      <xdr:row>86</xdr:row>
      <xdr:rowOff>73583</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7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20726</xdr:rowOff>
    </xdr:from>
    <xdr:to>
      <xdr:col>50</xdr:col>
      <xdr:colOff>114300</xdr:colOff>
      <xdr:row>86</xdr:row>
      <xdr:rowOff>22783</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76542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146177</xdr:rowOff>
    </xdr:from>
    <xdr:to>
      <xdr:col>41</xdr:col>
      <xdr:colOff>101600</xdr:colOff>
      <xdr:row>86</xdr:row>
      <xdr:rowOff>76327</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7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22783</xdr:rowOff>
    </xdr:from>
    <xdr:to>
      <xdr:col>45</xdr:col>
      <xdr:colOff>177800</xdr:colOff>
      <xdr:row>86</xdr:row>
      <xdr:rowOff>25527</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476748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149758</xdr:rowOff>
    </xdr:from>
    <xdr:to>
      <xdr:col>36</xdr:col>
      <xdr:colOff>165100</xdr:colOff>
      <xdr:row>86</xdr:row>
      <xdr:rowOff>79908</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7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25527</xdr:rowOff>
    </xdr:from>
    <xdr:to>
      <xdr:col>41</xdr:col>
      <xdr:colOff>50800</xdr:colOff>
      <xdr:row>86</xdr:row>
      <xdr:rowOff>29108</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770227"/>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62653</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80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64710</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80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67454</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81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71035</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81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00000000-0008-0000-0E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00000000-0008-0000-0E00-0000A7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00000000-0008-0000-0E00-0000A9010000}"/>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00000000-0008-0000-0E00-0000AB010000}"/>
            </a:ext>
          </a:extLst>
        </xdr:cNvPr>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23767</xdr:rowOff>
    </xdr:from>
    <xdr:to>
      <xdr:col>85</xdr:col>
      <xdr:colOff>177800</xdr:colOff>
      <xdr:row>41</xdr:row>
      <xdr:rowOff>125367</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62687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2194</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00000000-0008-0000-0E00-0000B7010000}"/>
            </a:ext>
          </a:extLst>
        </xdr:cNvPr>
        <xdr:cNvSpPr txBox="1"/>
      </xdr:nvSpPr>
      <xdr:spPr>
        <a:xfrm>
          <a:off x="16357600"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17235</xdr:rowOff>
    </xdr:from>
    <xdr:to>
      <xdr:col>81</xdr:col>
      <xdr:colOff>101600</xdr:colOff>
      <xdr:row>41</xdr:row>
      <xdr:rowOff>118835</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5430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68035</xdr:rowOff>
    </xdr:from>
    <xdr:to>
      <xdr:col>85</xdr:col>
      <xdr:colOff>127000</xdr:colOff>
      <xdr:row>41</xdr:row>
      <xdr:rowOff>74567</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5481300" y="709748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10704</xdr:rowOff>
    </xdr:from>
    <xdr:to>
      <xdr:col>76</xdr:col>
      <xdr:colOff>165100</xdr:colOff>
      <xdr:row>41</xdr:row>
      <xdr:rowOff>112304</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4541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61504</xdr:rowOff>
    </xdr:from>
    <xdr:to>
      <xdr:col>81</xdr:col>
      <xdr:colOff>50800</xdr:colOff>
      <xdr:row>41</xdr:row>
      <xdr:rowOff>68035</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4592300" y="70909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5806</xdr:rowOff>
    </xdr:from>
    <xdr:to>
      <xdr:col>72</xdr:col>
      <xdr:colOff>38100</xdr:colOff>
      <xdr:row>41</xdr:row>
      <xdr:rowOff>107406</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3652500" y="70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56606</xdr:rowOff>
    </xdr:from>
    <xdr:to>
      <xdr:col>76</xdr:col>
      <xdr:colOff>114300</xdr:colOff>
      <xdr:row>41</xdr:row>
      <xdr:rowOff>61504</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3703300" y="708605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6" name="楕円 445">
          <a:extLst>
            <a:ext uri="{FF2B5EF4-FFF2-40B4-BE49-F238E27FC236}">
              <a16:creationId xmlns:a16="http://schemas.microsoft.com/office/drawing/2014/main" id="{00000000-0008-0000-0E00-0000BE010000}"/>
            </a:ext>
          </a:extLst>
        </xdr:cNvPr>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56606</xdr:rowOff>
    </xdr:from>
    <xdr:to>
      <xdr:col>71</xdr:col>
      <xdr:colOff>177800</xdr:colOff>
      <xdr:row>42</xdr:row>
      <xdr:rowOff>92528</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flipV="1">
          <a:off x="12814300" y="7086056"/>
          <a:ext cx="889000" cy="20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109962</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52660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103431</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4389744"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98533</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3500744" y="712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55" name="n_4mainValue【認定こども園・幼稚園・保育所】&#10;有形固定資産減価償却率">
          <a:extLst>
            <a:ext uri="{FF2B5EF4-FFF2-40B4-BE49-F238E27FC236}">
              <a16:creationId xmlns:a16="http://schemas.microsoft.com/office/drawing/2014/main" id="{00000000-0008-0000-0E00-0000C7010000}"/>
            </a:ext>
          </a:extLst>
        </xdr:cNvPr>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E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E00-0000DE01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E00-0000E0010000}"/>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E00-0000E2010000}"/>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55575</xdr:rowOff>
    </xdr:from>
    <xdr:to>
      <xdr:col>116</xdr:col>
      <xdr:colOff>114300</xdr:colOff>
      <xdr:row>40</xdr:row>
      <xdr:rowOff>157175</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2110700" y="691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34002</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E00-0000EE010000}"/>
            </a:ext>
          </a:extLst>
        </xdr:cNvPr>
        <xdr:cNvSpPr txBox="1"/>
      </xdr:nvSpPr>
      <xdr:spPr>
        <a:xfrm>
          <a:off x="22199600" y="689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61061</xdr:rowOff>
    </xdr:from>
    <xdr:to>
      <xdr:col>112</xdr:col>
      <xdr:colOff>38100</xdr:colOff>
      <xdr:row>40</xdr:row>
      <xdr:rowOff>162661</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1272500" y="69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106375</xdr:rowOff>
    </xdr:from>
    <xdr:to>
      <xdr:col>116</xdr:col>
      <xdr:colOff>63500</xdr:colOff>
      <xdr:row>40</xdr:row>
      <xdr:rowOff>111861</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21323300" y="6964375"/>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64719</xdr:rowOff>
    </xdr:from>
    <xdr:to>
      <xdr:col>107</xdr:col>
      <xdr:colOff>101600</xdr:colOff>
      <xdr:row>40</xdr:row>
      <xdr:rowOff>166319</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0383500" y="69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111861</xdr:rowOff>
    </xdr:from>
    <xdr:to>
      <xdr:col>111</xdr:col>
      <xdr:colOff>177800</xdr:colOff>
      <xdr:row>40</xdr:row>
      <xdr:rowOff>115519</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0434300" y="696986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71120</xdr:rowOff>
    </xdr:from>
    <xdr:to>
      <xdr:col>102</xdr:col>
      <xdr:colOff>165100</xdr:colOff>
      <xdr:row>41</xdr:row>
      <xdr:rowOff>1270</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9494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115519</xdr:rowOff>
    </xdr:from>
    <xdr:to>
      <xdr:col>107</xdr:col>
      <xdr:colOff>50800</xdr:colOff>
      <xdr:row>40</xdr:row>
      <xdr:rowOff>121920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9545300" y="697351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75692</xdr:rowOff>
    </xdr:from>
    <xdr:to>
      <xdr:col>98</xdr:col>
      <xdr:colOff>38100</xdr:colOff>
      <xdr:row>41</xdr:row>
      <xdr:rowOff>5842</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8605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121920</xdr:rowOff>
    </xdr:from>
    <xdr:to>
      <xdr:col>102</xdr:col>
      <xdr:colOff>114300</xdr:colOff>
      <xdr:row>40</xdr:row>
      <xdr:rowOff>126492</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8656300" y="697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153788</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1075727" y="701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157446</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0199427" y="701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163847</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9310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168419</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8421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82550</xdr:rowOff>
    </xdr:from>
    <xdr:to>
      <xdr:col>85</xdr:col>
      <xdr:colOff>177800</xdr:colOff>
      <xdr:row>64</xdr:row>
      <xdr:rowOff>12700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168927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1079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71120</xdr:rowOff>
    </xdr:from>
    <xdr:to>
      <xdr:col>81</xdr:col>
      <xdr:colOff>101600</xdr:colOff>
      <xdr:row>64</xdr:row>
      <xdr:rowOff>1270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121920</xdr:rowOff>
    </xdr:from>
    <xdr:to>
      <xdr:col>85</xdr:col>
      <xdr:colOff>127000</xdr:colOff>
      <xdr:row>63</xdr:row>
      <xdr:rowOff>133350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5481300" y="109232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52070</xdr:rowOff>
    </xdr:from>
    <xdr:to>
      <xdr:col>76</xdr:col>
      <xdr:colOff>165100</xdr:colOff>
      <xdr:row>63</xdr:row>
      <xdr:rowOff>153670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102870</xdr:rowOff>
    </xdr:from>
    <xdr:to>
      <xdr:col>81</xdr:col>
      <xdr:colOff>50800</xdr:colOff>
      <xdr:row>63</xdr:row>
      <xdr:rowOff>121920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4592300" y="109042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46355</xdr:rowOff>
    </xdr:from>
    <xdr:to>
      <xdr:col>72</xdr:col>
      <xdr:colOff>38100</xdr:colOff>
      <xdr:row>63</xdr:row>
      <xdr:rowOff>147955</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97155</xdr:rowOff>
    </xdr:from>
    <xdr:to>
      <xdr:col>76</xdr:col>
      <xdr:colOff>114300</xdr:colOff>
      <xdr:row>63</xdr:row>
      <xdr:rowOff>102870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108985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82550</xdr:rowOff>
    </xdr:from>
    <xdr:to>
      <xdr:col>67</xdr:col>
      <xdr:colOff>101600</xdr:colOff>
      <xdr:row>63</xdr:row>
      <xdr:rowOff>12700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133350</xdr:rowOff>
    </xdr:from>
    <xdr:to>
      <xdr:col>71</xdr:col>
      <xdr:colOff>177800</xdr:colOff>
      <xdr:row>63</xdr:row>
      <xdr:rowOff>97155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814300" y="1076325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163847</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144797</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139082</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3827</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126288</xdr:rowOff>
    </xdr:from>
    <xdr:to>
      <xdr:col>116</xdr:col>
      <xdr:colOff>114300</xdr:colOff>
      <xdr:row>63</xdr:row>
      <xdr:rowOff>56438</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75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84217</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71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132614</xdr:rowOff>
    </xdr:from>
    <xdr:to>
      <xdr:col>112</xdr:col>
      <xdr:colOff>38100</xdr:colOff>
      <xdr:row>63</xdr:row>
      <xdr:rowOff>62764</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7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5638</xdr:rowOff>
    </xdr:from>
    <xdr:to>
      <xdr:col>116</xdr:col>
      <xdr:colOff>63500</xdr:colOff>
      <xdr:row>63</xdr:row>
      <xdr:rowOff>11964</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1323300" y="10806988"/>
          <a:ext cx="838200" cy="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137795</xdr:rowOff>
    </xdr:from>
    <xdr:to>
      <xdr:col>107</xdr:col>
      <xdr:colOff>101600</xdr:colOff>
      <xdr:row>63</xdr:row>
      <xdr:rowOff>67945</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11964</xdr:rowOff>
    </xdr:from>
    <xdr:to>
      <xdr:col>111</xdr:col>
      <xdr:colOff>177800</xdr:colOff>
      <xdr:row>63</xdr:row>
      <xdr:rowOff>17145</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0434300" y="10813314"/>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144805</xdr:rowOff>
    </xdr:from>
    <xdr:to>
      <xdr:col>102</xdr:col>
      <xdr:colOff>165100</xdr:colOff>
      <xdr:row>63</xdr:row>
      <xdr:rowOff>74955</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77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17145</xdr:rowOff>
    </xdr:from>
    <xdr:to>
      <xdr:col>107</xdr:col>
      <xdr:colOff>50800</xdr:colOff>
      <xdr:row>63</xdr:row>
      <xdr:rowOff>24155</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9545300" y="10818495"/>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162864</xdr:rowOff>
    </xdr:from>
    <xdr:to>
      <xdr:col>98</xdr:col>
      <xdr:colOff>38100</xdr:colOff>
      <xdr:row>63</xdr:row>
      <xdr:rowOff>93014</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079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24155</xdr:rowOff>
    </xdr:from>
    <xdr:to>
      <xdr:col>102</xdr:col>
      <xdr:colOff>114300</xdr:colOff>
      <xdr:row>63</xdr:row>
      <xdr:rowOff>42214</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8656300" y="10825505"/>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53891</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1085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59072</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66082</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086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84141</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08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00000000-0008-0000-0E00-00009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a:extLst>
            <a:ext uri="{FF2B5EF4-FFF2-40B4-BE49-F238E27FC236}">
              <a16:creationId xmlns:a16="http://schemas.microsoft.com/office/drawing/2014/main" id="{00000000-0008-0000-0E00-00009C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70" name="【公民館】&#10;有形固定資産減価償却率最大値テキスト">
          <a:extLst>
            <a:ext uri="{FF2B5EF4-FFF2-40B4-BE49-F238E27FC236}">
              <a16:creationId xmlns:a16="http://schemas.microsoft.com/office/drawing/2014/main" id="{00000000-0008-0000-0E00-00009E020000}"/>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672" name="【公民館】&#10;有形固定資産減価償却率平均値テキスト">
          <a:extLst>
            <a:ext uri="{FF2B5EF4-FFF2-40B4-BE49-F238E27FC236}">
              <a16:creationId xmlns:a16="http://schemas.microsoft.com/office/drawing/2014/main" id="{00000000-0008-0000-0E00-0000A0020000}"/>
            </a:ext>
          </a:extLst>
        </xdr:cNvPr>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149498</xdr:rowOff>
    </xdr:from>
    <xdr:to>
      <xdr:col>85</xdr:col>
      <xdr:colOff>177800</xdr:colOff>
      <xdr:row>107</xdr:row>
      <xdr:rowOff>79648</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6268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127925</xdr:rowOff>
    </xdr:from>
    <xdr:ext cx="405111" cy="259045"/>
    <xdr:sp macro="" textlink="">
      <xdr:nvSpPr>
        <xdr:cNvPr id="684" name="【公民館】&#10;有形固定資産減価償却率該当値テキスト">
          <a:extLst>
            <a:ext uri="{FF2B5EF4-FFF2-40B4-BE49-F238E27FC236}">
              <a16:creationId xmlns:a16="http://schemas.microsoft.com/office/drawing/2014/main" id="{00000000-0008-0000-0E00-0000AC020000}"/>
            </a:ext>
          </a:extLst>
        </xdr:cNvPr>
        <xdr:cNvSpPr txBox="1"/>
      </xdr:nvSpPr>
      <xdr:spPr>
        <a:xfrm>
          <a:off x="16357600"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118473</xdr:rowOff>
    </xdr:from>
    <xdr:to>
      <xdr:col>81</xdr:col>
      <xdr:colOff>101600</xdr:colOff>
      <xdr:row>107</xdr:row>
      <xdr:rowOff>48623</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5430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169273</xdr:rowOff>
    </xdr:from>
    <xdr:to>
      <xdr:col>85</xdr:col>
      <xdr:colOff>127000</xdr:colOff>
      <xdr:row>107</xdr:row>
      <xdr:rowOff>28848</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5481300" y="1834297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146231</xdr:rowOff>
    </xdr:from>
    <xdr:to>
      <xdr:col>76</xdr:col>
      <xdr:colOff>165100</xdr:colOff>
      <xdr:row>107</xdr:row>
      <xdr:rowOff>76381</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4541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169273</xdr:rowOff>
    </xdr:from>
    <xdr:to>
      <xdr:col>81</xdr:col>
      <xdr:colOff>50800</xdr:colOff>
      <xdr:row>107</xdr:row>
      <xdr:rowOff>25581</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flipV="1">
          <a:off x="14592300" y="183429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95613</xdr:rowOff>
    </xdr:from>
    <xdr:to>
      <xdr:col>72</xdr:col>
      <xdr:colOff>38100</xdr:colOff>
      <xdr:row>107</xdr:row>
      <xdr:rowOff>25763</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3652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146413</xdr:rowOff>
    </xdr:from>
    <xdr:to>
      <xdr:col>76</xdr:col>
      <xdr:colOff>114300</xdr:colOff>
      <xdr:row>107</xdr:row>
      <xdr:rowOff>25581</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3703300" y="1832011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38463</xdr:rowOff>
    </xdr:from>
    <xdr:to>
      <xdr:col>67</xdr:col>
      <xdr:colOff>101600</xdr:colOff>
      <xdr:row>106</xdr:row>
      <xdr:rowOff>140063</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2763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89263</xdr:rowOff>
    </xdr:from>
    <xdr:to>
      <xdr:col>71</xdr:col>
      <xdr:colOff>177800</xdr:colOff>
      <xdr:row>106</xdr:row>
      <xdr:rowOff>146413</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2814300" y="182629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693" name="n_1aveValue【公民館】&#10;有形固定資産減価償却率">
          <a:extLst>
            <a:ext uri="{FF2B5EF4-FFF2-40B4-BE49-F238E27FC236}">
              <a16:creationId xmlns:a16="http://schemas.microsoft.com/office/drawing/2014/main" id="{00000000-0008-0000-0E00-0000B5020000}"/>
            </a:ext>
          </a:extLst>
        </xdr:cNvPr>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694" name="n_2aveValue【公民館】&#10;有形固定資産減価償却率">
          <a:extLst>
            <a:ext uri="{FF2B5EF4-FFF2-40B4-BE49-F238E27FC236}">
              <a16:creationId xmlns:a16="http://schemas.microsoft.com/office/drawing/2014/main" id="{00000000-0008-0000-0E00-0000B6020000}"/>
            </a:ext>
          </a:extLst>
        </xdr:cNvPr>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695" name="n_3aveValue【公民館】&#10;有形固定資産減価償却率">
          <a:extLst>
            <a:ext uri="{FF2B5EF4-FFF2-40B4-BE49-F238E27FC236}">
              <a16:creationId xmlns:a16="http://schemas.microsoft.com/office/drawing/2014/main" id="{00000000-0008-0000-0E00-0000B7020000}"/>
            </a:ext>
          </a:extLst>
        </xdr:cNvPr>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696" name="n_4aveValue【公民館】&#10;有形固定資産減価償却率">
          <a:extLst>
            <a:ext uri="{FF2B5EF4-FFF2-40B4-BE49-F238E27FC236}">
              <a16:creationId xmlns:a16="http://schemas.microsoft.com/office/drawing/2014/main" id="{00000000-0008-0000-0E00-0000B8020000}"/>
            </a:ext>
          </a:extLst>
        </xdr:cNvPr>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39750</xdr:rowOff>
    </xdr:from>
    <xdr:ext cx="405111" cy="259045"/>
    <xdr:sp macro="" textlink="">
      <xdr:nvSpPr>
        <xdr:cNvPr id="697" name="n_1mainValue【公民館】&#10;有形固定資産減価償却率">
          <a:extLst>
            <a:ext uri="{FF2B5EF4-FFF2-40B4-BE49-F238E27FC236}">
              <a16:creationId xmlns:a16="http://schemas.microsoft.com/office/drawing/2014/main" id="{00000000-0008-0000-0E00-0000B9020000}"/>
            </a:ext>
          </a:extLst>
        </xdr:cNvPr>
        <xdr:cNvSpPr txBox="1"/>
      </xdr:nvSpPr>
      <xdr:spPr>
        <a:xfrm>
          <a:off x="152660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67508</xdr:rowOff>
    </xdr:from>
    <xdr:ext cx="405111" cy="259045"/>
    <xdr:sp macro="" textlink="">
      <xdr:nvSpPr>
        <xdr:cNvPr id="698" name="n_2mainValue【公民館】&#10;有形固定資産減価償却率">
          <a:extLst>
            <a:ext uri="{FF2B5EF4-FFF2-40B4-BE49-F238E27FC236}">
              <a16:creationId xmlns:a16="http://schemas.microsoft.com/office/drawing/2014/main" id="{00000000-0008-0000-0E00-0000BA020000}"/>
            </a:ext>
          </a:extLst>
        </xdr:cNvPr>
        <xdr:cNvSpPr txBox="1"/>
      </xdr:nvSpPr>
      <xdr:spPr>
        <a:xfrm>
          <a:off x="143897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16890</xdr:rowOff>
    </xdr:from>
    <xdr:ext cx="405111" cy="259045"/>
    <xdr:sp macro="" textlink="">
      <xdr:nvSpPr>
        <xdr:cNvPr id="699" name="n_3mainValue【公民館】&#10;有形固定資産減価償却率">
          <a:extLst>
            <a:ext uri="{FF2B5EF4-FFF2-40B4-BE49-F238E27FC236}">
              <a16:creationId xmlns:a16="http://schemas.microsoft.com/office/drawing/2014/main" id="{00000000-0008-0000-0E00-0000BB020000}"/>
            </a:ext>
          </a:extLst>
        </xdr:cNvPr>
        <xdr:cNvSpPr txBox="1"/>
      </xdr:nvSpPr>
      <xdr:spPr>
        <a:xfrm>
          <a:off x="13500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131190</xdr:rowOff>
    </xdr:from>
    <xdr:ext cx="405111" cy="259045"/>
    <xdr:sp macro="" textlink="">
      <xdr:nvSpPr>
        <xdr:cNvPr id="700" name="n_4mainValue【公民館】&#10;有形固定資産減価償却率">
          <a:extLst>
            <a:ext uri="{FF2B5EF4-FFF2-40B4-BE49-F238E27FC236}">
              <a16:creationId xmlns:a16="http://schemas.microsoft.com/office/drawing/2014/main" id="{00000000-0008-0000-0E00-0000BC020000}"/>
            </a:ext>
          </a:extLst>
        </xdr:cNvPr>
        <xdr:cNvSpPr txBox="1"/>
      </xdr:nvSpPr>
      <xdr:spPr>
        <a:xfrm>
          <a:off x="12611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id="{00000000-0008-0000-0E00-0000D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25" name="【公民館】&#10;一人当たり面積最小値テキスト">
          <a:extLst>
            <a:ext uri="{FF2B5EF4-FFF2-40B4-BE49-F238E27FC236}">
              <a16:creationId xmlns:a16="http://schemas.microsoft.com/office/drawing/2014/main" id="{00000000-0008-0000-0E00-0000D502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27" name="【公民館】&#10;一人当たり面積最大値テキスト">
          <a:extLst>
            <a:ext uri="{FF2B5EF4-FFF2-40B4-BE49-F238E27FC236}">
              <a16:creationId xmlns:a16="http://schemas.microsoft.com/office/drawing/2014/main" id="{00000000-0008-0000-0E00-0000D7020000}"/>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729" name="【公民館】&#10;一人当たり面積平均値テキスト">
          <a:extLst>
            <a:ext uri="{FF2B5EF4-FFF2-40B4-BE49-F238E27FC236}">
              <a16:creationId xmlns:a16="http://schemas.microsoft.com/office/drawing/2014/main" id="{00000000-0008-0000-0E00-0000D9020000}"/>
            </a:ext>
          </a:extLst>
        </xdr:cNvPr>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96265</xdr:rowOff>
    </xdr:from>
    <xdr:to>
      <xdr:col>116</xdr:col>
      <xdr:colOff>114300</xdr:colOff>
      <xdr:row>107</xdr:row>
      <xdr:rowOff>26415</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22110700" y="18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74692</xdr:rowOff>
    </xdr:from>
    <xdr:ext cx="469744" cy="259045"/>
    <xdr:sp macro="" textlink="">
      <xdr:nvSpPr>
        <xdr:cNvPr id="741" name="【公民館】&#10;一人当たり面積該当値テキスト">
          <a:extLst>
            <a:ext uri="{FF2B5EF4-FFF2-40B4-BE49-F238E27FC236}">
              <a16:creationId xmlns:a16="http://schemas.microsoft.com/office/drawing/2014/main" id="{00000000-0008-0000-0E00-0000E5020000}"/>
            </a:ext>
          </a:extLst>
        </xdr:cNvPr>
        <xdr:cNvSpPr txBox="1"/>
      </xdr:nvSpPr>
      <xdr:spPr>
        <a:xfrm>
          <a:off x="22199600"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105411</xdr:rowOff>
    </xdr:from>
    <xdr:to>
      <xdr:col>112</xdr:col>
      <xdr:colOff>38100</xdr:colOff>
      <xdr:row>107</xdr:row>
      <xdr:rowOff>35561</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21272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147065</xdr:rowOff>
    </xdr:from>
    <xdr:to>
      <xdr:col>116</xdr:col>
      <xdr:colOff>63500</xdr:colOff>
      <xdr:row>106</xdr:row>
      <xdr:rowOff>156211</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21323300" y="1832076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20383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156211</xdr:rowOff>
    </xdr:from>
    <xdr:to>
      <xdr:col>111</xdr:col>
      <xdr:colOff>177800</xdr:colOff>
      <xdr:row>106</xdr:row>
      <xdr:rowOff>163830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flipV="1">
          <a:off x="20434300" y="183299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122937</xdr:rowOff>
    </xdr:from>
    <xdr:to>
      <xdr:col>102</xdr:col>
      <xdr:colOff>165100</xdr:colOff>
      <xdr:row>107</xdr:row>
      <xdr:rowOff>53087</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19494500" y="1829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163830</xdr:rowOff>
    </xdr:from>
    <xdr:to>
      <xdr:col>107</xdr:col>
      <xdr:colOff>50800</xdr:colOff>
      <xdr:row>107</xdr:row>
      <xdr:rowOff>2287</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flipV="1">
          <a:off x="19545300" y="18337530"/>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156463</xdr:rowOff>
    </xdr:from>
    <xdr:to>
      <xdr:col>98</xdr:col>
      <xdr:colOff>38100</xdr:colOff>
      <xdr:row>107</xdr:row>
      <xdr:rowOff>86613</xdr:rowOff>
    </xdr:to>
    <xdr:sp macro="" textlink="">
      <xdr:nvSpPr>
        <xdr:cNvPr id="748" name="楕円 747">
          <a:extLst>
            <a:ext uri="{FF2B5EF4-FFF2-40B4-BE49-F238E27FC236}">
              <a16:creationId xmlns:a16="http://schemas.microsoft.com/office/drawing/2014/main" id="{00000000-0008-0000-0E00-0000EC020000}"/>
            </a:ext>
          </a:extLst>
        </xdr:cNvPr>
        <xdr:cNvSpPr/>
      </xdr:nvSpPr>
      <xdr:spPr>
        <a:xfrm>
          <a:off x="18605500" y="183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2287</xdr:rowOff>
    </xdr:from>
    <xdr:to>
      <xdr:col>102</xdr:col>
      <xdr:colOff>114300</xdr:colOff>
      <xdr:row>107</xdr:row>
      <xdr:rowOff>35813</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flipV="1">
          <a:off x="18656300" y="18347437"/>
          <a:ext cx="889000" cy="3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750" name="n_1aveValue【公民館】&#10;一人当たり面積">
          <a:extLst>
            <a:ext uri="{FF2B5EF4-FFF2-40B4-BE49-F238E27FC236}">
              <a16:creationId xmlns:a16="http://schemas.microsoft.com/office/drawing/2014/main" id="{00000000-0008-0000-0E00-0000EE020000}"/>
            </a:ext>
          </a:extLst>
        </xdr:cNvPr>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751" name="n_2aveValue【公民館】&#10;一人当たり面積">
          <a:extLst>
            <a:ext uri="{FF2B5EF4-FFF2-40B4-BE49-F238E27FC236}">
              <a16:creationId xmlns:a16="http://schemas.microsoft.com/office/drawing/2014/main" id="{00000000-0008-0000-0E00-0000EF020000}"/>
            </a:ext>
          </a:extLst>
        </xdr:cNvPr>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752" name="n_3aveValue【公民館】&#10;一人当たり面積">
          <a:extLst>
            <a:ext uri="{FF2B5EF4-FFF2-40B4-BE49-F238E27FC236}">
              <a16:creationId xmlns:a16="http://schemas.microsoft.com/office/drawing/2014/main" id="{00000000-0008-0000-0E00-0000F0020000}"/>
            </a:ext>
          </a:extLst>
        </xdr:cNvPr>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753" name="n_4aveValue【公民館】&#10;一人当たり面積">
          <a:extLst>
            <a:ext uri="{FF2B5EF4-FFF2-40B4-BE49-F238E27FC236}">
              <a16:creationId xmlns:a16="http://schemas.microsoft.com/office/drawing/2014/main" id="{00000000-0008-0000-0E00-0000F1020000}"/>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26688</xdr:rowOff>
    </xdr:from>
    <xdr:ext cx="469744" cy="259045"/>
    <xdr:sp macro="" textlink="">
      <xdr:nvSpPr>
        <xdr:cNvPr id="754" name="n_1mainValue【公民館】&#10;一人当たり面積">
          <a:extLst>
            <a:ext uri="{FF2B5EF4-FFF2-40B4-BE49-F238E27FC236}">
              <a16:creationId xmlns:a16="http://schemas.microsoft.com/office/drawing/2014/main" id="{00000000-0008-0000-0E00-0000F2020000}"/>
            </a:ext>
          </a:extLst>
        </xdr:cNvPr>
        <xdr:cNvSpPr txBox="1"/>
      </xdr:nvSpPr>
      <xdr:spPr>
        <a:xfrm>
          <a:off x="21075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755" name="n_2mainValue【公民館】&#10;一人当たり面積">
          <a:extLst>
            <a:ext uri="{FF2B5EF4-FFF2-40B4-BE49-F238E27FC236}">
              <a16:creationId xmlns:a16="http://schemas.microsoft.com/office/drawing/2014/main" id="{00000000-0008-0000-0E00-0000F3020000}"/>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44214</xdr:rowOff>
    </xdr:from>
    <xdr:ext cx="469744" cy="259045"/>
    <xdr:sp macro="" textlink="">
      <xdr:nvSpPr>
        <xdr:cNvPr id="756" name="n_3mainValue【公民館】&#10;一人当たり面積">
          <a:extLst>
            <a:ext uri="{FF2B5EF4-FFF2-40B4-BE49-F238E27FC236}">
              <a16:creationId xmlns:a16="http://schemas.microsoft.com/office/drawing/2014/main" id="{00000000-0008-0000-0E00-0000F4020000}"/>
            </a:ext>
          </a:extLst>
        </xdr:cNvPr>
        <xdr:cNvSpPr txBox="1"/>
      </xdr:nvSpPr>
      <xdr:spPr>
        <a:xfrm>
          <a:off x="19310427" y="1838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77740</xdr:rowOff>
    </xdr:from>
    <xdr:ext cx="469744" cy="259045"/>
    <xdr:sp macro="" textlink="">
      <xdr:nvSpPr>
        <xdr:cNvPr id="757" name="n_4mainValue【公民館】&#10;一人当たり面積">
          <a:extLst>
            <a:ext uri="{FF2B5EF4-FFF2-40B4-BE49-F238E27FC236}">
              <a16:creationId xmlns:a16="http://schemas.microsoft.com/office/drawing/2014/main" id="{00000000-0008-0000-0E00-0000F5020000}"/>
            </a:ext>
          </a:extLst>
        </xdr:cNvPr>
        <xdr:cNvSpPr txBox="1"/>
      </xdr:nvSpPr>
      <xdr:spPr>
        <a:xfrm>
          <a:off x="18421427"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類似団体と比較して特に有形固定資産減価償却率が高くなっている施設は、公営住宅、学校施設、幼稚園・保育所であ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ほとんどの施設が耐用年数を経過している。今後は公共施設等総合管理計画に基づき、公共施設、インフラ施設についての個別計画や長寿命化計画を策定し、施設の長寿命化及び施設総量の適正化等に取り組む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
5,381
241.98
4,655,934
4,570,247
81,832
2,790,137
5,596,095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38117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110308</xdr:rowOff>
    </xdr:from>
    <xdr:to>
      <xdr:col>24</xdr:col>
      <xdr:colOff>114300</xdr:colOff>
      <xdr:row>38</xdr:row>
      <xdr:rowOff>40458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133185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30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77651</xdr:rowOff>
    </xdr:from>
    <xdr:to>
      <xdr:col>20</xdr:col>
      <xdr:colOff>38100</xdr:colOff>
      <xdr:row>38</xdr:row>
      <xdr:rowOff>7801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128451</xdr:rowOff>
    </xdr:from>
    <xdr:to>
      <xdr:col>24</xdr:col>
      <xdr:colOff>63500</xdr:colOff>
      <xdr:row>37</xdr:row>
      <xdr:rowOff>161109</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7210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44994</xdr:rowOff>
    </xdr:from>
    <xdr:to>
      <xdr:col>15</xdr:col>
      <xdr:colOff>101600</xdr:colOff>
      <xdr:row>37</xdr:row>
      <xdr:rowOff>146594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95794</xdr:rowOff>
    </xdr:from>
    <xdr:to>
      <xdr:col>19</xdr:col>
      <xdr:colOff>177800</xdr:colOff>
      <xdr:row>37</xdr:row>
      <xdr:rowOff>128451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394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12337</xdr:rowOff>
    </xdr:from>
    <xdr:to>
      <xdr:col>10</xdr:col>
      <xdr:colOff>165100</xdr:colOff>
      <xdr:row>37</xdr:row>
      <xdr:rowOff>113937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63137</xdr:rowOff>
    </xdr:from>
    <xdr:to>
      <xdr:col>15</xdr:col>
      <xdr:colOff>50800</xdr:colOff>
      <xdr:row>37</xdr:row>
      <xdr:rowOff>95794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067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151130</xdr:rowOff>
    </xdr:from>
    <xdr:to>
      <xdr:col>6</xdr:col>
      <xdr:colOff>38100</xdr:colOff>
      <xdr:row>37</xdr:row>
      <xdr:rowOff>81280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63137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3741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85470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24328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163121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20845</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77978</xdr:rowOff>
    </xdr:from>
    <xdr:to>
      <xdr:col>55</xdr:col>
      <xdr:colOff>50800</xdr:colOff>
      <xdr:row>40</xdr:row>
      <xdr:rowOff>8128</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56405</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87122</xdr:rowOff>
    </xdr:from>
    <xdr:to>
      <xdr:col>50</xdr:col>
      <xdr:colOff>165100</xdr:colOff>
      <xdr:row>40</xdr:row>
      <xdr:rowOff>17272</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128778</xdr:rowOff>
    </xdr:from>
    <xdr:to>
      <xdr:col>55</xdr:col>
      <xdr:colOff>0</xdr:colOff>
      <xdr:row>39</xdr:row>
      <xdr:rowOff>137922</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8153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96266</xdr:rowOff>
    </xdr:from>
    <xdr:to>
      <xdr:col>46</xdr:col>
      <xdr:colOff>38100</xdr:colOff>
      <xdr:row>40</xdr:row>
      <xdr:rowOff>26416</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137922</xdr:rowOff>
    </xdr:from>
    <xdr:to>
      <xdr:col>50</xdr:col>
      <xdr:colOff>114300</xdr:colOff>
      <xdr:row>39</xdr:row>
      <xdr:rowOff>147066</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824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147066</xdr:rowOff>
    </xdr:from>
    <xdr:to>
      <xdr:col>45</xdr:col>
      <xdr:colOff>177800</xdr:colOff>
      <xdr:row>39</xdr:row>
      <xdr:rowOff>156210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833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114554</xdr:rowOff>
    </xdr:from>
    <xdr:to>
      <xdr:col>36</xdr:col>
      <xdr:colOff>165100</xdr:colOff>
      <xdr:row>40</xdr:row>
      <xdr:rowOff>44704</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156210</xdr:rowOff>
    </xdr:from>
    <xdr:to>
      <xdr:col>41</xdr:col>
      <xdr:colOff>50800</xdr:colOff>
      <xdr:row>39</xdr:row>
      <xdr:rowOff>165354</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842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8399</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17543</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35831</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68399</xdr:rowOff>
    </xdr:from>
    <xdr:to>
      <xdr:col>24</xdr:col>
      <xdr:colOff>114300</xdr:colOff>
      <xdr:row>63</xdr:row>
      <xdr:rowOff>169999</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46826</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61867</xdr:rowOff>
    </xdr:from>
    <xdr:to>
      <xdr:col>20</xdr:col>
      <xdr:colOff>38100</xdr:colOff>
      <xdr:row>63</xdr:row>
      <xdr:rowOff>163467</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112667</xdr:rowOff>
    </xdr:from>
    <xdr:to>
      <xdr:col>24</xdr:col>
      <xdr:colOff>63500</xdr:colOff>
      <xdr:row>63</xdr:row>
      <xdr:rowOff>119199</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091401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55335</xdr:rowOff>
    </xdr:from>
    <xdr:to>
      <xdr:col>15</xdr:col>
      <xdr:colOff>101600</xdr:colOff>
      <xdr:row>63</xdr:row>
      <xdr:rowOff>156935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106135</xdr:rowOff>
    </xdr:from>
    <xdr:to>
      <xdr:col>19</xdr:col>
      <xdr:colOff>177800</xdr:colOff>
      <xdr:row>63</xdr:row>
      <xdr:rowOff>112667</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109074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25944</xdr:rowOff>
    </xdr:from>
    <xdr:to>
      <xdr:col>10</xdr:col>
      <xdr:colOff>165100</xdr:colOff>
      <xdr:row>63</xdr:row>
      <xdr:rowOff>127544</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76744</xdr:rowOff>
    </xdr:from>
    <xdr:to>
      <xdr:col>15</xdr:col>
      <xdr:colOff>50800</xdr:colOff>
      <xdr:row>63</xdr:row>
      <xdr:rowOff>106135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087809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6350</xdr:rowOff>
    </xdr:from>
    <xdr:to>
      <xdr:col>6</xdr:col>
      <xdr:colOff>38100</xdr:colOff>
      <xdr:row>64</xdr:row>
      <xdr:rowOff>107950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76744</xdr:rowOff>
    </xdr:from>
    <xdr:to>
      <xdr:col>10</xdr:col>
      <xdr:colOff>114300</xdr:colOff>
      <xdr:row>64</xdr:row>
      <xdr:rowOff>57150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flipV="1">
          <a:off x="1130300" y="10878094"/>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154594</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095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148062</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118671</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99077</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95504</xdr:rowOff>
    </xdr:from>
    <xdr:to>
      <xdr:col>55</xdr:col>
      <xdr:colOff>50800</xdr:colOff>
      <xdr:row>62</xdr:row>
      <xdr:rowOff>25654</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73931</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5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102362</xdr:rowOff>
    </xdr:from>
    <xdr:to>
      <xdr:col>50</xdr:col>
      <xdr:colOff>165100</xdr:colOff>
      <xdr:row>62</xdr:row>
      <xdr:rowOff>32512</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146304</xdr:rowOff>
    </xdr:from>
    <xdr:to>
      <xdr:col>55</xdr:col>
      <xdr:colOff>0</xdr:colOff>
      <xdr:row>61</xdr:row>
      <xdr:rowOff>153162</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9639300" y="1060475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107506</xdr:rowOff>
    </xdr:from>
    <xdr:to>
      <xdr:col>46</xdr:col>
      <xdr:colOff>38100</xdr:colOff>
      <xdr:row>62</xdr:row>
      <xdr:rowOff>37656</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5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153162</xdr:rowOff>
    </xdr:from>
    <xdr:to>
      <xdr:col>50</xdr:col>
      <xdr:colOff>114300</xdr:colOff>
      <xdr:row>61</xdr:row>
      <xdr:rowOff>158306</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8750300" y="10611612"/>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114935</xdr:rowOff>
    </xdr:from>
    <xdr:to>
      <xdr:col>41</xdr:col>
      <xdr:colOff>101600</xdr:colOff>
      <xdr:row>62</xdr:row>
      <xdr:rowOff>45085</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158306</xdr:rowOff>
    </xdr:from>
    <xdr:to>
      <xdr:col>45</xdr:col>
      <xdr:colOff>177800</xdr:colOff>
      <xdr:row>61</xdr:row>
      <xdr:rowOff>165735</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7861300" y="10616756"/>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120650</xdr:rowOff>
    </xdr:from>
    <xdr:to>
      <xdr:col>36</xdr:col>
      <xdr:colOff>165100</xdr:colOff>
      <xdr:row>62</xdr:row>
      <xdr:rowOff>50800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165735</xdr:rowOff>
    </xdr:from>
    <xdr:to>
      <xdr:col>41</xdr:col>
      <xdr:colOff>50800</xdr:colOff>
      <xdr:row>62</xdr:row>
      <xdr:rowOff>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6972300" y="106241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23639</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93917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28783</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8515427" y="1065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36212</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626427" y="1066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41927</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737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F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0000000-0008-0000-0F00-00001D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87" name="【福祉施設】&#10;有形固定資産減価償却率最大値テキスト">
          <a:extLst>
            <a:ext uri="{FF2B5EF4-FFF2-40B4-BE49-F238E27FC236}">
              <a16:creationId xmlns:a16="http://schemas.microsoft.com/office/drawing/2014/main" id="{00000000-0008-0000-0F00-00001F010000}"/>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F00-000021010000}"/>
            </a:ext>
          </a:extLst>
        </xdr:cNvPr>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1" name="【福祉施設】&#10;有形固定資産減価償却率該当値テキスト">
          <a:extLst>
            <a:ext uri="{FF2B5EF4-FFF2-40B4-BE49-F238E27FC236}">
              <a16:creationId xmlns:a16="http://schemas.microsoft.com/office/drawing/2014/main" id="{00000000-0008-0000-0F00-00002D010000}"/>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59145</xdr:rowOff>
    </xdr:from>
    <xdr:to>
      <xdr:col>6</xdr:col>
      <xdr:colOff>38100</xdr:colOff>
      <xdr:row>83</xdr:row>
      <xdr:rowOff>160745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079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109945</xdr:rowOff>
    </xdr:from>
    <xdr:to>
      <xdr:col>10</xdr:col>
      <xdr:colOff>114300</xdr:colOff>
      <xdr:row>86</xdr:row>
      <xdr:rowOff>168729</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130300" y="14340295"/>
          <a:ext cx="889000" cy="57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F00-000036010000}"/>
            </a:ext>
          </a:extLst>
        </xdr:cNvPr>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F00-000037010000}"/>
            </a:ext>
          </a:extLst>
        </xdr:cNvPr>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F00-000038010000}"/>
            </a:ext>
          </a:extLst>
        </xdr:cNvPr>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F00-000039010000}"/>
            </a:ext>
          </a:extLst>
        </xdr:cNvPr>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4" name="n_1mainValue【福祉施設】&#10;有形固定資産減価償却率">
          <a:extLst>
            <a:ext uri="{FF2B5EF4-FFF2-40B4-BE49-F238E27FC236}">
              <a16:creationId xmlns:a16="http://schemas.microsoft.com/office/drawing/2014/main" id="{00000000-0008-0000-0F00-00003A010000}"/>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5" name="n_2mainValue【福祉施設】&#10;有形固定資産減価償却率">
          <a:extLst>
            <a:ext uri="{FF2B5EF4-FFF2-40B4-BE49-F238E27FC236}">
              <a16:creationId xmlns:a16="http://schemas.microsoft.com/office/drawing/2014/main" id="{00000000-0008-0000-0F00-00003B010000}"/>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16" name="n_3mainValue【福祉施設】&#10;有形固定資産減価償却率">
          <a:extLst>
            <a:ext uri="{FF2B5EF4-FFF2-40B4-BE49-F238E27FC236}">
              <a16:creationId xmlns:a16="http://schemas.microsoft.com/office/drawing/2014/main" id="{00000000-0008-0000-0F00-00003C010000}"/>
            </a:ext>
          </a:extLst>
        </xdr:cNvPr>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151872</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a:extLst>
            <a:ext uri="{FF2B5EF4-FFF2-40B4-BE49-F238E27FC236}">
              <a16:creationId xmlns:a16="http://schemas.microsoft.com/office/drawing/2014/main" id="{00000000-0008-0000-0F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0" name="【福祉施設】&#10;一人当たり面積最小値テキスト">
          <a:extLst>
            <a:ext uri="{FF2B5EF4-FFF2-40B4-BE49-F238E27FC236}">
              <a16:creationId xmlns:a16="http://schemas.microsoft.com/office/drawing/2014/main" id="{00000000-0008-0000-0F00-000054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42" name="【福祉施設】&#10;一人当たり面積最大値テキスト">
          <a:extLst>
            <a:ext uri="{FF2B5EF4-FFF2-40B4-BE49-F238E27FC236}">
              <a16:creationId xmlns:a16="http://schemas.microsoft.com/office/drawing/2014/main" id="{00000000-0008-0000-0F00-000056010000}"/>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344" name="【福祉施設】&#10;一人当たり面積平均値テキスト">
          <a:extLst>
            <a:ext uri="{FF2B5EF4-FFF2-40B4-BE49-F238E27FC236}">
              <a16:creationId xmlns:a16="http://schemas.microsoft.com/office/drawing/2014/main" id="{00000000-0008-0000-0F00-000058010000}"/>
            </a:ext>
          </a:extLst>
        </xdr:cNvPr>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108001</xdr:rowOff>
    </xdr:from>
    <xdr:to>
      <xdr:col>55</xdr:col>
      <xdr:colOff>50800</xdr:colOff>
      <xdr:row>86</xdr:row>
      <xdr:rowOff>38151</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104267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22928</xdr:rowOff>
    </xdr:from>
    <xdr:ext cx="469744" cy="259045"/>
    <xdr:sp macro="" textlink="">
      <xdr:nvSpPr>
        <xdr:cNvPr id="356" name="【福祉施設】&#10;一人当たり面積該当値テキスト">
          <a:extLst>
            <a:ext uri="{FF2B5EF4-FFF2-40B4-BE49-F238E27FC236}">
              <a16:creationId xmlns:a16="http://schemas.microsoft.com/office/drawing/2014/main" id="{00000000-0008-0000-0F00-000064010000}"/>
            </a:ext>
          </a:extLst>
        </xdr:cNvPr>
        <xdr:cNvSpPr txBox="1"/>
      </xdr:nvSpPr>
      <xdr:spPr>
        <a:xfrm>
          <a:off x="10515600" y="1459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109373</xdr:rowOff>
    </xdr:from>
    <xdr:to>
      <xdr:col>50</xdr:col>
      <xdr:colOff>165100</xdr:colOff>
      <xdr:row>86</xdr:row>
      <xdr:rowOff>39523</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95885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158801</xdr:rowOff>
    </xdr:from>
    <xdr:to>
      <xdr:col>55</xdr:col>
      <xdr:colOff>0</xdr:colOff>
      <xdr:row>85</xdr:row>
      <xdr:rowOff>160173</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flipV="1">
          <a:off x="9639300" y="1473205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110744</xdr:rowOff>
    </xdr:from>
    <xdr:to>
      <xdr:col>46</xdr:col>
      <xdr:colOff>38100</xdr:colOff>
      <xdr:row>86</xdr:row>
      <xdr:rowOff>40894</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8699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160173</xdr:rowOff>
    </xdr:from>
    <xdr:to>
      <xdr:col>50</xdr:col>
      <xdr:colOff>114300</xdr:colOff>
      <xdr:row>85</xdr:row>
      <xdr:rowOff>161544</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8750300" y="1473342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112116</xdr:rowOff>
    </xdr:from>
    <xdr:to>
      <xdr:col>41</xdr:col>
      <xdr:colOff>101600</xdr:colOff>
      <xdr:row>86</xdr:row>
      <xdr:rowOff>42266</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78105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161544</xdr:rowOff>
    </xdr:from>
    <xdr:to>
      <xdr:col>45</xdr:col>
      <xdr:colOff>177800</xdr:colOff>
      <xdr:row>85</xdr:row>
      <xdr:rowOff>162916</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7861300" y="1473479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113030</xdr:rowOff>
    </xdr:from>
    <xdr:to>
      <xdr:col>36</xdr:col>
      <xdr:colOff>165100</xdr:colOff>
      <xdr:row>86</xdr:row>
      <xdr:rowOff>43180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6921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162916</xdr:rowOff>
    </xdr:from>
    <xdr:to>
      <xdr:col>41</xdr:col>
      <xdr:colOff>50800</xdr:colOff>
      <xdr:row>85</xdr:row>
      <xdr:rowOff>163830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6972300" y="1473616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365" name="n_1aveValue【福祉施設】&#10;一人当たり面積">
          <a:extLst>
            <a:ext uri="{FF2B5EF4-FFF2-40B4-BE49-F238E27FC236}">
              <a16:creationId xmlns:a16="http://schemas.microsoft.com/office/drawing/2014/main" id="{00000000-0008-0000-0F00-00006D010000}"/>
            </a:ext>
          </a:extLst>
        </xdr:cNvPr>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366" name="n_2aveValue【福祉施設】&#10;一人当たり面積">
          <a:extLst>
            <a:ext uri="{FF2B5EF4-FFF2-40B4-BE49-F238E27FC236}">
              <a16:creationId xmlns:a16="http://schemas.microsoft.com/office/drawing/2014/main" id="{00000000-0008-0000-0F00-00006E010000}"/>
            </a:ext>
          </a:extLst>
        </xdr:cNvPr>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367" name="n_3aveValue【福祉施設】&#10;一人当たり面積">
          <a:extLst>
            <a:ext uri="{FF2B5EF4-FFF2-40B4-BE49-F238E27FC236}">
              <a16:creationId xmlns:a16="http://schemas.microsoft.com/office/drawing/2014/main" id="{00000000-0008-0000-0F00-00006F010000}"/>
            </a:ext>
          </a:extLst>
        </xdr:cNvPr>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368" name="n_4aveValue【福祉施設】&#10;一人当たり面積">
          <a:extLst>
            <a:ext uri="{FF2B5EF4-FFF2-40B4-BE49-F238E27FC236}">
              <a16:creationId xmlns:a16="http://schemas.microsoft.com/office/drawing/2014/main" id="{00000000-0008-0000-0F00-000070010000}"/>
            </a:ext>
          </a:extLst>
        </xdr:cNvPr>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30650</xdr:rowOff>
    </xdr:from>
    <xdr:ext cx="469744" cy="259045"/>
    <xdr:sp macro="" textlink="">
      <xdr:nvSpPr>
        <xdr:cNvPr id="369" name="n_1mainValue【福祉施設】&#10;一人当たり面積">
          <a:extLst>
            <a:ext uri="{FF2B5EF4-FFF2-40B4-BE49-F238E27FC236}">
              <a16:creationId xmlns:a16="http://schemas.microsoft.com/office/drawing/2014/main" id="{00000000-0008-0000-0F00-000071010000}"/>
            </a:ext>
          </a:extLst>
        </xdr:cNvPr>
        <xdr:cNvSpPr txBox="1"/>
      </xdr:nvSpPr>
      <xdr:spPr>
        <a:xfrm>
          <a:off x="9391727" y="1477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32021</xdr:rowOff>
    </xdr:from>
    <xdr:ext cx="469744" cy="259045"/>
    <xdr:sp macro="" textlink="">
      <xdr:nvSpPr>
        <xdr:cNvPr id="370" name="n_2mainValue【福祉施設】&#10;一人当たり面積">
          <a:extLst>
            <a:ext uri="{FF2B5EF4-FFF2-40B4-BE49-F238E27FC236}">
              <a16:creationId xmlns:a16="http://schemas.microsoft.com/office/drawing/2014/main" id="{00000000-0008-0000-0F00-000072010000}"/>
            </a:ext>
          </a:extLst>
        </xdr:cNvPr>
        <xdr:cNvSpPr txBox="1"/>
      </xdr:nvSpPr>
      <xdr:spPr>
        <a:xfrm>
          <a:off x="8515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33393</xdr:rowOff>
    </xdr:from>
    <xdr:ext cx="469744" cy="259045"/>
    <xdr:sp macro="" textlink="">
      <xdr:nvSpPr>
        <xdr:cNvPr id="371" name="n_3mainValue【福祉施設】&#10;一人当たり面積">
          <a:extLst>
            <a:ext uri="{FF2B5EF4-FFF2-40B4-BE49-F238E27FC236}">
              <a16:creationId xmlns:a16="http://schemas.microsoft.com/office/drawing/2014/main" id="{00000000-0008-0000-0F00-000073010000}"/>
            </a:ext>
          </a:extLst>
        </xdr:cNvPr>
        <xdr:cNvSpPr txBox="1"/>
      </xdr:nvSpPr>
      <xdr:spPr>
        <a:xfrm>
          <a:off x="7626427" y="1477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34307</xdr:rowOff>
    </xdr:from>
    <xdr:ext cx="469744" cy="259045"/>
    <xdr:sp macro="" textlink="">
      <xdr:nvSpPr>
        <xdr:cNvPr id="372" name="n_4mainValue【福祉施設】&#10;一人当たり面積">
          <a:extLst>
            <a:ext uri="{FF2B5EF4-FFF2-40B4-BE49-F238E27FC236}">
              <a16:creationId xmlns:a16="http://schemas.microsoft.com/office/drawing/2014/main" id="{00000000-0008-0000-0F00-000074010000}"/>
            </a:ext>
          </a:extLst>
        </xdr:cNvPr>
        <xdr:cNvSpPr txBox="1"/>
      </xdr:nvSpPr>
      <xdr:spPr>
        <a:xfrm>
          <a:off x="6737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a:extLst>
            <a:ext uri="{FF2B5EF4-FFF2-40B4-BE49-F238E27FC236}">
              <a16:creationId xmlns:a16="http://schemas.microsoft.com/office/drawing/2014/main" id="{00000000-0008-0000-0F00-0000A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1" name="【保健センター・保健所】&#10;有形固定資産減価償却率最小値テキスト">
          <a:extLst>
            <a:ext uri="{FF2B5EF4-FFF2-40B4-BE49-F238E27FC236}">
              <a16:creationId xmlns:a16="http://schemas.microsoft.com/office/drawing/2014/main" id="{00000000-0008-0000-0F00-0000AF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33" name="【保健センター・保健所】&#10;有形固定資産減価償却率最大値テキスト">
          <a:extLst>
            <a:ext uri="{FF2B5EF4-FFF2-40B4-BE49-F238E27FC236}">
              <a16:creationId xmlns:a16="http://schemas.microsoft.com/office/drawing/2014/main" id="{00000000-0008-0000-0F00-0000B1010000}"/>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435" name="【保健センター・保健所】&#10;有形固定資産減価償却率平均値テキスト">
          <a:extLst>
            <a:ext uri="{FF2B5EF4-FFF2-40B4-BE49-F238E27FC236}">
              <a16:creationId xmlns:a16="http://schemas.microsoft.com/office/drawing/2014/main" id="{00000000-0008-0000-0F00-0000B3010000}"/>
            </a:ext>
          </a:extLst>
        </xdr:cNvPr>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34109</xdr:rowOff>
    </xdr:from>
    <xdr:to>
      <xdr:col>85</xdr:col>
      <xdr:colOff>177800</xdr:colOff>
      <xdr:row>60</xdr:row>
      <xdr:rowOff>135709</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16268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12536</xdr:rowOff>
    </xdr:from>
    <xdr:ext cx="405111" cy="259045"/>
    <xdr:sp macro="" textlink="">
      <xdr:nvSpPr>
        <xdr:cNvPr id="447" name="【保健センター・保健所】&#10;有形固定資産減価償却率該当値テキスト">
          <a:extLst>
            <a:ext uri="{FF2B5EF4-FFF2-40B4-BE49-F238E27FC236}">
              <a16:creationId xmlns:a16="http://schemas.microsoft.com/office/drawing/2014/main" id="{00000000-0008-0000-0F00-0000BF010000}"/>
            </a:ext>
          </a:extLst>
        </xdr:cNvPr>
        <xdr:cNvSpPr txBox="1"/>
      </xdr:nvSpPr>
      <xdr:spPr>
        <a:xfrm>
          <a:off x="16357600"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169635</xdr:rowOff>
    </xdr:from>
    <xdr:to>
      <xdr:col>81</xdr:col>
      <xdr:colOff>101600</xdr:colOff>
      <xdr:row>60</xdr:row>
      <xdr:rowOff>99785</xdr:rowOff>
    </xdr:to>
    <xdr:sp macro="" textlink="">
      <xdr:nvSpPr>
        <xdr:cNvPr id="448" name="楕円 447">
          <a:extLst>
            <a:ext uri="{FF2B5EF4-FFF2-40B4-BE49-F238E27FC236}">
              <a16:creationId xmlns:a16="http://schemas.microsoft.com/office/drawing/2014/main" id="{00000000-0008-0000-0F00-0000C0010000}"/>
            </a:ext>
          </a:extLst>
        </xdr:cNvPr>
        <xdr:cNvSpPr/>
      </xdr:nvSpPr>
      <xdr:spPr>
        <a:xfrm>
          <a:off x="15430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48985</xdr:rowOff>
    </xdr:from>
    <xdr:to>
      <xdr:col>85</xdr:col>
      <xdr:colOff>127000</xdr:colOff>
      <xdr:row>60</xdr:row>
      <xdr:rowOff>84909</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5481300" y="1033598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133713</xdr:rowOff>
    </xdr:from>
    <xdr:to>
      <xdr:col>76</xdr:col>
      <xdr:colOff>165100</xdr:colOff>
      <xdr:row>60</xdr:row>
      <xdr:rowOff>63863</xdr:rowOff>
    </xdr:to>
    <xdr:sp macro="" textlink="">
      <xdr:nvSpPr>
        <xdr:cNvPr id="450" name="楕円 449">
          <a:extLst>
            <a:ext uri="{FF2B5EF4-FFF2-40B4-BE49-F238E27FC236}">
              <a16:creationId xmlns:a16="http://schemas.microsoft.com/office/drawing/2014/main" id="{00000000-0008-0000-0F00-0000C2010000}"/>
            </a:ext>
          </a:extLst>
        </xdr:cNvPr>
        <xdr:cNvSpPr/>
      </xdr:nvSpPr>
      <xdr:spPr>
        <a:xfrm>
          <a:off x="14541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13063</xdr:rowOff>
    </xdr:from>
    <xdr:to>
      <xdr:col>81</xdr:col>
      <xdr:colOff>50800</xdr:colOff>
      <xdr:row>60</xdr:row>
      <xdr:rowOff>48985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4592300" y="103000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97790</xdr:rowOff>
    </xdr:from>
    <xdr:to>
      <xdr:col>72</xdr:col>
      <xdr:colOff>38100</xdr:colOff>
      <xdr:row>60</xdr:row>
      <xdr:rowOff>27940</xdr:rowOff>
    </xdr:to>
    <xdr:sp macro="" textlink="">
      <xdr:nvSpPr>
        <xdr:cNvPr id="452" name="楕円 451">
          <a:extLst>
            <a:ext uri="{FF2B5EF4-FFF2-40B4-BE49-F238E27FC236}">
              <a16:creationId xmlns:a16="http://schemas.microsoft.com/office/drawing/2014/main" id="{00000000-0008-0000-0F00-0000C4010000}"/>
            </a:ext>
          </a:extLst>
        </xdr:cNvPr>
        <xdr:cNvSpPr/>
      </xdr:nvSpPr>
      <xdr:spPr>
        <a:xfrm>
          <a:off x="1365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148590</xdr:rowOff>
    </xdr:from>
    <xdr:to>
      <xdr:col>76</xdr:col>
      <xdr:colOff>114300</xdr:colOff>
      <xdr:row>60</xdr:row>
      <xdr:rowOff>13063</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3703300" y="102641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61867</xdr:rowOff>
    </xdr:from>
    <xdr:to>
      <xdr:col>67</xdr:col>
      <xdr:colOff>101600</xdr:colOff>
      <xdr:row>59</xdr:row>
      <xdr:rowOff>163467</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12763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112667</xdr:rowOff>
    </xdr:from>
    <xdr:to>
      <xdr:col>71</xdr:col>
      <xdr:colOff>177800</xdr:colOff>
      <xdr:row>59</xdr:row>
      <xdr:rowOff>148590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2814300" y="102282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56" name="n_1aveValue【保健センター・保健所】&#10;有形固定資産減価償却率">
          <a:extLst>
            <a:ext uri="{FF2B5EF4-FFF2-40B4-BE49-F238E27FC236}">
              <a16:creationId xmlns:a16="http://schemas.microsoft.com/office/drawing/2014/main" id="{00000000-0008-0000-0F00-0000C8010000}"/>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457" name="n_2aveValue【保健センター・保健所】&#10;有形固定資産減価償却率">
          <a:extLst>
            <a:ext uri="{FF2B5EF4-FFF2-40B4-BE49-F238E27FC236}">
              <a16:creationId xmlns:a16="http://schemas.microsoft.com/office/drawing/2014/main" id="{00000000-0008-0000-0F00-0000C9010000}"/>
            </a:ext>
          </a:extLst>
        </xdr:cNvPr>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58" name="n_3aveValue【保健センター・保健所】&#10;有形固定資産減価償却率">
          <a:extLst>
            <a:ext uri="{FF2B5EF4-FFF2-40B4-BE49-F238E27FC236}">
              <a16:creationId xmlns:a16="http://schemas.microsoft.com/office/drawing/2014/main" id="{00000000-0008-0000-0F00-0000CA010000}"/>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459" name="n_4aveValue【保健センター・保健所】&#10;有形固定資産減価償却率">
          <a:extLst>
            <a:ext uri="{FF2B5EF4-FFF2-40B4-BE49-F238E27FC236}">
              <a16:creationId xmlns:a16="http://schemas.microsoft.com/office/drawing/2014/main" id="{00000000-0008-0000-0F00-0000CB010000}"/>
            </a:ext>
          </a:extLst>
        </xdr:cNvPr>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90912</xdr:rowOff>
    </xdr:from>
    <xdr:ext cx="405111" cy="259045"/>
    <xdr:sp macro="" textlink="">
      <xdr:nvSpPr>
        <xdr:cNvPr id="460" name="n_1mainValue【保健センター・保健所】&#10;有形固定資産減価償却率">
          <a:extLst>
            <a:ext uri="{FF2B5EF4-FFF2-40B4-BE49-F238E27FC236}">
              <a16:creationId xmlns:a16="http://schemas.microsoft.com/office/drawing/2014/main" id="{00000000-0008-0000-0F00-0000CC010000}"/>
            </a:ext>
          </a:extLst>
        </xdr:cNvPr>
        <xdr:cNvSpPr txBox="1"/>
      </xdr:nvSpPr>
      <xdr:spPr>
        <a:xfrm>
          <a:off x="15266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54990</xdr:rowOff>
    </xdr:from>
    <xdr:ext cx="405111" cy="259045"/>
    <xdr:sp macro="" textlink="">
      <xdr:nvSpPr>
        <xdr:cNvPr id="461" name="n_2mainValue【保健センター・保健所】&#10;有形固定資産減価償却率">
          <a:extLst>
            <a:ext uri="{FF2B5EF4-FFF2-40B4-BE49-F238E27FC236}">
              <a16:creationId xmlns:a16="http://schemas.microsoft.com/office/drawing/2014/main" id="{00000000-0008-0000-0F00-0000CD010000}"/>
            </a:ext>
          </a:extLst>
        </xdr:cNvPr>
        <xdr:cNvSpPr txBox="1"/>
      </xdr:nvSpPr>
      <xdr:spPr>
        <a:xfrm>
          <a:off x="143897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462" name="n_3mainValue【保健センター・保健所】&#10;有形固定資産減価償却率">
          <a:extLst>
            <a:ext uri="{FF2B5EF4-FFF2-40B4-BE49-F238E27FC236}">
              <a16:creationId xmlns:a16="http://schemas.microsoft.com/office/drawing/2014/main" id="{00000000-0008-0000-0F00-0000CE010000}"/>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463" name="n_4mainValue【保健センター・保健所】&#10;有形固定資産減価償却率">
          <a:extLst>
            <a:ext uri="{FF2B5EF4-FFF2-40B4-BE49-F238E27FC236}">
              <a16:creationId xmlns:a16="http://schemas.microsoft.com/office/drawing/2014/main" id="{00000000-0008-0000-0F00-0000CF010000}"/>
            </a:ext>
          </a:extLst>
        </xdr:cNvPr>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保健センター・保健所】&#10;一人当たり面積グラフ枠">
          <a:extLst>
            <a:ext uri="{FF2B5EF4-FFF2-40B4-BE49-F238E27FC236}">
              <a16:creationId xmlns:a16="http://schemas.microsoft.com/office/drawing/2014/main" id="{00000000-0008-0000-0F00-0000E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86" name="【保健センター・保健所】&#10;一人当たり面積最小値テキスト">
          <a:extLst>
            <a:ext uri="{FF2B5EF4-FFF2-40B4-BE49-F238E27FC236}">
              <a16:creationId xmlns:a16="http://schemas.microsoft.com/office/drawing/2014/main" id="{00000000-0008-0000-0F00-0000E6010000}"/>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488" name="【保健センター・保健所】&#10;一人当たり面積最大値テキスト">
          <a:extLst>
            <a:ext uri="{FF2B5EF4-FFF2-40B4-BE49-F238E27FC236}">
              <a16:creationId xmlns:a16="http://schemas.microsoft.com/office/drawing/2014/main" id="{00000000-0008-0000-0F00-0000E8010000}"/>
            </a:ext>
          </a:extLst>
        </xdr:cNvPr>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167657</xdr:rowOff>
    </xdr:from>
    <xdr:ext cx="469744" cy="259045"/>
    <xdr:sp macro="" textlink="">
      <xdr:nvSpPr>
        <xdr:cNvPr id="490" name="【保健センター・保健所】&#10;一人当たり面積平均値テキスト">
          <a:extLst>
            <a:ext uri="{FF2B5EF4-FFF2-40B4-BE49-F238E27FC236}">
              <a16:creationId xmlns:a16="http://schemas.microsoft.com/office/drawing/2014/main" id="{00000000-0008-0000-0F00-0000EA010000}"/>
            </a:ext>
          </a:extLst>
        </xdr:cNvPr>
        <xdr:cNvSpPr txBox="1"/>
      </xdr:nvSpPr>
      <xdr:spPr>
        <a:xfrm>
          <a:off x="22199600" y="1045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491" name="フローチャート: 判断 490">
          <a:extLst>
            <a:ext uri="{FF2B5EF4-FFF2-40B4-BE49-F238E27FC236}">
              <a16:creationId xmlns:a16="http://schemas.microsoft.com/office/drawing/2014/main" id="{00000000-0008-0000-0F00-0000EB010000}"/>
            </a:ext>
          </a:extLst>
        </xdr:cNvPr>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492" name="フローチャート: 判断 491">
          <a:extLst>
            <a:ext uri="{FF2B5EF4-FFF2-40B4-BE49-F238E27FC236}">
              <a16:creationId xmlns:a16="http://schemas.microsoft.com/office/drawing/2014/main" id="{00000000-0008-0000-0F00-0000EC010000}"/>
            </a:ext>
          </a:extLst>
        </xdr:cNvPr>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221107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77233</xdr:rowOff>
    </xdr:from>
    <xdr:ext cx="469744" cy="259045"/>
    <xdr:sp macro="" textlink="">
      <xdr:nvSpPr>
        <xdr:cNvPr id="502" name="【保健センター・保健所】&#10;一人当たり面積該当値テキスト">
          <a:extLst>
            <a:ext uri="{FF2B5EF4-FFF2-40B4-BE49-F238E27FC236}">
              <a16:creationId xmlns:a16="http://schemas.microsoft.com/office/drawing/2014/main" id="{00000000-0008-0000-0F00-0000F6010000}"/>
            </a:ext>
          </a:extLst>
        </xdr:cNvPr>
        <xdr:cNvSpPr txBox="1"/>
      </xdr:nvSpPr>
      <xdr:spPr>
        <a:xfrm>
          <a:off x="22199600" y="1002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74930</xdr:rowOff>
    </xdr:from>
    <xdr:to>
      <xdr:col>112</xdr:col>
      <xdr:colOff>38100</xdr:colOff>
      <xdr:row>60</xdr:row>
      <xdr:rowOff>5080</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2127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105156</xdr:rowOff>
    </xdr:from>
    <xdr:to>
      <xdr:col>116</xdr:col>
      <xdr:colOff>63500</xdr:colOff>
      <xdr:row>59</xdr:row>
      <xdr:rowOff>125730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21323300" y="1022070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90932</xdr:rowOff>
    </xdr:from>
    <xdr:to>
      <xdr:col>107</xdr:col>
      <xdr:colOff>101600</xdr:colOff>
      <xdr:row>60</xdr:row>
      <xdr:rowOff>21082</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20383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125730</xdr:rowOff>
    </xdr:from>
    <xdr:to>
      <xdr:col>111</xdr:col>
      <xdr:colOff>177800</xdr:colOff>
      <xdr:row>59</xdr:row>
      <xdr:rowOff>141732</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flipV="1">
          <a:off x="20434300" y="102412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111506</xdr:rowOff>
    </xdr:from>
    <xdr:to>
      <xdr:col>102</xdr:col>
      <xdr:colOff>165100</xdr:colOff>
      <xdr:row>60</xdr:row>
      <xdr:rowOff>41656</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19494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141732</xdr:rowOff>
    </xdr:from>
    <xdr:to>
      <xdr:col>107</xdr:col>
      <xdr:colOff>50800</xdr:colOff>
      <xdr:row>59</xdr:row>
      <xdr:rowOff>162306</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flipV="1">
          <a:off x="19545300" y="1025728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129794</xdr:rowOff>
    </xdr:from>
    <xdr:to>
      <xdr:col>98</xdr:col>
      <xdr:colOff>38100</xdr:colOff>
      <xdr:row>60</xdr:row>
      <xdr:rowOff>59944</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18605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162306</xdr:rowOff>
    </xdr:from>
    <xdr:to>
      <xdr:col>102</xdr:col>
      <xdr:colOff>114300</xdr:colOff>
      <xdr:row>60</xdr:row>
      <xdr:rowOff>9144</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flipV="1">
          <a:off x="18656300" y="102778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110507</xdr:rowOff>
    </xdr:from>
    <xdr:ext cx="469744" cy="259045"/>
    <xdr:sp macro="" textlink="">
      <xdr:nvSpPr>
        <xdr:cNvPr id="511" name="n_1aveValue【保健センター・保健所】&#10;一人当たり面積">
          <a:extLst>
            <a:ext uri="{FF2B5EF4-FFF2-40B4-BE49-F238E27FC236}">
              <a16:creationId xmlns:a16="http://schemas.microsoft.com/office/drawing/2014/main" id="{00000000-0008-0000-0F00-0000FF010000}"/>
            </a:ext>
          </a:extLst>
        </xdr:cNvPr>
        <xdr:cNvSpPr txBox="1"/>
      </xdr:nvSpPr>
      <xdr:spPr>
        <a:xfrm>
          <a:off x="21075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105935</xdr:rowOff>
    </xdr:from>
    <xdr:ext cx="469744" cy="259045"/>
    <xdr:sp macro="" textlink="">
      <xdr:nvSpPr>
        <xdr:cNvPr id="512" name="n_2aveValue【保健センター・保健所】&#10;一人当たり面積">
          <a:extLst>
            <a:ext uri="{FF2B5EF4-FFF2-40B4-BE49-F238E27FC236}">
              <a16:creationId xmlns:a16="http://schemas.microsoft.com/office/drawing/2014/main" id="{00000000-0008-0000-0F00-000000020000}"/>
            </a:ext>
          </a:extLst>
        </xdr:cNvPr>
        <xdr:cNvSpPr txBox="1"/>
      </xdr:nvSpPr>
      <xdr:spPr>
        <a:xfrm>
          <a:off x="20199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153941</xdr:rowOff>
    </xdr:from>
    <xdr:ext cx="469744" cy="259045"/>
    <xdr:sp macro="" textlink="">
      <xdr:nvSpPr>
        <xdr:cNvPr id="513" name="n_3aveValue【保健センター・保健所】&#10;一人当たり面積">
          <a:extLst>
            <a:ext uri="{FF2B5EF4-FFF2-40B4-BE49-F238E27FC236}">
              <a16:creationId xmlns:a16="http://schemas.microsoft.com/office/drawing/2014/main" id="{00000000-0008-0000-0F00-000001020000}"/>
            </a:ext>
          </a:extLst>
        </xdr:cNvPr>
        <xdr:cNvSpPr txBox="1"/>
      </xdr:nvSpPr>
      <xdr:spPr>
        <a:xfrm>
          <a:off x="19310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124223</xdr:rowOff>
    </xdr:from>
    <xdr:ext cx="469744" cy="259045"/>
    <xdr:sp macro="" textlink="">
      <xdr:nvSpPr>
        <xdr:cNvPr id="514" name="n_4aveValue【保健センター・保健所】&#10;一人当たり面積">
          <a:extLst>
            <a:ext uri="{FF2B5EF4-FFF2-40B4-BE49-F238E27FC236}">
              <a16:creationId xmlns:a16="http://schemas.microsoft.com/office/drawing/2014/main" id="{00000000-0008-0000-0F00-000002020000}"/>
            </a:ext>
          </a:extLst>
        </xdr:cNvPr>
        <xdr:cNvSpPr txBox="1"/>
      </xdr:nvSpPr>
      <xdr:spPr>
        <a:xfrm>
          <a:off x="184214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21607</xdr:rowOff>
    </xdr:from>
    <xdr:ext cx="469744" cy="259045"/>
    <xdr:sp macro="" textlink="">
      <xdr:nvSpPr>
        <xdr:cNvPr id="515" name="n_1mainValue【保健センター・保健所】&#10;一人当たり面積">
          <a:extLst>
            <a:ext uri="{FF2B5EF4-FFF2-40B4-BE49-F238E27FC236}">
              <a16:creationId xmlns:a16="http://schemas.microsoft.com/office/drawing/2014/main" id="{00000000-0008-0000-0F00-000003020000}"/>
            </a:ext>
          </a:extLst>
        </xdr:cNvPr>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37609</xdr:rowOff>
    </xdr:from>
    <xdr:ext cx="469744" cy="259045"/>
    <xdr:sp macro="" textlink="">
      <xdr:nvSpPr>
        <xdr:cNvPr id="516" name="n_2mainValue【保健センター・保健所】&#10;一人当たり面積">
          <a:extLst>
            <a:ext uri="{FF2B5EF4-FFF2-40B4-BE49-F238E27FC236}">
              <a16:creationId xmlns:a16="http://schemas.microsoft.com/office/drawing/2014/main" id="{00000000-0008-0000-0F00-000004020000}"/>
            </a:ext>
          </a:extLst>
        </xdr:cNvPr>
        <xdr:cNvSpPr txBox="1"/>
      </xdr:nvSpPr>
      <xdr:spPr>
        <a:xfrm>
          <a:off x="20199427" y="998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58183</xdr:rowOff>
    </xdr:from>
    <xdr:ext cx="469744" cy="259045"/>
    <xdr:sp macro="" textlink="">
      <xdr:nvSpPr>
        <xdr:cNvPr id="517" name="n_3mainValue【保健センター・保健所】&#10;一人当たり面積">
          <a:extLst>
            <a:ext uri="{FF2B5EF4-FFF2-40B4-BE49-F238E27FC236}">
              <a16:creationId xmlns:a16="http://schemas.microsoft.com/office/drawing/2014/main" id="{00000000-0008-0000-0F00-000005020000}"/>
            </a:ext>
          </a:extLst>
        </xdr:cNvPr>
        <xdr:cNvSpPr txBox="1"/>
      </xdr:nvSpPr>
      <xdr:spPr>
        <a:xfrm>
          <a:off x="19310427" y="100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76471</xdr:rowOff>
    </xdr:from>
    <xdr:ext cx="469744" cy="259045"/>
    <xdr:sp macro="" textlink="">
      <xdr:nvSpPr>
        <xdr:cNvPr id="518" name="n_4mainValue【保健センター・保健所】&#10;一人当たり面積">
          <a:extLst>
            <a:ext uri="{FF2B5EF4-FFF2-40B4-BE49-F238E27FC236}">
              <a16:creationId xmlns:a16="http://schemas.microsoft.com/office/drawing/2014/main" id="{00000000-0008-0000-0F00-000006020000}"/>
            </a:ext>
          </a:extLst>
        </xdr:cNvPr>
        <xdr:cNvSpPr txBox="1"/>
      </xdr:nvSpPr>
      <xdr:spPr>
        <a:xfrm>
          <a:off x="184214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a:extLst>
            <a:ext uri="{FF2B5EF4-FFF2-40B4-BE49-F238E27FC236}">
              <a16:creationId xmlns:a16="http://schemas.microsoft.com/office/drawing/2014/main" id="{00000000-0008-0000-0F00-00001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4" name="【消防施設】&#10;有形固定資産減価償却率最小値テキスト">
          <a:extLst>
            <a:ext uri="{FF2B5EF4-FFF2-40B4-BE49-F238E27FC236}">
              <a16:creationId xmlns:a16="http://schemas.microsoft.com/office/drawing/2014/main" id="{00000000-0008-0000-0F00-000020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546" name="【消防施設】&#10;有形固定資産減価償却率最大値テキスト">
          <a:extLst>
            <a:ext uri="{FF2B5EF4-FFF2-40B4-BE49-F238E27FC236}">
              <a16:creationId xmlns:a16="http://schemas.microsoft.com/office/drawing/2014/main" id="{00000000-0008-0000-0F00-000022020000}"/>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548" name="【消防施設】&#10;有形固定資産減価償却率平均値テキスト">
          <a:extLst>
            <a:ext uri="{FF2B5EF4-FFF2-40B4-BE49-F238E27FC236}">
              <a16:creationId xmlns:a16="http://schemas.microsoft.com/office/drawing/2014/main" id="{00000000-0008-0000-0F00-000024020000}"/>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6268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33038</xdr:rowOff>
    </xdr:from>
    <xdr:ext cx="405111" cy="259045"/>
    <xdr:sp macro="" textlink="">
      <xdr:nvSpPr>
        <xdr:cNvPr id="560" name="【消防施設】&#10;有形固定資産減価償却率該当値テキスト">
          <a:extLst>
            <a:ext uri="{FF2B5EF4-FFF2-40B4-BE49-F238E27FC236}">
              <a16:creationId xmlns:a16="http://schemas.microsoft.com/office/drawing/2014/main" id="{00000000-0008-0000-0F00-000030020000}"/>
            </a:ext>
          </a:extLst>
        </xdr:cNvPr>
        <xdr:cNvSpPr txBox="1"/>
      </xdr:nvSpPr>
      <xdr:spPr>
        <a:xfrm>
          <a:off x="163576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137795</xdr:rowOff>
    </xdr:from>
    <xdr:to>
      <xdr:col>81</xdr:col>
      <xdr:colOff>101600</xdr:colOff>
      <xdr:row>81</xdr:row>
      <xdr:rowOff>67945</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5430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17145</xdr:rowOff>
    </xdr:from>
    <xdr:to>
      <xdr:col>85</xdr:col>
      <xdr:colOff>127000</xdr:colOff>
      <xdr:row>81</xdr:row>
      <xdr:rowOff>60961</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5481300" y="1390459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93980</xdr:rowOff>
    </xdr:from>
    <xdr:to>
      <xdr:col>76</xdr:col>
      <xdr:colOff>165100</xdr:colOff>
      <xdr:row>81</xdr:row>
      <xdr:rowOff>24130</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14541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144780</xdr:rowOff>
    </xdr:from>
    <xdr:to>
      <xdr:col>81</xdr:col>
      <xdr:colOff>50800</xdr:colOff>
      <xdr:row>81</xdr:row>
      <xdr:rowOff>17145</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4592300" y="138607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50164</xdr:rowOff>
    </xdr:from>
    <xdr:to>
      <xdr:col>72</xdr:col>
      <xdr:colOff>38100</xdr:colOff>
      <xdr:row>80</xdr:row>
      <xdr:rowOff>151764</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13652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100964</xdr:rowOff>
    </xdr:from>
    <xdr:to>
      <xdr:col>76</xdr:col>
      <xdr:colOff>114300</xdr:colOff>
      <xdr:row>80</xdr:row>
      <xdr:rowOff>144780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3703300" y="138169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34925</xdr:rowOff>
    </xdr:from>
    <xdr:to>
      <xdr:col>67</xdr:col>
      <xdr:colOff>101600</xdr:colOff>
      <xdr:row>80</xdr:row>
      <xdr:rowOff>136525</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12763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85725</xdr:rowOff>
    </xdr:from>
    <xdr:to>
      <xdr:col>71</xdr:col>
      <xdr:colOff>177800</xdr:colOff>
      <xdr:row>80</xdr:row>
      <xdr:rowOff>100964</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2814300" y="138017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569" name="n_1aveValue【消防施設】&#10;有形固定資産減価償却率">
          <a:extLst>
            <a:ext uri="{FF2B5EF4-FFF2-40B4-BE49-F238E27FC236}">
              <a16:creationId xmlns:a16="http://schemas.microsoft.com/office/drawing/2014/main" id="{00000000-0008-0000-0F00-000039020000}"/>
            </a:ext>
          </a:extLst>
        </xdr:cNvPr>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570" name="n_2aveValue【消防施設】&#10;有形固定資産減価償却率">
          <a:extLst>
            <a:ext uri="{FF2B5EF4-FFF2-40B4-BE49-F238E27FC236}">
              <a16:creationId xmlns:a16="http://schemas.microsoft.com/office/drawing/2014/main" id="{00000000-0008-0000-0F00-00003A020000}"/>
            </a:ext>
          </a:extLst>
        </xdr:cNvPr>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571" name="n_3aveValue【消防施設】&#10;有形固定資産減価償却率">
          <a:extLst>
            <a:ext uri="{FF2B5EF4-FFF2-40B4-BE49-F238E27FC236}">
              <a16:creationId xmlns:a16="http://schemas.microsoft.com/office/drawing/2014/main" id="{00000000-0008-0000-0F00-00003B020000}"/>
            </a:ext>
          </a:extLst>
        </xdr:cNvPr>
        <xdr:cNvSpPr txBox="1"/>
      </xdr:nvSpPr>
      <xdr:spPr>
        <a:xfrm>
          <a:off x="13500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64788</xdr:rowOff>
    </xdr:from>
    <xdr:ext cx="405111" cy="259045"/>
    <xdr:sp macro="" textlink="">
      <xdr:nvSpPr>
        <xdr:cNvPr id="572" name="n_4aveValue【消防施設】&#10;有形固定資産減価償却率">
          <a:extLst>
            <a:ext uri="{FF2B5EF4-FFF2-40B4-BE49-F238E27FC236}">
              <a16:creationId xmlns:a16="http://schemas.microsoft.com/office/drawing/2014/main" id="{00000000-0008-0000-0F00-00003C020000}"/>
            </a:ext>
          </a:extLst>
        </xdr:cNvPr>
        <xdr:cNvSpPr txBox="1"/>
      </xdr:nvSpPr>
      <xdr:spPr>
        <a:xfrm>
          <a:off x="12611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84472</xdr:rowOff>
    </xdr:from>
    <xdr:ext cx="405111" cy="259045"/>
    <xdr:sp macro="" textlink="">
      <xdr:nvSpPr>
        <xdr:cNvPr id="573" name="n_1mainValue【消防施設】&#10;有形固定資産減価償却率">
          <a:extLst>
            <a:ext uri="{FF2B5EF4-FFF2-40B4-BE49-F238E27FC236}">
              <a16:creationId xmlns:a16="http://schemas.microsoft.com/office/drawing/2014/main" id="{00000000-0008-0000-0F00-00003D020000}"/>
            </a:ext>
          </a:extLst>
        </xdr:cNvPr>
        <xdr:cNvSpPr txBox="1"/>
      </xdr:nvSpPr>
      <xdr:spPr>
        <a:xfrm>
          <a:off x="15266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40657</xdr:rowOff>
    </xdr:from>
    <xdr:ext cx="405111" cy="259045"/>
    <xdr:sp macro="" textlink="">
      <xdr:nvSpPr>
        <xdr:cNvPr id="574" name="n_2mainValue【消防施設】&#10;有形固定資産減価償却率">
          <a:extLst>
            <a:ext uri="{FF2B5EF4-FFF2-40B4-BE49-F238E27FC236}">
              <a16:creationId xmlns:a16="http://schemas.microsoft.com/office/drawing/2014/main" id="{00000000-0008-0000-0F00-00003E020000}"/>
            </a:ext>
          </a:extLst>
        </xdr:cNvPr>
        <xdr:cNvSpPr txBox="1"/>
      </xdr:nvSpPr>
      <xdr:spPr>
        <a:xfrm>
          <a:off x="14389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168291</xdr:rowOff>
    </xdr:from>
    <xdr:ext cx="405111" cy="259045"/>
    <xdr:sp macro="" textlink="">
      <xdr:nvSpPr>
        <xdr:cNvPr id="575" name="n_3mainValue【消防施設】&#10;有形固定資産減価償却率">
          <a:extLst>
            <a:ext uri="{FF2B5EF4-FFF2-40B4-BE49-F238E27FC236}">
              <a16:creationId xmlns:a16="http://schemas.microsoft.com/office/drawing/2014/main" id="{00000000-0008-0000-0F00-00003F020000}"/>
            </a:ext>
          </a:extLst>
        </xdr:cNvPr>
        <xdr:cNvSpPr txBox="1"/>
      </xdr:nvSpPr>
      <xdr:spPr>
        <a:xfrm>
          <a:off x="13500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153052</xdr:rowOff>
    </xdr:from>
    <xdr:ext cx="405111" cy="259045"/>
    <xdr:sp macro="" textlink="">
      <xdr:nvSpPr>
        <xdr:cNvPr id="576" name="n_4mainValue【消防施設】&#10;有形固定資産減価償却率">
          <a:extLst>
            <a:ext uri="{FF2B5EF4-FFF2-40B4-BE49-F238E27FC236}">
              <a16:creationId xmlns:a16="http://schemas.microsoft.com/office/drawing/2014/main" id="{00000000-0008-0000-0F00-000040020000}"/>
            </a:ext>
          </a:extLst>
        </xdr:cNvPr>
        <xdr:cNvSpPr txBox="1"/>
      </xdr:nvSpPr>
      <xdr:spPr>
        <a:xfrm>
          <a:off x="12611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a:extLst>
            <a:ext uri="{FF2B5EF4-FFF2-40B4-BE49-F238E27FC236}">
              <a16:creationId xmlns:a16="http://schemas.microsoft.com/office/drawing/2014/main" id="{00000000-0008-0000-0F00-00005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01" name="【消防施設】&#10;一人当たり面積最小値テキスト">
          <a:extLst>
            <a:ext uri="{FF2B5EF4-FFF2-40B4-BE49-F238E27FC236}">
              <a16:creationId xmlns:a16="http://schemas.microsoft.com/office/drawing/2014/main" id="{00000000-0008-0000-0F00-000059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03" name="【消防施設】&#10;一人当たり面積最大値テキスト">
          <a:extLst>
            <a:ext uri="{FF2B5EF4-FFF2-40B4-BE49-F238E27FC236}">
              <a16:creationId xmlns:a16="http://schemas.microsoft.com/office/drawing/2014/main" id="{00000000-0008-0000-0F00-00005B020000}"/>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154322</xdr:rowOff>
    </xdr:from>
    <xdr:ext cx="469744" cy="259045"/>
    <xdr:sp macro="" textlink="">
      <xdr:nvSpPr>
        <xdr:cNvPr id="605" name="【消防施設】&#10;一人当たり面積平均値テキスト">
          <a:extLst>
            <a:ext uri="{FF2B5EF4-FFF2-40B4-BE49-F238E27FC236}">
              <a16:creationId xmlns:a16="http://schemas.microsoft.com/office/drawing/2014/main" id="{00000000-0008-0000-0F00-00005D020000}"/>
            </a:ext>
          </a:extLst>
        </xdr:cNvPr>
        <xdr:cNvSpPr txBox="1"/>
      </xdr:nvSpPr>
      <xdr:spPr>
        <a:xfrm>
          <a:off x="22199600" y="1438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21589</xdr:rowOff>
    </xdr:from>
    <xdr:to>
      <xdr:col>116</xdr:col>
      <xdr:colOff>114300</xdr:colOff>
      <xdr:row>83</xdr:row>
      <xdr:rowOff>123189</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22110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44466</xdr:rowOff>
    </xdr:from>
    <xdr:ext cx="469744" cy="259045"/>
    <xdr:sp macro="" textlink="">
      <xdr:nvSpPr>
        <xdr:cNvPr id="617" name="【消防施設】&#10;一人当たり面積該当値テキスト">
          <a:extLst>
            <a:ext uri="{FF2B5EF4-FFF2-40B4-BE49-F238E27FC236}">
              <a16:creationId xmlns:a16="http://schemas.microsoft.com/office/drawing/2014/main" id="{00000000-0008-0000-0F00-000069020000}"/>
            </a:ext>
          </a:extLst>
        </xdr:cNvPr>
        <xdr:cNvSpPr txBox="1"/>
      </xdr:nvSpPr>
      <xdr:spPr>
        <a:xfrm>
          <a:off x="22199600"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36830</xdr:rowOff>
    </xdr:from>
    <xdr:to>
      <xdr:col>112</xdr:col>
      <xdr:colOff>38100</xdr:colOff>
      <xdr:row>83</xdr:row>
      <xdr:rowOff>138430</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21272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83</xdr:row>
      <xdr:rowOff>87630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flipV="1">
          <a:off x="21323300" y="143027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48261</xdr:rowOff>
    </xdr:from>
    <xdr:to>
      <xdr:col>107</xdr:col>
      <xdr:colOff>101600</xdr:colOff>
      <xdr:row>83</xdr:row>
      <xdr:rowOff>149861</xdr:rowOff>
    </xdr:to>
    <xdr:sp macro="" textlink="">
      <xdr:nvSpPr>
        <xdr:cNvPr id="620" name="楕円 619">
          <a:extLst>
            <a:ext uri="{FF2B5EF4-FFF2-40B4-BE49-F238E27FC236}">
              <a16:creationId xmlns:a16="http://schemas.microsoft.com/office/drawing/2014/main" id="{00000000-0008-0000-0F00-00006C020000}"/>
            </a:ext>
          </a:extLst>
        </xdr:cNvPr>
        <xdr:cNvSpPr/>
      </xdr:nvSpPr>
      <xdr:spPr>
        <a:xfrm>
          <a:off x="20383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87630</xdr:rowOff>
    </xdr:from>
    <xdr:to>
      <xdr:col>111</xdr:col>
      <xdr:colOff>177800</xdr:colOff>
      <xdr:row>83</xdr:row>
      <xdr:rowOff>99061</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flipV="1">
          <a:off x="20434300" y="143179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622" name="楕円 621">
          <a:extLst>
            <a:ext uri="{FF2B5EF4-FFF2-40B4-BE49-F238E27FC236}">
              <a16:creationId xmlns:a16="http://schemas.microsoft.com/office/drawing/2014/main" id="{00000000-0008-0000-0F00-00006E020000}"/>
            </a:ext>
          </a:extLst>
        </xdr:cNvPr>
        <xdr:cNvSpPr/>
      </xdr:nvSpPr>
      <xdr:spPr>
        <a:xfrm>
          <a:off x="19494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99061</xdr:rowOff>
    </xdr:from>
    <xdr:to>
      <xdr:col>107</xdr:col>
      <xdr:colOff>50800</xdr:colOff>
      <xdr:row>83</xdr:row>
      <xdr:rowOff>114300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19545300" y="143294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76836</xdr:rowOff>
    </xdr:from>
    <xdr:to>
      <xdr:col>98</xdr:col>
      <xdr:colOff>38100</xdr:colOff>
      <xdr:row>84</xdr:row>
      <xdr:rowOff>6986</xdr:rowOff>
    </xdr:to>
    <xdr:sp macro="" textlink="">
      <xdr:nvSpPr>
        <xdr:cNvPr id="624" name="楕円 623">
          <a:extLst>
            <a:ext uri="{FF2B5EF4-FFF2-40B4-BE49-F238E27FC236}">
              <a16:creationId xmlns:a16="http://schemas.microsoft.com/office/drawing/2014/main" id="{00000000-0008-0000-0F00-000070020000}"/>
            </a:ext>
          </a:extLst>
        </xdr:cNvPr>
        <xdr:cNvSpPr/>
      </xdr:nvSpPr>
      <xdr:spPr>
        <a:xfrm>
          <a:off x="18605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114300</xdr:rowOff>
    </xdr:from>
    <xdr:to>
      <xdr:col>102</xdr:col>
      <xdr:colOff>114300</xdr:colOff>
      <xdr:row>83</xdr:row>
      <xdr:rowOff>127636</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flipV="1">
          <a:off x="18656300" y="1434465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89552</xdr:rowOff>
    </xdr:from>
    <xdr:ext cx="469744" cy="259045"/>
    <xdr:sp macro="" textlink="">
      <xdr:nvSpPr>
        <xdr:cNvPr id="626" name="n_1aveValue【消防施設】&#10;一人当たり面積">
          <a:extLst>
            <a:ext uri="{FF2B5EF4-FFF2-40B4-BE49-F238E27FC236}">
              <a16:creationId xmlns:a16="http://schemas.microsoft.com/office/drawing/2014/main" id="{00000000-0008-0000-0F00-000072020000}"/>
            </a:ext>
          </a:extLst>
        </xdr:cNvPr>
        <xdr:cNvSpPr txBox="1"/>
      </xdr:nvSpPr>
      <xdr:spPr>
        <a:xfrm>
          <a:off x="210757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27" name="n_2aveValue【消防施設】&#10;一人当たり面積">
          <a:extLst>
            <a:ext uri="{FF2B5EF4-FFF2-40B4-BE49-F238E27FC236}">
              <a16:creationId xmlns:a16="http://schemas.microsoft.com/office/drawing/2014/main" id="{00000000-0008-0000-0F00-00007302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93363</xdr:rowOff>
    </xdr:from>
    <xdr:ext cx="469744" cy="259045"/>
    <xdr:sp macro="" textlink="">
      <xdr:nvSpPr>
        <xdr:cNvPr id="628" name="n_3aveValue【消防施設】&#10;一人当たり面積">
          <a:extLst>
            <a:ext uri="{FF2B5EF4-FFF2-40B4-BE49-F238E27FC236}">
              <a16:creationId xmlns:a16="http://schemas.microsoft.com/office/drawing/2014/main" id="{00000000-0008-0000-0F00-000074020000}"/>
            </a:ext>
          </a:extLst>
        </xdr:cNvPr>
        <xdr:cNvSpPr txBox="1"/>
      </xdr:nvSpPr>
      <xdr:spPr>
        <a:xfrm>
          <a:off x="19310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131463</xdr:rowOff>
    </xdr:from>
    <xdr:ext cx="469744" cy="259045"/>
    <xdr:sp macro="" textlink="">
      <xdr:nvSpPr>
        <xdr:cNvPr id="629" name="n_4aveValue【消防施設】&#10;一人当たり面積">
          <a:extLst>
            <a:ext uri="{FF2B5EF4-FFF2-40B4-BE49-F238E27FC236}">
              <a16:creationId xmlns:a16="http://schemas.microsoft.com/office/drawing/2014/main" id="{00000000-0008-0000-0F00-000075020000}"/>
            </a:ext>
          </a:extLst>
        </xdr:cNvPr>
        <xdr:cNvSpPr txBox="1"/>
      </xdr:nvSpPr>
      <xdr:spPr>
        <a:xfrm>
          <a:off x="18421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154957</xdr:rowOff>
    </xdr:from>
    <xdr:ext cx="469744" cy="259045"/>
    <xdr:sp macro="" textlink="">
      <xdr:nvSpPr>
        <xdr:cNvPr id="630" name="n_1mainValue【消防施設】&#10;一人当たり面積">
          <a:extLst>
            <a:ext uri="{FF2B5EF4-FFF2-40B4-BE49-F238E27FC236}">
              <a16:creationId xmlns:a16="http://schemas.microsoft.com/office/drawing/2014/main" id="{00000000-0008-0000-0F00-000076020000}"/>
            </a:ext>
          </a:extLst>
        </xdr:cNvPr>
        <xdr:cNvSpPr txBox="1"/>
      </xdr:nvSpPr>
      <xdr:spPr>
        <a:xfrm>
          <a:off x="210757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166388</xdr:rowOff>
    </xdr:from>
    <xdr:ext cx="469744" cy="259045"/>
    <xdr:sp macro="" textlink="">
      <xdr:nvSpPr>
        <xdr:cNvPr id="631" name="n_2mainValue【消防施設】&#10;一人当たり面積">
          <a:extLst>
            <a:ext uri="{FF2B5EF4-FFF2-40B4-BE49-F238E27FC236}">
              <a16:creationId xmlns:a16="http://schemas.microsoft.com/office/drawing/2014/main" id="{00000000-0008-0000-0F00-000077020000}"/>
            </a:ext>
          </a:extLst>
        </xdr:cNvPr>
        <xdr:cNvSpPr txBox="1"/>
      </xdr:nvSpPr>
      <xdr:spPr>
        <a:xfrm>
          <a:off x="20199427" y="140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632" name="n_3mainValue【消防施設】&#10;一人当たり面積">
          <a:extLst>
            <a:ext uri="{FF2B5EF4-FFF2-40B4-BE49-F238E27FC236}">
              <a16:creationId xmlns:a16="http://schemas.microsoft.com/office/drawing/2014/main" id="{00000000-0008-0000-0F00-000078020000}"/>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23513</xdr:rowOff>
    </xdr:from>
    <xdr:ext cx="469744" cy="259045"/>
    <xdr:sp macro="" textlink="">
      <xdr:nvSpPr>
        <xdr:cNvPr id="633" name="n_4mainValue【消防施設】&#10;一人当たり面積">
          <a:extLst>
            <a:ext uri="{FF2B5EF4-FFF2-40B4-BE49-F238E27FC236}">
              <a16:creationId xmlns:a16="http://schemas.microsoft.com/office/drawing/2014/main" id="{00000000-0008-0000-0F00-000079020000}"/>
            </a:ext>
          </a:extLst>
        </xdr:cNvPr>
        <xdr:cNvSpPr txBox="1"/>
      </xdr:nvSpPr>
      <xdr:spPr>
        <a:xfrm>
          <a:off x="18421427" y="1408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a:extLst>
            <a:ext uri="{FF2B5EF4-FFF2-40B4-BE49-F238E27FC236}">
              <a16:creationId xmlns:a16="http://schemas.microsoft.com/office/drawing/2014/main" id="{00000000-0008-0000-0F00-00009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0" name="【庁舎】&#10;有形固定資産減価償却率最小値テキスト">
          <a:extLst>
            <a:ext uri="{FF2B5EF4-FFF2-40B4-BE49-F238E27FC236}">
              <a16:creationId xmlns:a16="http://schemas.microsoft.com/office/drawing/2014/main" id="{00000000-0008-0000-0F00-000094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2" name="【庁舎】&#10;有形固定資産減価償却率最大値テキスト">
          <a:extLst>
            <a:ext uri="{FF2B5EF4-FFF2-40B4-BE49-F238E27FC236}">
              <a16:creationId xmlns:a16="http://schemas.microsoft.com/office/drawing/2014/main" id="{00000000-0008-0000-0F00-000096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664" name="【庁舎】&#10;有形固定資産減価償却率平均値テキスト">
          <a:extLst>
            <a:ext uri="{FF2B5EF4-FFF2-40B4-BE49-F238E27FC236}">
              <a16:creationId xmlns:a16="http://schemas.microsoft.com/office/drawing/2014/main" id="{00000000-0008-0000-0F00-000098020000}"/>
            </a:ext>
          </a:extLst>
        </xdr:cNvPr>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169092</xdr:rowOff>
    </xdr:from>
    <xdr:to>
      <xdr:col>85</xdr:col>
      <xdr:colOff>177800</xdr:colOff>
      <xdr:row>107</xdr:row>
      <xdr:rowOff>99242</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62687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147519</xdr:rowOff>
    </xdr:from>
    <xdr:ext cx="405111" cy="259045"/>
    <xdr:sp macro="" textlink="">
      <xdr:nvSpPr>
        <xdr:cNvPr id="676" name="【庁舎】&#10;有形固定資産減価償却率該当値テキスト">
          <a:extLst>
            <a:ext uri="{FF2B5EF4-FFF2-40B4-BE49-F238E27FC236}">
              <a16:creationId xmlns:a16="http://schemas.microsoft.com/office/drawing/2014/main" id="{00000000-0008-0000-0F00-0000A4020000}"/>
            </a:ext>
          </a:extLst>
        </xdr:cNvPr>
        <xdr:cNvSpPr txBox="1"/>
      </xdr:nvSpPr>
      <xdr:spPr>
        <a:xfrm>
          <a:off x="16357600"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48442</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5481300" y="1836420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95613</xdr:rowOff>
    </xdr:from>
    <xdr:to>
      <xdr:col>76</xdr:col>
      <xdr:colOff>165100</xdr:colOff>
      <xdr:row>107</xdr:row>
      <xdr:rowOff>25763</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14541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146413</xdr:rowOff>
    </xdr:from>
    <xdr:to>
      <xdr:col>81</xdr:col>
      <xdr:colOff>50800</xdr:colOff>
      <xdr:row>107</xdr:row>
      <xdr:rowOff>19050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4592300" y="183201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79284</xdr:rowOff>
    </xdr:from>
    <xdr:to>
      <xdr:col>72</xdr:col>
      <xdr:colOff>38100</xdr:colOff>
      <xdr:row>109</xdr:row>
      <xdr:rowOff>9434</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13652500" y="1859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146413</xdr:rowOff>
    </xdr:from>
    <xdr:to>
      <xdr:col>76</xdr:col>
      <xdr:colOff>114300</xdr:colOff>
      <xdr:row>108</xdr:row>
      <xdr:rowOff>130084</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flipV="1">
          <a:off x="13703300" y="18320113"/>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125005</xdr:rowOff>
    </xdr:from>
    <xdr:to>
      <xdr:col>67</xdr:col>
      <xdr:colOff>101600</xdr:colOff>
      <xdr:row>107</xdr:row>
      <xdr:rowOff>55155</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12763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4355</xdr:rowOff>
    </xdr:from>
    <xdr:to>
      <xdr:col>71</xdr:col>
      <xdr:colOff>177800</xdr:colOff>
      <xdr:row>108</xdr:row>
      <xdr:rowOff>130084</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2814300" y="18349505"/>
          <a:ext cx="889000" cy="29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685" name="n_1aveValue【庁舎】&#10;有形固定資産減価償却率">
          <a:extLst>
            <a:ext uri="{FF2B5EF4-FFF2-40B4-BE49-F238E27FC236}">
              <a16:creationId xmlns:a16="http://schemas.microsoft.com/office/drawing/2014/main" id="{00000000-0008-0000-0F00-0000AD020000}"/>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686" name="n_2aveValue【庁舎】&#10;有形固定資産減価償却率">
          <a:extLst>
            <a:ext uri="{FF2B5EF4-FFF2-40B4-BE49-F238E27FC236}">
              <a16:creationId xmlns:a16="http://schemas.microsoft.com/office/drawing/2014/main" id="{00000000-0008-0000-0F00-0000AE020000}"/>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687" name="n_3aveValue【庁舎】&#10;有形固定資産減価償却率">
          <a:extLst>
            <a:ext uri="{FF2B5EF4-FFF2-40B4-BE49-F238E27FC236}">
              <a16:creationId xmlns:a16="http://schemas.microsoft.com/office/drawing/2014/main" id="{00000000-0008-0000-0F00-0000AF020000}"/>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688" name="n_4aveValue【庁舎】&#10;有形固定資産減価償却率">
          <a:extLst>
            <a:ext uri="{FF2B5EF4-FFF2-40B4-BE49-F238E27FC236}">
              <a16:creationId xmlns:a16="http://schemas.microsoft.com/office/drawing/2014/main" id="{00000000-0008-0000-0F00-0000B0020000}"/>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689" name="n_1mainValue【庁舎】&#10;有形固定資産減価償却率">
          <a:extLst>
            <a:ext uri="{FF2B5EF4-FFF2-40B4-BE49-F238E27FC236}">
              <a16:creationId xmlns:a16="http://schemas.microsoft.com/office/drawing/2014/main" id="{00000000-0008-0000-0F00-0000B1020000}"/>
            </a:ext>
          </a:extLst>
        </xdr:cNvPr>
        <xdr:cNvSpPr txBox="1"/>
      </xdr:nvSpPr>
      <xdr:spPr>
        <a:xfrm>
          <a:off x="15266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16890</xdr:rowOff>
    </xdr:from>
    <xdr:ext cx="405111" cy="259045"/>
    <xdr:sp macro="" textlink="">
      <xdr:nvSpPr>
        <xdr:cNvPr id="690" name="n_2mainValue【庁舎】&#10;有形固定資産減価償却率">
          <a:extLst>
            <a:ext uri="{FF2B5EF4-FFF2-40B4-BE49-F238E27FC236}">
              <a16:creationId xmlns:a16="http://schemas.microsoft.com/office/drawing/2014/main" id="{00000000-0008-0000-0F00-0000B2020000}"/>
            </a:ext>
          </a:extLst>
        </xdr:cNvPr>
        <xdr:cNvSpPr txBox="1"/>
      </xdr:nvSpPr>
      <xdr:spPr>
        <a:xfrm>
          <a:off x="14389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561</xdr:rowOff>
    </xdr:from>
    <xdr:ext cx="405111" cy="259045"/>
    <xdr:sp macro="" textlink="">
      <xdr:nvSpPr>
        <xdr:cNvPr id="691" name="n_3mainValue【庁舎】&#10;有形固定資産減価償却率">
          <a:extLst>
            <a:ext uri="{FF2B5EF4-FFF2-40B4-BE49-F238E27FC236}">
              <a16:creationId xmlns:a16="http://schemas.microsoft.com/office/drawing/2014/main" id="{00000000-0008-0000-0F00-0000B3020000}"/>
            </a:ext>
          </a:extLst>
        </xdr:cNvPr>
        <xdr:cNvSpPr txBox="1"/>
      </xdr:nvSpPr>
      <xdr:spPr>
        <a:xfrm>
          <a:off x="13500744" y="1868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46282</xdr:rowOff>
    </xdr:from>
    <xdr:ext cx="405111" cy="259045"/>
    <xdr:sp macro="" textlink="">
      <xdr:nvSpPr>
        <xdr:cNvPr id="692" name="n_4mainValue【庁舎】&#10;有形固定資産減価償却率">
          <a:extLst>
            <a:ext uri="{FF2B5EF4-FFF2-40B4-BE49-F238E27FC236}">
              <a16:creationId xmlns:a16="http://schemas.microsoft.com/office/drawing/2014/main" id="{00000000-0008-0000-0F00-0000B4020000}"/>
            </a:ext>
          </a:extLst>
        </xdr:cNvPr>
        <xdr:cNvSpPr txBox="1"/>
      </xdr:nvSpPr>
      <xdr:spPr>
        <a:xfrm>
          <a:off x="126117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a:extLst>
            <a:ext uri="{FF2B5EF4-FFF2-40B4-BE49-F238E27FC236}">
              <a16:creationId xmlns:a16="http://schemas.microsoft.com/office/drawing/2014/main" id="{00000000-0008-0000-0F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19" name="【庁舎】&#10;一人当たり面積最小値テキスト">
          <a:extLst>
            <a:ext uri="{FF2B5EF4-FFF2-40B4-BE49-F238E27FC236}">
              <a16:creationId xmlns:a16="http://schemas.microsoft.com/office/drawing/2014/main" id="{00000000-0008-0000-0F00-0000CF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21" name="【庁舎】&#10;一人当たり面積最大値テキスト">
          <a:extLst>
            <a:ext uri="{FF2B5EF4-FFF2-40B4-BE49-F238E27FC236}">
              <a16:creationId xmlns:a16="http://schemas.microsoft.com/office/drawing/2014/main" id="{00000000-0008-0000-0F00-0000D102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723" name="【庁舎】&#10;一人当たり面積平均値テキスト">
          <a:extLst>
            <a:ext uri="{FF2B5EF4-FFF2-40B4-BE49-F238E27FC236}">
              <a16:creationId xmlns:a16="http://schemas.microsoft.com/office/drawing/2014/main" id="{00000000-0008-0000-0F00-0000D3020000}"/>
            </a:ext>
          </a:extLst>
        </xdr:cNvPr>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728" name="フローチャート: 判断 727">
          <a:extLst>
            <a:ext uri="{FF2B5EF4-FFF2-40B4-BE49-F238E27FC236}">
              <a16:creationId xmlns:a16="http://schemas.microsoft.com/office/drawing/2014/main" id="{00000000-0008-0000-0F00-0000D8020000}"/>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97899</xdr:rowOff>
    </xdr:from>
    <xdr:to>
      <xdr:col>116</xdr:col>
      <xdr:colOff>114300</xdr:colOff>
      <xdr:row>109</xdr:row>
      <xdr:rowOff>28049</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22110700" y="1861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19176</xdr:rowOff>
    </xdr:from>
    <xdr:ext cx="469744" cy="259045"/>
    <xdr:sp macro="" textlink="">
      <xdr:nvSpPr>
        <xdr:cNvPr id="735" name="【庁舎】&#10;一人当たり面積該当値テキスト">
          <a:extLst>
            <a:ext uri="{FF2B5EF4-FFF2-40B4-BE49-F238E27FC236}">
              <a16:creationId xmlns:a16="http://schemas.microsoft.com/office/drawing/2014/main" id="{00000000-0008-0000-0F00-0000DF020000}"/>
            </a:ext>
          </a:extLst>
        </xdr:cNvPr>
        <xdr:cNvSpPr txBox="1"/>
      </xdr:nvSpPr>
      <xdr:spPr>
        <a:xfrm>
          <a:off x="22199600" y="1853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99369</xdr:rowOff>
    </xdr:from>
    <xdr:to>
      <xdr:col>112</xdr:col>
      <xdr:colOff>38100</xdr:colOff>
      <xdr:row>109</xdr:row>
      <xdr:rowOff>29519</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21272500" y="1861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148699</xdr:rowOff>
    </xdr:from>
    <xdr:to>
      <xdr:col>116</xdr:col>
      <xdr:colOff>63500</xdr:colOff>
      <xdr:row>108</xdr:row>
      <xdr:rowOff>150169</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21323300" y="18665299"/>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100674</xdr:rowOff>
    </xdr:from>
    <xdr:to>
      <xdr:col>107</xdr:col>
      <xdr:colOff>101600</xdr:colOff>
      <xdr:row>109</xdr:row>
      <xdr:rowOff>30824</xdr:rowOff>
    </xdr:to>
    <xdr:sp macro="" textlink="">
      <xdr:nvSpPr>
        <xdr:cNvPr id="738" name="楕円 737">
          <a:extLst>
            <a:ext uri="{FF2B5EF4-FFF2-40B4-BE49-F238E27FC236}">
              <a16:creationId xmlns:a16="http://schemas.microsoft.com/office/drawing/2014/main" id="{00000000-0008-0000-0F00-0000E2020000}"/>
            </a:ext>
          </a:extLst>
        </xdr:cNvPr>
        <xdr:cNvSpPr/>
      </xdr:nvSpPr>
      <xdr:spPr>
        <a:xfrm>
          <a:off x="20383500" y="1861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150169</xdr:rowOff>
    </xdr:from>
    <xdr:to>
      <xdr:col>111</xdr:col>
      <xdr:colOff>177800</xdr:colOff>
      <xdr:row>108</xdr:row>
      <xdr:rowOff>151474</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flipV="1">
          <a:off x="20434300" y="18666769"/>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102307</xdr:rowOff>
    </xdr:from>
    <xdr:to>
      <xdr:col>102</xdr:col>
      <xdr:colOff>165100</xdr:colOff>
      <xdr:row>109</xdr:row>
      <xdr:rowOff>32457</xdr:rowOff>
    </xdr:to>
    <xdr:sp macro="" textlink="">
      <xdr:nvSpPr>
        <xdr:cNvPr id="740" name="楕円 739">
          <a:extLst>
            <a:ext uri="{FF2B5EF4-FFF2-40B4-BE49-F238E27FC236}">
              <a16:creationId xmlns:a16="http://schemas.microsoft.com/office/drawing/2014/main" id="{00000000-0008-0000-0F00-0000E4020000}"/>
            </a:ext>
          </a:extLst>
        </xdr:cNvPr>
        <xdr:cNvSpPr/>
      </xdr:nvSpPr>
      <xdr:spPr>
        <a:xfrm>
          <a:off x="19494500" y="1861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151474</xdr:rowOff>
    </xdr:from>
    <xdr:to>
      <xdr:col>107</xdr:col>
      <xdr:colOff>50800</xdr:colOff>
      <xdr:row>108</xdr:row>
      <xdr:rowOff>153107</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flipV="1">
          <a:off x="19545300" y="186680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103614</xdr:rowOff>
    </xdr:from>
    <xdr:to>
      <xdr:col>98</xdr:col>
      <xdr:colOff>38100</xdr:colOff>
      <xdr:row>109</xdr:row>
      <xdr:rowOff>33764</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18605500" y="1862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153107</xdr:rowOff>
    </xdr:from>
    <xdr:to>
      <xdr:col>102</xdr:col>
      <xdr:colOff>114300</xdr:colOff>
      <xdr:row>108</xdr:row>
      <xdr:rowOff>154414</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flipV="1">
          <a:off x="18656300" y="18669707"/>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744" name="n_1aveValue【庁舎】&#10;一人当たり面積">
          <a:extLst>
            <a:ext uri="{FF2B5EF4-FFF2-40B4-BE49-F238E27FC236}">
              <a16:creationId xmlns:a16="http://schemas.microsoft.com/office/drawing/2014/main" id="{00000000-0008-0000-0F00-0000E8020000}"/>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745" name="n_2aveValue【庁舎】&#10;一人当たり面積">
          <a:extLst>
            <a:ext uri="{FF2B5EF4-FFF2-40B4-BE49-F238E27FC236}">
              <a16:creationId xmlns:a16="http://schemas.microsoft.com/office/drawing/2014/main" id="{00000000-0008-0000-0F00-0000E9020000}"/>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746" name="n_3aveValue【庁舎】&#10;一人当たり面積">
          <a:extLst>
            <a:ext uri="{FF2B5EF4-FFF2-40B4-BE49-F238E27FC236}">
              <a16:creationId xmlns:a16="http://schemas.microsoft.com/office/drawing/2014/main" id="{00000000-0008-0000-0F00-0000EA020000}"/>
            </a:ext>
          </a:extLst>
        </xdr:cNvPr>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747" name="n_4aveValue【庁舎】&#10;一人当たり面積">
          <a:extLst>
            <a:ext uri="{FF2B5EF4-FFF2-40B4-BE49-F238E27FC236}">
              <a16:creationId xmlns:a16="http://schemas.microsoft.com/office/drawing/2014/main" id="{00000000-0008-0000-0F00-0000EB020000}"/>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20646</xdr:rowOff>
    </xdr:from>
    <xdr:ext cx="469744" cy="259045"/>
    <xdr:sp macro="" textlink="">
      <xdr:nvSpPr>
        <xdr:cNvPr id="748" name="n_1mainValue【庁舎】&#10;一人当たり面積">
          <a:extLst>
            <a:ext uri="{FF2B5EF4-FFF2-40B4-BE49-F238E27FC236}">
              <a16:creationId xmlns:a16="http://schemas.microsoft.com/office/drawing/2014/main" id="{00000000-0008-0000-0F00-0000EC020000}"/>
            </a:ext>
          </a:extLst>
        </xdr:cNvPr>
        <xdr:cNvSpPr txBox="1"/>
      </xdr:nvSpPr>
      <xdr:spPr>
        <a:xfrm>
          <a:off x="21075727" y="1870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21951</xdr:rowOff>
    </xdr:from>
    <xdr:ext cx="469744" cy="259045"/>
    <xdr:sp macro="" textlink="">
      <xdr:nvSpPr>
        <xdr:cNvPr id="749" name="n_2mainValue【庁舎】&#10;一人当たり面積">
          <a:extLst>
            <a:ext uri="{FF2B5EF4-FFF2-40B4-BE49-F238E27FC236}">
              <a16:creationId xmlns:a16="http://schemas.microsoft.com/office/drawing/2014/main" id="{00000000-0008-0000-0F00-0000ED020000}"/>
            </a:ext>
          </a:extLst>
        </xdr:cNvPr>
        <xdr:cNvSpPr txBox="1"/>
      </xdr:nvSpPr>
      <xdr:spPr>
        <a:xfrm>
          <a:off x="20199427" y="1871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23584</xdr:rowOff>
    </xdr:from>
    <xdr:ext cx="469744" cy="259045"/>
    <xdr:sp macro="" textlink="">
      <xdr:nvSpPr>
        <xdr:cNvPr id="750" name="n_3mainValue【庁舎】&#10;一人当たり面積">
          <a:extLst>
            <a:ext uri="{FF2B5EF4-FFF2-40B4-BE49-F238E27FC236}">
              <a16:creationId xmlns:a16="http://schemas.microsoft.com/office/drawing/2014/main" id="{00000000-0008-0000-0F00-0000EE020000}"/>
            </a:ext>
          </a:extLst>
        </xdr:cNvPr>
        <xdr:cNvSpPr txBox="1"/>
      </xdr:nvSpPr>
      <xdr:spPr>
        <a:xfrm>
          <a:off x="19310427" y="187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24891</xdr:rowOff>
    </xdr:from>
    <xdr:ext cx="469744" cy="259045"/>
    <xdr:sp macro="" textlink="">
      <xdr:nvSpPr>
        <xdr:cNvPr id="751" name="n_4mainValue【庁舎】&#10;一人当たり面積">
          <a:extLst>
            <a:ext uri="{FF2B5EF4-FFF2-40B4-BE49-F238E27FC236}">
              <a16:creationId xmlns:a16="http://schemas.microsoft.com/office/drawing/2014/main" id="{00000000-0008-0000-0F00-0000EF020000}"/>
            </a:ext>
          </a:extLst>
        </xdr:cNvPr>
        <xdr:cNvSpPr txBox="1"/>
      </xdr:nvSpPr>
      <xdr:spPr>
        <a:xfrm>
          <a:off x="18421427" y="1871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類似団体と比較して特に有形固定資産減価償却費が高くなっている施設は、体育館・プール、庁舎である。これらについては、耐用年数を経過しつつあるためである。庁舎においては平成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耐震改修を完了し、その後も適切に維持修繕を行っている。体育館・プール及びその他の施設についても、公共施設等総合管理計画に基づき、個別計画を策定し老朽化対策に取り組んで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
5,381
241.98
4,655,934
4,570,247
81,832
2,790,137
5,596,095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人口の減少や全国平均を上回る高齢化率</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年度末</a:t>
          </a:r>
          <a:r>
            <a:rPr kumimoji="1" lang="en-US" altLang="ja-JP" sz="1100" b="0" i="0" baseline="0">
              <a:solidFill>
                <a:sysClr val="windowText" lastClr="000000"/>
              </a:solidFill>
              <a:effectLst/>
              <a:latin typeface="+mn-lt"/>
              <a:ea typeface="+mn-ea"/>
              <a:cs typeface="+mn-cs"/>
            </a:rPr>
            <a:t>42.0%</a:t>
          </a:r>
          <a:r>
            <a:rPr kumimoji="1" lang="ja-JP" altLang="ja-JP" sz="1100" b="0" i="0" baseline="0">
              <a:solidFill>
                <a:sysClr val="windowText" lastClr="000000"/>
              </a:solidFill>
              <a:effectLst/>
              <a:latin typeface="+mn-lt"/>
              <a:ea typeface="+mn-ea"/>
              <a:cs typeface="+mn-cs"/>
            </a:rPr>
            <a:t>）</a:t>
          </a:r>
          <a:r>
            <a:rPr kumimoji="1" lang="ja-JP" altLang="ja-JP" sz="1100" b="0" i="0" baseline="0">
              <a:solidFill>
                <a:schemeClr val="dk1"/>
              </a:solidFill>
              <a:effectLst/>
              <a:latin typeface="+mn-lt"/>
              <a:ea typeface="+mn-ea"/>
              <a:cs typeface="+mn-cs"/>
            </a:rPr>
            <a:t>等により、財政基盤が弱く、類似団体平均を</a:t>
          </a:r>
          <a:r>
            <a:rPr kumimoji="1" lang="en-US" altLang="ja-JP" sz="1100" b="0" i="0" baseline="0">
              <a:solidFill>
                <a:schemeClr val="dk1"/>
              </a:solidFill>
              <a:effectLst/>
              <a:latin typeface="+mn-lt"/>
              <a:ea typeface="+mn-ea"/>
              <a:cs typeface="+mn-cs"/>
            </a:rPr>
            <a:t>0.06</a:t>
          </a:r>
          <a:r>
            <a:rPr kumimoji="1" lang="ja-JP" altLang="ja-JP" sz="1100" b="0" i="0" baseline="0">
              <a:solidFill>
                <a:schemeClr val="dk1"/>
              </a:solidFill>
              <a:effectLst/>
              <a:latin typeface="+mn-lt"/>
              <a:ea typeface="+mn-ea"/>
              <a:cs typeface="+mn-cs"/>
            </a:rPr>
            <a:t>ポイント下回っている。町税等の徴収業務の強化、町有財産の売り払い等による歳入確保対策及び事務事業全般の見直し等歳出の徹底的な見直しを図り、財政基盤の強化に努める。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135467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944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148872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162278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44</xdr:row>
      <xdr:rowOff>4233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公債費の比率が大きいことや、扶助費の増により類似団体平均を</a:t>
          </a:r>
          <a:r>
            <a:rPr kumimoji="1" lang="en-US" altLang="ja-JP" sz="1100" b="0" i="0" baseline="0">
              <a:solidFill>
                <a:schemeClr val="dk1"/>
              </a:solidFill>
              <a:effectLst/>
              <a:latin typeface="+mn-lt"/>
              <a:ea typeface="+mn-ea"/>
              <a:cs typeface="+mn-cs"/>
            </a:rPr>
            <a:t>4.9</a:t>
          </a:r>
          <a:r>
            <a:rPr kumimoji="1" lang="ja-JP" altLang="ja-JP" sz="1100" b="0" i="0" baseline="0">
              <a:solidFill>
                <a:schemeClr val="dk1"/>
              </a:solidFill>
              <a:effectLst/>
              <a:latin typeface="+mn-lt"/>
              <a:ea typeface="+mn-ea"/>
              <a:cs typeface="+mn-cs"/>
            </a:rPr>
            <a:t>ポイント上回っている。今後も公債費の繰上償還及び新規発行債の抑制による公債費負担の平準化、特別会計に対する繰出金の抑制等に努め、経常経費の削減を図る。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65</xdr:row>
      <xdr:rowOff>75438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18108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75438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15695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65</xdr:row>
      <xdr:rowOff>12700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7490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102108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880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24638</xdr:rowOff>
    </xdr:from>
    <xdr:to>
      <xdr:col>19</xdr:col>
      <xdr:colOff>184150</xdr:colOff>
      <xdr:row>65</xdr:row>
      <xdr:rowOff>126238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111015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51308</xdr:rowOff>
    </xdr:from>
    <xdr:to>
      <xdr:col>11</xdr:col>
      <xdr:colOff>82550</xdr:colOff>
      <xdr:row>64</xdr:row>
      <xdr:rowOff>152908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類似団体平均と同程度となっているものの、全国平均と比較すると約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倍となっている。今後も歳出の徹底的な削減、定員管理の適正化及び給与制度や諸手当の更なる適正化に努め一層の削減を図る。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94676</xdr:rowOff>
    </xdr:from>
    <xdr:to>
      <xdr:col>23</xdr:col>
      <xdr:colOff>133350</xdr:colOff>
      <xdr:row>83</xdr:row>
      <xdr:rowOff>133477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25026"/>
          <a:ext cx="838200" cy="3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94676</xdr:rowOff>
    </xdr:from>
    <xdr:to>
      <xdr:col>19</xdr:col>
      <xdr:colOff>133350</xdr:colOff>
      <xdr:row>83</xdr:row>
      <xdr:rowOff>112153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325026"/>
          <a:ext cx="889000" cy="1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50960</xdr:rowOff>
    </xdr:from>
    <xdr:to>
      <xdr:col>15</xdr:col>
      <xdr:colOff>82550</xdr:colOff>
      <xdr:row>83</xdr:row>
      <xdr:rowOff>112153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81310"/>
          <a:ext cx="889000" cy="6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42683</xdr:rowOff>
    </xdr:from>
    <xdr:to>
      <xdr:col>11</xdr:col>
      <xdr:colOff>31750</xdr:colOff>
      <xdr:row>83</xdr:row>
      <xdr:rowOff>50960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73033"/>
          <a:ext cx="889000" cy="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82677</xdr:rowOff>
    </xdr:from>
    <xdr:to>
      <xdr:col>23</xdr:col>
      <xdr:colOff>184150</xdr:colOff>
      <xdr:row>84</xdr:row>
      <xdr:rowOff>12827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1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99204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5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43876</xdr:rowOff>
    </xdr:from>
    <xdr:to>
      <xdr:col>19</xdr:col>
      <xdr:colOff>184150</xdr:colOff>
      <xdr:row>83</xdr:row>
      <xdr:rowOff>145476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7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155653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43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61353</xdr:rowOff>
    </xdr:from>
    <xdr:to>
      <xdr:col>15</xdr:col>
      <xdr:colOff>133350</xdr:colOff>
      <xdr:row>83</xdr:row>
      <xdr:rowOff>162953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9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6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160</xdr:rowOff>
    </xdr:from>
    <xdr:to>
      <xdr:col>11</xdr:col>
      <xdr:colOff>82550</xdr:colOff>
      <xdr:row>83</xdr:row>
      <xdr:rowOff>101760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111937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163333</xdr:rowOff>
    </xdr:from>
    <xdr:to>
      <xdr:col>7</xdr:col>
      <xdr:colOff>31750</xdr:colOff>
      <xdr:row>83</xdr:row>
      <xdr:rowOff>93483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2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103660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9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当町は職員数が少ないため、経験年数階層の分布が数値に大きく影響するが、類似団体平均を</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ポイント、全国町村平均を</a:t>
          </a:r>
          <a:r>
            <a:rPr kumimoji="1" lang="en-US" altLang="ja-JP" sz="1100" b="0" i="0" baseline="0">
              <a:solidFill>
                <a:schemeClr val="dk1"/>
              </a:solidFill>
              <a:effectLst/>
              <a:latin typeface="+mn-lt"/>
              <a:ea typeface="+mn-ea"/>
              <a:cs typeface="+mn-cs"/>
            </a:rPr>
            <a:t>3.9</a:t>
          </a:r>
          <a:r>
            <a:rPr kumimoji="1" lang="ja-JP" altLang="ja-JP" sz="1100" b="0" i="0" baseline="0">
              <a:solidFill>
                <a:schemeClr val="dk1"/>
              </a:solidFill>
              <a:effectLst/>
              <a:latin typeface="+mn-lt"/>
              <a:ea typeface="+mn-ea"/>
              <a:cs typeface="+mn-cs"/>
            </a:rPr>
            <a:t>ポイント下回っている。今後も社会情勢や地方公務員制度の動向を踏まえ、給与や諸手当の適正化に努める。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50377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40391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50377</xdr:rowOff>
    </xdr:from>
    <xdr:to>
      <xdr:col>77</xdr:col>
      <xdr:colOff>44450</xdr:colOff>
      <xdr:row>84</xdr:row>
      <xdr:rowOff>66463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4521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66463</xdr:rowOff>
    </xdr:from>
    <xdr:to>
      <xdr:col>72</xdr:col>
      <xdr:colOff>203200</xdr:colOff>
      <xdr:row>84</xdr:row>
      <xdr:rowOff>146896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4682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26246</xdr:rowOff>
    </xdr:from>
    <xdr:to>
      <xdr:col>68</xdr:col>
      <xdr:colOff>152400</xdr:colOff>
      <xdr:row>84</xdr:row>
      <xdr:rowOff>146896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4280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171027</xdr:rowOff>
    </xdr:from>
    <xdr:to>
      <xdr:col>77</xdr:col>
      <xdr:colOff>95250</xdr:colOff>
      <xdr:row>84</xdr:row>
      <xdr:rowOff>101177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111354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15663</xdr:rowOff>
    </xdr:from>
    <xdr:to>
      <xdr:col>73</xdr:col>
      <xdr:colOff>44450</xdr:colOff>
      <xdr:row>84</xdr:row>
      <xdr:rowOff>117263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127440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96096</xdr:rowOff>
    </xdr:from>
    <xdr:to>
      <xdr:col>68</xdr:col>
      <xdr:colOff>203200</xdr:colOff>
      <xdr:row>85</xdr:row>
      <xdr:rowOff>26246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36423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146896</xdr:rowOff>
    </xdr:from>
    <xdr:to>
      <xdr:col>64</xdr:col>
      <xdr:colOff>152400</xdr:colOff>
      <xdr:row>84</xdr:row>
      <xdr:rowOff>77046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87223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集中改革プランにより職員数の抑制を図り、組織の見直しをすることで課等の統廃合を推進し簡素で効率的な行政運営を目指してきた。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現状では類似団体と比較すると </a:t>
          </a:r>
          <a:r>
            <a:rPr kumimoji="1" lang="en-US" altLang="ja-JP" sz="1100" b="0" i="0" baseline="0">
              <a:solidFill>
                <a:schemeClr val="dk1"/>
              </a:solidFill>
              <a:effectLst/>
              <a:latin typeface="+mn-lt"/>
              <a:ea typeface="+mn-ea"/>
              <a:cs typeface="+mn-cs"/>
            </a:rPr>
            <a:t>0.51</a:t>
          </a:r>
          <a:r>
            <a:rPr kumimoji="1" lang="ja-JP" altLang="ja-JP" sz="1100" b="0" i="0" baseline="0">
              <a:solidFill>
                <a:schemeClr val="dk1"/>
              </a:solidFill>
              <a:effectLst/>
              <a:latin typeface="+mn-lt"/>
              <a:ea typeface="+mn-ea"/>
              <a:cs typeface="+mn-cs"/>
            </a:rPr>
            <a:t>人下回っている状況である。今後は再任用職員の動向も踏まえ、年齢構成のバランスに配慮し、行政サービスを低下させないよう行政需要や社会情勢の変化に対応しながら定員管理の適正化に努める。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12002</xdr:rowOff>
    </xdr:from>
    <xdr:to>
      <xdr:col>81</xdr:col>
      <xdr:colOff>44450</xdr:colOff>
      <xdr:row>61</xdr:row>
      <xdr:rowOff>69310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70452"/>
          <a:ext cx="838200" cy="5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12002</xdr:rowOff>
    </xdr:from>
    <xdr:to>
      <xdr:col>77</xdr:col>
      <xdr:colOff>44450</xdr:colOff>
      <xdr:row>61</xdr:row>
      <xdr:rowOff>24670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470452"/>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158718</xdr:rowOff>
    </xdr:from>
    <xdr:to>
      <xdr:col>72</xdr:col>
      <xdr:colOff>203200</xdr:colOff>
      <xdr:row>61</xdr:row>
      <xdr:rowOff>24670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45718"/>
          <a:ext cx="8890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158115</xdr:rowOff>
    </xdr:from>
    <xdr:to>
      <xdr:col>68</xdr:col>
      <xdr:colOff>152400</xdr:colOff>
      <xdr:row>60</xdr:row>
      <xdr:rowOff>158718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45115"/>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18510</xdr:rowOff>
    </xdr:from>
    <xdr:to>
      <xdr:col>81</xdr:col>
      <xdr:colOff>95250</xdr:colOff>
      <xdr:row>61</xdr:row>
      <xdr:rowOff>120110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35037</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2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132652</xdr:rowOff>
    </xdr:from>
    <xdr:to>
      <xdr:col>77</xdr:col>
      <xdr:colOff>95250</xdr:colOff>
      <xdr:row>61</xdr:row>
      <xdr:rowOff>62802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72979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18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145320</xdr:rowOff>
    </xdr:from>
    <xdr:to>
      <xdr:col>73</xdr:col>
      <xdr:colOff>44450</xdr:colOff>
      <xdr:row>61</xdr:row>
      <xdr:rowOff>75470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85647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20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107918</xdr:rowOff>
    </xdr:from>
    <xdr:to>
      <xdr:col>68</xdr:col>
      <xdr:colOff>203200</xdr:colOff>
      <xdr:row>61</xdr:row>
      <xdr:rowOff>38068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9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48245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6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繰上償還等の実施により、償還額の平準化対策を講じているが、類似団体平均を</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ポイント、全国平均を</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ポイント上回っている。一部事務組合の負担金の減少等により、平成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年度をピークに減少傾向に</a:t>
          </a:r>
          <a:r>
            <a:rPr kumimoji="1" lang="ja-JP" altLang="en-US" sz="1100" b="0" i="0" baseline="0">
              <a:solidFill>
                <a:schemeClr val="dk1"/>
              </a:solidFill>
              <a:effectLst/>
              <a:latin typeface="+mn-lt"/>
              <a:ea typeface="+mn-ea"/>
              <a:cs typeface="+mn-cs"/>
            </a:rPr>
            <a:t>あるが、</a:t>
          </a:r>
          <a:r>
            <a:rPr kumimoji="1" lang="ja-JP" altLang="ja-JP" sz="1100" b="0" i="0" baseline="0">
              <a:solidFill>
                <a:schemeClr val="dk1"/>
              </a:solidFill>
              <a:effectLst/>
              <a:latin typeface="+mn-lt"/>
              <a:ea typeface="+mn-ea"/>
              <a:cs typeface="+mn-cs"/>
            </a:rPr>
            <a:t>今後も、緊急度・住民ニーズを的確に把握した事業の選択、新規発行債の抑制等により実質公債費比率の適正化に努める。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153416</xdr:rowOff>
    </xdr:from>
    <xdr:to>
      <xdr:col>81</xdr:col>
      <xdr:colOff>44450</xdr:colOff>
      <xdr:row>41</xdr:row>
      <xdr:rowOff>153416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182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153416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1780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41</xdr:row>
      <xdr:rowOff>153416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1780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153416</xdr:rowOff>
    </xdr:from>
    <xdr:to>
      <xdr:col>68</xdr:col>
      <xdr:colOff>152400</xdr:colOff>
      <xdr:row>42</xdr:row>
      <xdr:rowOff>15748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18286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102616</xdr:rowOff>
    </xdr:from>
    <xdr:to>
      <xdr:col>81</xdr:col>
      <xdr:colOff>95250</xdr:colOff>
      <xdr:row>42</xdr:row>
      <xdr:rowOff>32766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74693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102616</xdr:rowOff>
    </xdr:from>
    <xdr:to>
      <xdr:col>77</xdr:col>
      <xdr:colOff>95250</xdr:colOff>
      <xdr:row>42</xdr:row>
      <xdr:rowOff>32766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17543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102616</xdr:rowOff>
    </xdr:from>
    <xdr:to>
      <xdr:col>68</xdr:col>
      <xdr:colOff>203200</xdr:colOff>
      <xdr:row>42</xdr:row>
      <xdr:rowOff>32766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地方債の現在高の</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により、対前年比</a:t>
          </a:r>
          <a:r>
            <a:rPr kumimoji="1" lang="en-US" altLang="ja-JP" sz="1100" b="0" i="0" baseline="0">
              <a:solidFill>
                <a:schemeClr val="dk1"/>
              </a:solidFill>
              <a:effectLst/>
              <a:latin typeface="+mn-lt"/>
              <a:ea typeface="+mn-ea"/>
              <a:cs typeface="+mn-cs"/>
            </a:rPr>
            <a:t>3.9</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a:t>
          </a:r>
          <a:r>
            <a:rPr kumimoji="1" lang="ja-JP" altLang="en-US" sz="1100" b="0" i="0" baseline="0">
              <a:solidFill>
                <a:schemeClr val="dk1"/>
              </a:solidFill>
              <a:effectLst/>
              <a:latin typeface="+mn-lt"/>
              <a:ea typeface="+mn-ea"/>
              <a:cs typeface="+mn-cs"/>
            </a:rPr>
            <a:t>いるが</a:t>
          </a:r>
          <a:r>
            <a:rPr kumimoji="1" lang="ja-JP" altLang="ja-JP" sz="1100" b="0" i="0" baseline="0">
              <a:solidFill>
                <a:schemeClr val="dk1"/>
              </a:solidFill>
              <a:effectLst/>
              <a:latin typeface="+mn-lt"/>
              <a:ea typeface="+mn-ea"/>
              <a:cs typeface="+mn-cs"/>
            </a:rPr>
            <a:t>、類似団体平均と比較しても非常に高い比率となっている。今後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、新規発行債の抑制、計画的な繰上償還等の実施により地方債現在高の減少、さらには充当可能基金の増額を図り将来負担比率適正化に努める。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136737</xdr:rowOff>
    </xdr:from>
    <xdr:to>
      <xdr:col>81</xdr:col>
      <xdr:colOff>44450</xdr:colOff>
      <xdr:row>16</xdr:row>
      <xdr:rowOff>10100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708487"/>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158810</xdr:rowOff>
    </xdr:from>
    <xdr:to>
      <xdr:col>77</xdr:col>
      <xdr:colOff>44450</xdr:colOff>
      <xdr:row>16</xdr:row>
      <xdr:rowOff>10100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559110"/>
          <a:ext cx="889000" cy="19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158810</xdr:rowOff>
    </xdr:from>
    <xdr:to>
      <xdr:col>72</xdr:col>
      <xdr:colOff>203200</xdr:colOff>
      <xdr:row>15</xdr:row>
      <xdr:rowOff>108010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5591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108010</xdr:rowOff>
    </xdr:from>
    <xdr:to>
      <xdr:col>68</xdr:col>
      <xdr:colOff>152400</xdr:colOff>
      <xdr:row>15</xdr:row>
      <xdr:rowOff>110309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679760"/>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85937</xdr:rowOff>
    </xdr:from>
    <xdr:to>
      <xdr:col>81</xdr:col>
      <xdr:colOff>95250</xdr:colOff>
      <xdr:row>16</xdr:row>
      <xdr:rowOff>16087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58014</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62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130750</xdr:rowOff>
    </xdr:from>
    <xdr:to>
      <xdr:col>77</xdr:col>
      <xdr:colOff>95250</xdr:colOff>
      <xdr:row>16</xdr:row>
      <xdr:rowOff>60900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7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45677</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78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108010</xdr:rowOff>
    </xdr:from>
    <xdr:to>
      <xdr:col>73</xdr:col>
      <xdr:colOff>44450</xdr:colOff>
      <xdr:row>15</xdr:row>
      <xdr:rowOff>38160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5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22937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59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6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143587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71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59509</xdr:rowOff>
    </xdr:from>
    <xdr:to>
      <xdr:col>64</xdr:col>
      <xdr:colOff>152400</xdr:colOff>
      <xdr:row>15</xdr:row>
      <xdr:rowOff>161109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6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145886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71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
5,381
241.98
4,655,934
4,570,247
81,832
2,790,137
5,596,095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前年度を</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ポイント下回ったが、類似団体平均を</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ポイント上回っている。引き続き定員適正化計画に基づく定員管理及び給与制度や諸手当の更なる適正化に努める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1270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40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46990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10414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89425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指定管理者制度の導入による施設管理費の削減等を図</a:t>
          </a:r>
          <a:r>
            <a:rPr kumimoji="1" lang="ja-JP" altLang="en-US" sz="1100" b="0" i="0" baseline="0">
              <a:solidFill>
                <a:schemeClr val="dk1"/>
              </a:solidFill>
              <a:effectLst/>
              <a:latin typeface="+mn-lt"/>
              <a:ea typeface="+mn-ea"/>
              <a:cs typeface="+mn-cs"/>
            </a:rPr>
            <a:t>ったことにより、</a:t>
          </a:r>
          <a:r>
            <a:rPr kumimoji="1" lang="ja-JP" altLang="ja-JP" sz="1100" b="0" i="0" baseline="0">
              <a:solidFill>
                <a:schemeClr val="dk1"/>
              </a:solidFill>
              <a:effectLst/>
              <a:latin typeface="+mn-lt"/>
              <a:ea typeface="+mn-ea"/>
              <a:cs typeface="+mn-cs"/>
            </a:rPr>
            <a:t>類似団体平均を</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a:t>
          </a:r>
          <a:r>
            <a:rPr kumimoji="1" lang="ja-JP" altLang="en-US" sz="1100" b="0" i="0" baseline="0">
              <a:solidFill>
                <a:schemeClr val="dk1"/>
              </a:solidFill>
              <a:effectLst/>
              <a:latin typeface="+mn-lt"/>
              <a:ea typeface="+mn-ea"/>
              <a:cs typeface="+mn-cs"/>
            </a:rPr>
            <a:t>ている</a:t>
          </a:r>
          <a:r>
            <a:rPr kumimoji="1" lang="ja-JP" altLang="ja-JP" sz="1100" b="0" i="0" baseline="0">
              <a:solidFill>
                <a:schemeClr val="dk1"/>
              </a:solidFill>
              <a:effectLst/>
              <a:latin typeface="+mn-lt"/>
              <a:ea typeface="+mn-ea"/>
              <a:cs typeface="+mn-cs"/>
            </a:rPr>
            <a:t>。今後も事務事業の廃止・縮小等の見直しを進め経常経費の削減に努める。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97282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616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88138</xdr:rowOff>
    </xdr:from>
    <xdr:to>
      <xdr:col>78</xdr:col>
      <xdr:colOff>69850</xdr:colOff>
      <xdr:row>17</xdr:row>
      <xdr:rowOff>97282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02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17</xdr:row>
      <xdr:rowOff>88138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79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129286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79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12717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46482</xdr:rowOff>
    </xdr:from>
    <xdr:to>
      <xdr:col>78</xdr:col>
      <xdr:colOff>120650</xdr:colOff>
      <xdr:row>17</xdr:row>
      <xdr:rowOff>148082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132859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14478</xdr:rowOff>
    </xdr:from>
    <xdr:to>
      <xdr:col>69</xdr:col>
      <xdr:colOff>142875</xdr:colOff>
      <xdr:row>17</xdr:row>
      <xdr:rowOff>116078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78486</xdr:rowOff>
    </xdr:from>
    <xdr:to>
      <xdr:col>65</xdr:col>
      <xdr:colOff>53975</xdr:colOff>
      <xdr:row>18</xdr:row>
      <xdr:rowOff>8636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164863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前年度</a:t>
          </a:r>
          <a:r>
            <a:rPr kumimoji="1" lang="ja-JP" altLang="en-US" sz="1100" b="0" i="0" baseline="0">
              <a:solidFill>
                <a:schemeClr val="dk1"/>
              </a:solidFill>
              <a:effectLst/>
              <a:latin typeface="+mn-lt"/>
              <a:ea typeface="+mn-ea"/>
              <a:cs typeface="+mn-cs"/>
            </a:rPr>
            <a:t>を</a:t>
          </a:r>
          <a:r>
            <a:rPr kumimoji="1" lang="en-US" altLang="ja-JP" sz="1100" b="0" i="0" baseline="0">
              <a:solidFill>
                <a:schemeClr val="dk1"/>
              </a:solidFill>
              <a:effectLst/>
              <a:latin typeface="+mn-lt"/>
              <a:ea typeface="+mn-ea"/>
              <a:cs typeface="+mn-cs"/>
            </a:rPr>
            <a:t>0.6</a:t>
          </a:r>
          <a:r>
            <a:rPr kumimoji="1" lang="ja-JP" altLang="en-US" sz="1100" b="0" i="0" baseline="0">
              <a:solidFill>
                <a:schemeClr val="dk1"/>
              </a:solidFill>
              <a:effectLst/>
              <a:latin typeface="+mn-lt"/>
              <a:ea typeface="+mn-ea"/>
              <a:cs typeface="+mn-cs"/>
            </a:rPr>
            <a:t>ポイント上回っており、</a:t>
          </a:r>
          <a:r>
            <a:rPr kumimoji="1" lang="ja-JP" altLang="ja-JP" sz="1100" b="0" i="0" baseline="0">
              <a:solidFill>
                <a:schemeClr val="dk1"/>
              </a:solidFill>
              <a:effectLst/>
              <a:latin typeface="+mn-lt"/>
              <a:ea typeface="+mn-ea"/>
              <a:cs typeface="+mn-cs"/>
            </a:rPr>
            <a:t>社会福祉費及び児童福祉費に対する扶助費が年々増加傾向にある。今後も扶助制度の適正化に努める。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148772</xdr:rowOff>
    </xdr:from>
    <xdr:to>
      <xdr:col>24</xdr:col>
      <xdr:colOff>25400</xdr:colOff>
      <xdr:row>55</xdr:row>
      <xdr:rowOff>42635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070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148772</xdr:rowOff>
    </xdr:from>
    <xdr:to>
      <xdr:col>19</xdr:col>
      <xdr:colOff>187325</xdr:colOff>
      <xdr:row>54</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0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54</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159657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97972</xdr:rowOff>
    </xdr:from>
    <xdr:to>
      <xdr:col>20</xdr:col>
      <xdr:colOff>38100</xdr:colOff>
      <xdr:row>55</xdr:row>
      <xdr:rowOff>28122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38299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介護保険事業勘定特別会計及び町立病院の診療所化に伴う特別会計への繰出金が増加し、類似団体平均を</a:t>
          </a:r>
          <a:r>
            <a:rPr kumimoji="1" lang="en-US" altLang="ja-JP" sz="1100" b="0" i="0" baseline="0">
              <a:solidFill>
                <a:schemeClr val="dk1"/>
              </a:solidFill>
              <a:effectLst/>
              <a:latin typeface="+mn-lt"/>
              <a:ea typeface="+mn-ea"/>
              <a:cs typeface="+mn-cs"/>
            </a:rPr>
            <a:t>6.2</a:t>
          </a:r>
          <a:r>
            <a:rPr kumimoji="1" lang="ja-JP" altLang="ja-JP" sz="1100" b="0" i="0" baseline="0">
              <a:solidFill>
                <a:schemeClr val="dk1"/>
              </a:solidFill>
              <a:effectLst/>
              <a:latin typeface="+mn-lt"/>
              <a:ea typeface="+mn-ea"/>
              <a:cs typeface="+mn-cs"/>
            </a:rPr>
            <a:t>ポイント上回っている。引き続き定員適正化計画に基づく定員管理の適正化に努め、特別会計への繰出金の抑制に努める。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35560</xdr:rowOff>
    </xdr:from>
    <xdr:to>
      <xdr:col>82</xdr:col>
      <xdr:colOff>107950</xdr:colOff>
      <xdr:row>60</xdr:row>
      <xdr:rowOff>41275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3225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75565</xdr:rowOff>
    </xdr:from>
    <xdr:to>
      <xdr:col>78</xdr:col>
      <xdr:colOff>69850</xdr:colOff>
      <xdr:row>60</xdr:row>
      <xdr:rowOff>35560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19111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167005</xdr:rowOff>
    </xdr:from>
    <xdr:to>
      <xdr:col>73</xdr:col>
      <xdr:colOff>180975</xdr:colOff>
      <xdr:row>59</xdr:row>
      <xdr:rowOff>75565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11110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109855</xdr:rowOff>
    </xdr:from>
    <xdr:to>
      <xdr:col>69</xdr:col>
      <xdr:colOff>92075</xdr:colOff>
      <xdr:row>58</xdr:row>
      <xdr:rowOff>167005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0539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161925</xdr:rowOff>
    </xdr:from>
    <xdr:to>
      <xdr:col>82</xdr:col>
      <xdr:colOff>158750</xdr:colOff>
      <xdr:row>60</xdr:row>
      <xdr:rowOff>92075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134002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156210</xdr:rowOff>
    </xdr:from>
    <xdr:to>
      <xdr:col>78</xdr:col>
      <xdr:colOff>120650</xdr:colOff>
      <xdr:row>60</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71137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35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24765</xdr:rowOff>
    </xdr:from>
    <xdr:to>
      <xdr:col>74</xdr:col>
      <xdr:colOff>31750</xdr:colOff>
      <xdr:row>59</xdr:row>
      <xdr:rowOff>126365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111142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2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116205</xdr:rowOff>
    </xdr:from>
    <xdr:to>
      <xdr:col>69</xdr:col>
      <xdr:colOff>142875</xdr:colOff>
      <xdr:row>59</xdr:row>
      <xdr:rowOff>46355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31132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59055</xdr:rowOff>
    </xdr:from>
    <xdr:to>
      <xdr:col>65</xdr:col>
      <xdr:colOff>53975</xdr:colOff>
      <xdr:row>58</xdr:row>
      <xdr:rowOff>160655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145432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補助費の大半を占める一部事務組合に対する負担金の減少、町単独補助金の見直し等により類似団体平均を</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ポイント下回っている。今後も補助金の必要性、効果等を検証し更なる縮減に努める。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49276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031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49276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21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90424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21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90424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986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前年度</a:t>
          </a:r>
          <a:r>
            <a:rPr kumimoji="1" lang="ja-JP" altLang="en-US" sz="1100" b="0" i="0" baseline="0">
              <a:solidFill>
                <a:schemeClr val="dk1"/>
              </a:solidFill>
              <a:effectLst/>
              <a:latin typeface="+mn-lt"/>
              <a:ea typeface="+mn-ea"/>
              <a:cs typeface="+mn-cs"/>
            </a:rPr>
            <a:t>を</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回っている</a:t>
          </a:r>
          <a:r>
            <a:rPr kumimoji="1" lang="ja-JP" altLang="en-US" sz="1100" b="0" i="0" baseline="0">
              <a:solidFill>
                <a:schemeClr val="dk1"/>
              </a:solidFill>
              <a:effectLst/>
              <a:latin typeface="+mn-lt"/>
              <a:ea typeface="+mn-ea"/>
              <a:cs typeface="+mn-cs"/>
            </a:rPr>
            <a:t>が、公債費</a:t>
          </a:r>
          <a:r>
            <a:rPr kumimoji="1" lang="ja-JP" altLang="ja-JP" sz="1100" b="0" i="0" baseline="0">
              <a:solidFill>
                <a:schemeClr val="dk1"/>
              </a:solidFill>
              <a:effectLst/>
              <a:latin typeface="+mn-lt"/>
              <a:ea typeface="+mn-ea"/>
              <a:cs typeface="+mn-cs"/>
            </a:rPr>
            <a:t>償還額は減少</a:t>
          </a:r>
          <a:r>
            <a:rPr kumimoji="1" lang="ja-JP" altLang="en-US" sz="1100" b="0" i="0" baseline="0">
              <a:solidFill>
                <a:schemeClr val="dk1"/>
              </a:solidFill>
              <a:effectLst/>
              <a:latin typeface="+mn-lt"/>
              <a:ea typeface="+mn-ea"/>
              <a:cs typeface="+mn-cs"/>
            </a:rPr>
            <a:t>している</a:t>
          </a:r>
          <a:r>
            <a:rPr kumimoji="1" lang="ja-JP" altLang="ja-JP" sz="1100" b="0" i="0" baseline="0">
              <a:solidFill>
                <a:schemeClr val="dk1"/>
              </a:solidFill>
              <a:effectLst/>
              <a:latin typeface="+mn-lt"/>
              <a:ea typeface="+mn-ea"/>
              <a:cs typeface="+mn-cs"/>
            </a:rPr>
            <a:t>。今後も新規発行債の抑制による公債費負担の平準化に努める。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51563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5915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51563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5915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51563</xdr:rowOff>
    </xdr:from>
    <xdr:to>
      <xdr:col>15</xdr:col>
      <xdr:colOff>98425</xdr:colOff>
      <xdr:row>79</xdr:row>
      <xdr:rowOff>56135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5961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37846</xdr:rowOff>
    </xdr:from>
    <xdr:to>
      <xdr:col>11</xdr:col>
      <xdr:colOff>9525</xdr:colOff>
      <xdr:row>79</xdr:row>
      <xdr:rowOff>56135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5823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763</xdr:rowOff>
    </xdr:from>
    <xdr:to>
      <xdr:col>24</xdr:col>
      <xdr:colOff>76200</xdr:colOff>
      <xdr:row>79</xdr:row>
      <xdr:rowOff>102363</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144290</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763</xdr:rowOff>
    </xdr:from>
    <xdr:to>
      <xdr:col>15</xdr:col>
      <xdr:colOff>149225</xdr:colOff>
      <xdr:row>79</xdr:row>
      <xdr:rowOff>102363</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87140</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5335</xdr:rowOff>
    </xdr:from>
    <xdr:to>
      <xdr:col>11</xdr:col>
      <xdr:colOff>60325</xdr:colOff>
      <xdr:row>79</xdr:row>
      <xdr:rowOff>106935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91712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158496</xdr:rowOff>
    </xdr:from>
    <xdr:to>
      <xdr:col>6</xdr:col>
      <xdr:colOff>171450</xdr:colOff>
      <xdr:row>79</xdr:row>
      <xdr:rowOff>88646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73423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特別会計に対する繰出金の増加により類似団体平均を</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イント上回っている。要因としては介護保険事業勘定特別会計及び診療所・老健特別会計等の特別会計への繰出金の増等が挙げられるため、定員適正化計画に基づき定員管理の適正化に努め、特別会計への繰出金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104139</xdr:rowOff>
    </xdr:from>
    <xdr:to>
      <xdr:col>82</xdr:col>
      <xdr:colOff>107950</xdr:colOff>
      <xdr:row>77</xdr:row>
      <xdr:rowOff>138430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3057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85089</xdr:rowOff>
    </xdr:from>
    <xdr:to>
      <xdr:col>78</xdr:col>
      <xdr:colOff>69850</xdr:colOff>
      <xdr:row>77</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286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16511</xdr:rowOff>
    </xdr:from>
    <xdr:to>
      <xdr:col>73</xdr:col>
      <xdr:colOff>180975</xdr:colOff>
      <xdr:row>77</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2181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134620</xdr:rowOff>
    </xdr:from>
    <xdr:to>
      <xdr:col>69</xdr:col>
      <xdr:colOff>92075</xdr:colOff>
      <xdr:row>77</xdr:row>
      <xdr:rowOff>16511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1648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53339</xdr:rowOff>
    </xdr:from>
    <xdr:to>
      <xdr:col>82</xdr:col>
      <xdr:colOff>158750</xdr:colOff>
      <xdr:row>77</xdr:row>
      <xdr:rowOff>154939</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25416</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34289</xdr:rowOff>
    </xdr:from>
    <xdr:to>
      <xdr:col>74</xdr:col>
      <xdr:colOff>31750</xdr:colOff>
      <xdr:row>77</xdr:row>
      <xdr:rowOff>135889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120666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137161</xdr:rowOff>
    </xdr:from>
    <xdr:to>
      <xdr:col>69</xdr:col>
      <xdr:colOff>142875</xdr:colOff>
      <xdr:row>77</xdr:row>
      <xdr:rowOff>67311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52088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83820</xdr:rowOff>
    </xdr:from>
    <xdr:to>
      <xdr:col>65</xdr:col>
      <xdr:colOff>53975</xdr:colOff>
      <xdr:row>77</xdr:row>
      <xdr:rowOff>13970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170197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57816</xdr:rowOff>
    </xdr:from>
    <xdr:to>
      <xdr:col>29</xdr:col>
      <xdr:colOff>127000</xdr:colOff>
      <xdr:row>16</xdr:row>
      <xdr:rowOff>113777</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848641"/>
          <a:ext cx="647700" cy="55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42593</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334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113777</xdr:rowOff>
    </xdr:from>
    <xdr:to>
      <xdr:col>26</xdr:col>
      <xdr:colOff>50800</xdr:colOff>
      <xdr:row>16</xdr:row>
      <xdr:rowOff>120984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904602"/>
          <a:ext cx="698500" cy="7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120984</xdr:rowOff>
    </xdr:from>
    <xdr:to>
      <xdr:col>22</xdr:col>
      <xdr:colOff>114300</xdr:colOff>
      <xdr:row>17</xdr:row>
      <xdr:rowOff>2569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911809"/>
          <a:ext cx="6985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2569</xdr:rowOff>
    </xdr:from>
    <xdr:to>
      <xdr:col>18</xdr:col>
      <xdr:colOff>177800</xdr:colOff>
      <xdr:row>17</xdr:row>
      <xdr:rowOff>74098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964844"/>
          <a:ext cx="698500" cy="7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7016</xdr:rowOff>
    </xdr:from>
    <xdr:to>
      <xdr:col>29</xdr:col>
      <xdr:colOff>177800</xdr:colOff>
      <xdr:row>16</xdr:row>
      <xdr:rowOff>108616</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797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23543</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64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62977</xdr:rowOff>
    </xdr:from>
    <xdr:to>
      <xdr:col>26</xdr:col>
      <xdr:colOff>101600</xdr:colOff>
      <xdr:row>16</xdr:row>
      <xdr:rowOff>164577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853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3304</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622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70184</xdr:rowOff>
    </xdr:from>
    <xdr:to>
      <xdr:col>22</xdr:col>
      <xdr:colOff>165100</xdr:colOff>
      <xdr:row>17</xdr:row>
      <xdr:rowOff>334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86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10511</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62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123219</xdr:rowOff>
    </xdr:from>
    <xdr:to>
      <xdr:col>19</xdr:col>
      <xdr:colOff>38100</xdr:colOff>
      <xdr:row>17</xdr:row>
      <xdr:rowOff>53369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914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38146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00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23298</xdr:rowOff>
    </xdr:from>
    <xdr:to>
      <xdr:col>15</xdr:col>
      <xdr:colOff>101600</xdr:colOff>
      <xdr:row>17</xdr:row>
      <xdr:rowOff>124898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98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109675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07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68580</xdr:rowOff>
    </xdr:from>
    <xdr:to>
      <xdr:col>29</xdr:col>
      <xdr:colOff>127000</xdr:colOff>
      <xdr:row>35</xdr:row>
      <xdr:rowOff>74499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678930"/>
          <a:ext cx="647700" cy="5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53357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6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46342</xdr:rowOff>
    </xdr:from>
    <xdr:to>
      <xdr:col>26</xdr:col>
      <xdr:colOff>50800</xdr:colOff>
      <xdr:row>35</xdr:row>
      <xdr:rowOff>74499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656692"/>
          <a:ext cx="698500" cy="28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46342</xdr:rowOff>
    </xdr:from>
    <xdr:to>
      <xdr:col>22</xdr:col>
      <xdr:colOff>114300</xdr:colOff>
      <xdr:row>35</xdr:row>
      <xdr:rowOff>81915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656692"/>
          <a:ext cx="698500" cy="35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81915</xdr:rowOff>
    </xdr:from>
    <xdr:to>
      <xdr:col>18</xdr:col>
      <xdr:colOff>177800</xdr:colOff>
      <xdr:row>35</xdr:row>
      <xdr:rowOff>104610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692265"/>
          <a:ext cx="698500" cy="22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17780</xdr:rowOff>
    </xdr:from>
    <xdr:to>
      <xdr:col>29</xdr:col>
      <xdr:colOff>177800</xdr:colOff>
      <xdr:row>35</xdr:row>
      <xdr:rowOff>119380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28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205757</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47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23699</xdr:rowOff>
    </xdr:from>
    <xdr:to>
      <xdr:col>26</xdr:col>
      <xdr:colOff>101600</xdr:colOff>
      <xdr:row>35</xdr:row>
      <xdr:rowOff>125299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34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135475</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402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338442</xdr:rowOff>
    </xdr:from>
    <xdr:to>
      <xdr:col>22</xdr:col>
      <xdr:colOff>165100</xdr:colOff>
      <xdr:row>35</xdr:row>
      <xdr:rowOff>97142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605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107319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37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31115</xdr:rowOff>
    </xdr:from>
    <xdr:to>
      <xdr:col>19</xdr:col>
      <xdr:colOff>38100</xdr:colOff>
      <xdr:row>35</xdr:row>
      <xdr:rowOff>132715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641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142892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41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53810</xdr:rowOff>
    </xdr:from>
    <xdr:to>
      <xdr:col>15</xdr:col>
      <xdr:colOff>101600</xdr:colOff>
      <xdr:row>35</xdr:row>
      <xdr:rowOff>155410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664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165587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43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
5,381
241.98
4,655,934
4,570,247
81,832
2,790,137
5,596,095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151244</xdr:rowOff>
    </xdr:from>
    <xdr:to>
      <xdr:col>24</xdr:col>
      <xdr:colOff>63500</xdr:colOff>
      <xdr:row>36</xdr:row>
      <xdr:rowOff>21514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51994"/>
          <a:ext cx="8382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145910</xdr:rowOff>
    </xdr:from>
    <xdr:to>
      <xdr:col>19</xdr:col>
      <xdr:colOff>177800</xdr:colOff>
      <xdr:row>36</xdr:row>
      <xdr:rowOff>21514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46660"/>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145910</xdr:rowOff>
    </xdr:from>
    <xdr:to>
      <xdr:col>15</xdr:col>
      <xdr:colOff>50800</xdr:colOff>
      <xdr:row>36</xdr:row>
      <xdr:rowOff>9154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46660"/>
          <a:ext cx="889000" cy="3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160830</xdr:rowOff>
    </xdr:from>
    <xdr:to>
      <xdr:col>10</xdr:col>
      <xdr:colOff>114300</xdr:colOff>
      <xdr:row>36</xdr:row>
      <xdr:rowOff>9154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61580"/>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100444</xdr:rowOff>
    </xdr:from>
    <xdr:to>
      <xdr:col>24</xdr:col>
      <xdr:colOff>114300</xdr:colOff>
      <xdr:row>36</xdr:row>
      <xdr:rowOff>30594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0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78871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7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142164</xdr:rowOff>
    </xdr:from>
    <xdr:to>
      <xdr:col>20</xdr:col>
      <xdr:colOff>38100</xdr:colOff>
      <xdr:row>36</xdr:row>
      <xdr:rowOff>72314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63441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3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95110</xdr:rowOff>
    </xdr:from>
    <xdr:to>
      <xdr:col>15</xdr:col>
      <xdr:colOff>101600</xdr:colOff>
      <xdr:row>36</xdr:row>
      <xdr:rowOff>25260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16387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18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129804</xdr:rowOff>
    </xdr:from>
    <xdr:to>
      <xdr:col>10</xdr:col>
      <xdr:colOff>165100</xdr:colOff>
      <xdr:row>36</xdr:row>
      <xdr:rowOff>59954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3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51081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22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110030</xdr:rowOff>
    </xdr:from>
    <xdr:to>
      <xdr:col>6</xdr:col>
      <xdr:colOff>38100</xdr:colOff>
      <xdr:row>36</xdr:row>
      <xdr:rowOff>40180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31307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20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155318</xdr:rowOff>
    </xdr:from>
    <xdr:to>
      <xdr:col>24</xdr:col>
      <xdr:colOff>63500</xdr:colOff>
      <xdr:row>55</xdr:row>
      <xdr:rowOff>6596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13618"/>
          <a:ext cx="838200" cy="2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123026</xdr:rowOff>
    </xdr:from>
    <xdr:to>
      <xdr:col>19</xdr:col>
      <xdr:colOff>177800</xdr:colOff>
      <xdr:row>55</xdr:row>
      <xdr:rowOff>6596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381326"/>
          <a:ext cx="889000" cy="5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123026</xdr:rowOff>
    </xdr:from>
    <xdr:to>
      <xdr:col>15</xdr:col>
      <xdr:colOff>50800</xdr:colOff>
      <xdr:row>55</xdr:row>
      <xdr:rowOff>17568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381326"/>
          <a:ext cx="889000" cy="6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17568</xdr:rowOff>
    </xdr:from>
    <xdr:to>
      <xdr:col>10</xdr:col>
      <xdr:colOff>114300</xdr:colOff>
      <xdr:row>55</xdr:row>
      <xdr:rowOff>68272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447318"/>
          <a:ext cx="8890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104518</xdr:rowOff>
    </xdr:from>
    <xdr:to>
      <xdr:col>24</xdr:col>
      <xdr:colOff>114300</xdr:colOff>
      <xdr:row>55</xdr:row>
      <xdr:rowOff>34668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6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82945</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4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127246</xdr:rowOff>
    </xdr:from>
    <xdr:to>
      <xdr:col>20</xdr:col>
      <xdr:colOff>38100</xdr:colOff>
      <xdr:row>55</xdr:row>
      <xdr:rowOff>57396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48523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47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72226</xdr:rowOff>
    </xdr:from>
    <xdr:to>
      <xdr:col>15</xdr:col>
      <xdr:colOff>101600</xdr:colOff>
      <xdr:row>55</xdr:row>
      <xdr:rowOff>2376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33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18903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10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138218</xdr:rowOff>
    </xdr:from>
    <xdr:to>
      <xdr:col>10</xdr:col>
      <xdr:colOff>165100</xdr:colOff>
      <xdr:row>55</xdr:row>
      <xdr:rowOff>68368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39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84895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17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17472</xdr:rowOff>
    </xdr:from>
    <xdr:to>
      <xdr:col>6</xdr:col>
      <xdr:colOff>38100</xdr:colOff>
      <xdr:row>55</xdr:row>
      <xdr:rowOff>119072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4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135599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2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147038</xdr:rowOff>
    </xdr:from>
    <xdr:to>
      <xdr:col>24</xdr:col>
      <xdr:colOff>63500</xdr:colOff>
      <xdr:row>77</xdr:row>
      <xdr:rowOff>5237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177238"/>
          <a:ext cx="838200" cy="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5237</xdr:rowOff>
    </xdr:from>
    <xdr:to>
      <xdr:col>19</xdr:col>
      <xdr:colOff>177800</xdr:colOff>
      <xdr:row>77</xdr:row>
      <xdr:rowOff>114303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206887"/>
          <a:ext cx="889000" cy="10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114303</xdr:rowOff>
    </xdr:from>
    <xdr:to>
      <xdr:col>15</xdr:col>
      <xdr:colOff>50800</xdr:colOff>
      <xdr:row>77</xdr:row>
      <xdr:rowOff>158262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15953"/>
          <a:ext cx="889000" cy="4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50867</xdr:rowOff>
    </xdr:from>
    <xdr:to>
      <xdr:col>10</xdr:col>
      <xdr:colOff>114300</xdr:colOff>
      <xdr:row>77</xdr:row>
      <xdr:rowOff>158262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252517"/>
          <a:ext cx="889000" cy="10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96238</xdr:rowOff>
    </xdr:from>
    <xdr:to>
      <xdr:col>24</xdr:col>
      <xdr:colOff>114300</xdr:colOff>
      <xdr:row>77</xdr:row>
      <xdr:rowOff>26388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12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74665</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10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125887</xdr:rowOff>
    </xdr:from>
    <xdr:to>
      <xdr:col>20</xdr:col>
      <xdr:colOff>38100</xdr:colOff>
      <xdr:row>77</xdr:row>
      <xdr:rowOff>56037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1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47164</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324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63503</xdr:rowOff>
    </xdr:from>
    <xdr:to>
      <xdr:col>15</xdr:col>
      <xdr:colOff>101600</xdr:colOff>
      <xdr:row>77</xdr:row>
      <xdr:rowOff>165103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6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156230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35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107462</xdr:rowOff>
    </xdr:from>
    <xdr:to>
      <xdr:col>10</xdr:col>
      <xdr:colOff>165100</xdr:colOff>
      <xdr:row>78</xdr:row>
      <xdr:rowOff>37612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28739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0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xdr:rowOff>
    </xdr:from>
    <xdr:to>
      <xdr:col>6</xdr:col>
      <xdr:colOff>38100</xdr:colOff>
      <xdr:row>77</xdr:row>
      <xdr:rowOff>101667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0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92794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329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4287</xdr:rowOff>
    </xdr:from>
    <xdr:to>
      <xdr:col>24</xdr:col>
      <xdr:colOff>63500</xdr:colOff>
      <xdr:row>95</xdr:row>
      <xdr:rowOff>98144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92037"/>
          <a:ext cx="838200" cy="9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98144</xdr:rowOff>
    </xdr:from>
    <xdr:to>
      <xdr:col>19</xdr:col>
      <xdr:colOff>177800</xdr:colOff>
      <xdr:row>95</xdr:row>
      <xdr:rowOff>152468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85894"/>
          <a:ext cx="889000" cy="5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51036</xdr:rowOff>
    </xdr:from>
    <xdr:to>
      <xdr:col>15</xdr:col>
      <xdr:colOff>50800</xdr:colOff>
      <xdr:row>95</xdr:row>
      <xdr:rowOff>152468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338786"/>
          <a:ext cx="889000" cy="10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51036</xdr:rowOff>
    </xdr:from>
    <xdr:to>
      <xdr:col>10</xdr:col>
      <xdr:colOff>114300</xdr:colOff>
      <xdr:row>96</xdr:row>
      <xdr:rowOff>121233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38786"/>
          <a:ext cx="889000" cy="24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124937</xdr:rowOff>
    </xdr:from>
    <xdr:to>
      <xdr:col>24</xdr:col>
      <xdr:colOff>114300</xdr:colOff>
      <xdr:row>95</xdr:row>
      <xdr:rowOff>55087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147814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9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47344</xdr:rowOff>
    </xdr:from>
    <xdr:to>
      <xdr:col>20</xdr:col>
      <xdr:colOff>38100</xdr:colOff>
      <xdr:row>95</xdr:row>
      <xdr:rowOff>148944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3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165471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101668</xdr:rowOff>
    </xdr:from>
    <xdr:to>
      <xdr:col>15</xdr:col>
      <xdr:colOff>101600</xdr:colOff>
      <xdr:row>96</xdr:row>
      <xdr:rowOff>31818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8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48345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6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236</xdr:rowOff>
    </xdr:from>
    <xdr:to>
      <xdr:col>10</xdr:col>
      <xdr:colOff>165100</xdr:colOff>
      <xdr:row>95</xdr:row>
      <xdr:rowOff>101836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2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118363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06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70433</xdr:rowOff>
    </xdr:from>
    <xdr:to>
      <xdr:col>6</xdr:col>
      <xdr:colOff>38100</xdr:colOff>
      <xdr:row>97</xdr:row>
      <xdr:rowOff>583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2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17110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3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95836</xdr:rowOff>
    </xdr:from>
    <xdr:to>
      <xdr:col>55</xdr:col>
      <xdr:colOff>0</xdr:colOff>
      <xdr:row>36</xdr:row>
      <xdr:rowOff>120833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268036"/>
          <a:ext cx="838200" cy="2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120372</xdr:rowOff>
    </xdr:from>
    <xdr:to>
      <xdr:col>50</xdr:col>
      <xdr:colOff>114300</xdr:colOff>
      <xdr:row>36</xdr:row>
      <xdr:rowOff>120833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292572"/>
          <a:ext cx="889000" cy="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120372</xdr:rowOff>
    </xdr:from>
    <xdr:to>
      <xdr:col>45</xdr:col>
      <xdr:colOff>177800</xdr:colOff>
      <xdr:row>36</xdr:row>
      <xdr:rowOff>157984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92572"/>
          <a:ext cx="889000" cy="3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157984</xdr:rowOff>
    </xdr:from>
    <xdr:to>
      <xdr:col>41</xdr:col>
      <xdr:colOff>50800</xdr:colOff>
      <xdr:row>37</xdr:row>
      <xdr:rowOff>13555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30184"/>
          <a:ext cx="889000" cy="2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45036</xdr:rowOff>
    </xdr:from>
    <xdr:to>
      <xdr:col>55</xdr:col>
      <xdr:colOff>50800</xdr:colOff>
      <xdr:row>36</xdr:row>
      <xdr:rowOff>146636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23463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9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70033</xdr:rowOff>
    </xdr:from>
    <xdr:to>
      <xdr:col>50</xdr:col>
      <xdr:colOff>165100</xdr:colOff>
      <xdr:row>37</xdr:row>
      <xdr:rowOff>183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4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162760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33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69572</xdr:rowOff>
    </xdr:from>
    <xdr:to>
      <xdr:col>46</xdr:col>
      <xdr:colOff>38100</xdr:colOff>
      <xdr:row>36</xdr:row>
      <xdr:rowOff>171172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4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162299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33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107184</xdr:rowOff>
    </xdr:from>
    <xdr:to>
      <xdr:col>41</xdr:col>
      <xdr:colOff>101600</xdr:colOff>
      <xdr:row>37</xdr:row>
      <xdr:rowOff>37334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28461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37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134205</xdr:rowOff>
    </xdr:from>
    <xdr:to>
      <xdr:col>36</xdr:col>
      <xdr:colOff>165100</xdr:colOff>
      <xdr:row>37</xdr:row>
      <xdr:rowOff>64355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55482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3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80866</xdr:rowOff>
    </xdr:from>
    <xdr:to>
      <xdr:col>55</xdr:col>
      <xdr:colOff>0</xdr:colOff>
      <xdr:row>57</xdr:row>
      <xdr:rowOff>153835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53516"/>
          <a:ext cx="838200" cy="7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80866</xdr:rowOff>
    </xdr:from>
    <xdr:to>
      <xdr:col>50</xdr:col>
      <xdr:colOff>114300</xdr:colOff>
      <xdr:row>58</xdr:row>
      <xdr:rowOff>37481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853516"/>
          <a:ext cx="889000" cy="1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8782</xdr:rowOff>
    </xdr:from>
    <xdr:to>
      <xdr:col>45</xdr:col>
      <xdr:colOff>177800</xdr:colOff>
      <xdr:row>58</xdr:row>
      <xdr:rowOff>37481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52882"/>
          <a:ext cx="889000" cy="2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8782</xdr:rowOff>
    </xdr:from>
    <xdr:to>
      <xdr:col>41</xdr:col>
      <xdr:colOff>50800</xdr:colOff>
      <xdr:row>58</xdr:row>
      <xdr:rowOff>39935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52882"/>
          <a:ext cx="889000" cy="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103035</xdr:rowOff>
    </xdr:from>
    <xdr:to>
      <xdr:col>55</xdr:col>
      <xdr:colOff>50800</xdr:colOff>
      <xdr:row>58</xdr:row>
      <xdr:rowOff>33185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81462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30066</xdr:rowOff>
    </xdr:from>
    <xdr:to>
      <xdr:col>50</xdr:col>
      <xdr:colOff>165100</xdr:colOff>
      <xdr:row>57</xdr:row>
      <xdr:rowOff>131666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0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122793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9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158131</xdr:rowOff>
    </xdr:from>
    <xdr:to>
      <xdr:col>46</xdr:col>
      <xdr:colOff>38100</xdr:colOff>
      <xdr:row>58</xdr:row>
      <xdr:rowOff>88281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3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79408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2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129432</xdr:rowOff>
    </xdr:from>
    <xdr:to>
      <xdr:col>41</xdr:col>
      <xdr:colOff>101600</xdr:colOff>
      <xdr:row>58</xdr:row>
      <xdr:rowOff>59582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0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50709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994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160585</xdr:rowOff>
    </xdr:from>
    <xdr:to>
      <xdr:col>36</xdr:col>
      <xdr:colOff>165100</xdr:colOff>
      <xdr:row>58</xdr:row>
      <xdr:rowOff>90735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81862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2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67842</xdr:rowOff>
    </xdr:from>
    <xdr:to>
      <xdr:col>55</xdr:col>
      <xdr:colOff>0</xdr:colOff>
      <xdr:row>77</xdr:row>
      <xdr:rowOff>162052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269492"/>
          <a:ext cx="838200" cy="9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39758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1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162052</xdr:rowOff>
    </xdr:from>
    <xdr:to>
      <xdr:col>50</xdr:col>
      <xdr:colOff>114300</xdr:colOff>
      <xdr:row>78</xdr:row>
      <xdr:rowOff>11802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63702"/>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143294</xdr:rowOff>
    </xdr:from>
    <xdr:to>
      <xdr:col>45</xdr:col>
      <xdr:colOff>177800</xdr:colOff>
      <xdr:row>78</xdr:row>
      <xdr:rowOff>11802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44944"/>
          <a:ext cx="889000" cy="3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55479</xdr:rowOff>
    </xdr:from>
    <xdr:to>
      <xdr:col>41</xdr:col>
      <xdr:colOff>50800</xdr:colOff>
      <xdr:row>77</xdr:row>
      <xdr:rowOff>143294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257129"/>
          <a:ext cx="889000" cy="8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17042</xdr:rowOff>
    </xdr:from>
    <xdr:to>
      <xdr:col>55</xdr:col>
      <xdr:colOff>50800</xdr:colOff>
      <xdr:row>77</xdr:row>
      <xdr:rowOff>118642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1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39919</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07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111252</xdr:rowOff>
    </xdr:from>
    <xdr:to>
      <xdr:col>50</xdr:col>
      <xdr:colOff>165100</xdr:colOff>
      <xdr:row>78</xdr:row>
      <xdr:rowOff>41402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32529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0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132452</xdr:rowOff>
    </xdr:from>
    <xdr:to>
      <xdr:col>46</xdr:col>
      <xdr:colOff>38100</xdr:colOff>
      <xdr:row>78</xdr:row>
      <xdr:rowOff>62602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3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53729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92494</xdr:rowOff>
    </xdr:from>
    <xdr:to>
      <xdr:col>41</xdr:col>
      <xdr:colOff>101600</xdr:colOff>
      <xdr:row>78</xdr:row>
      <xdr:rowOff>22644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13771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38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4679</xdr:rowOff>
    </xdr:from>
    <xdr:to>
      <xdr:col>36</xdr:col>
      <xdr:colOff>165100</xdr:colOff>
      <xdr:row>77</xdr:row>
      <xdr:rowOff>106279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2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97406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2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158455</xdr:rowOff>
    </xdr:from>
    <xdr:to>
      <xdr:col>55</xdr:col>
      <xdr:colOff>0</xdr:colOff>
      <xdr:row>98</xdr:row>
      <xdr:rowOff>71698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89105"/>
          <a:ext cx="838200" cy="8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158455</xdr:rowOff>
    </xdr:from>
    <xdr:to>
      <xdr:col>50</xdr:col>
      <xdr:colOff>114300</xdr:colOff>
      <xdr:row>98</xdr:row>
      <xdr:rowOff>82671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89105"/>
          <a:ext cx="889000" cy="9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55477</xdr:rowOff>
    </xdr:from>
    <xdr:to>
      <xdr:col>45</xdr:col>
      <xdr:colOff>177800</xdr:colOff>
      <xdr:row>98</xdr:row>
      <xdr:rowOff>82671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57577"/>
          <a:ext cx="889000" cy="2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55477</xdr:rowOff>
    </xdr:from>
    <xdr:to>
      <xdr:col>41</xdr:col>
      <xdr:colOff>50800</xdr:colOff>
      <xdr:row>99</xdr:row>
      <xdr:rowOff>4728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57577"/>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20898</xdr:rowOff>
    </xdr:from>
    <xdr:to>
      <xdr:col>55</xdr:col>
      <xdr:colOff>50800</xdr:colOff>
      <xdr:row>98</xdr:row>
      <xdr:rowOff>122498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2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170775</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107655</xdr:rowOff>
    </xdr:from>
    <xdr:to>
      <xdr:col>50</xdr:col>
      <xdr:colOff>165100</xdr:colOff>
      <xdr:row>98</xdr:row>
      <xdr:rowOff>37805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3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28932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3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31871</xdr:rowOff>
    </xdr:from>
    <xdr:to>
      <xdr:col>46</xdr:col>
      <xdr:colOff>38100</xdr:colOff>
      <xdr:row>98</xdr:row>
      <xdr:rowOff>133471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3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124598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2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4677</xdr:rowOff>
    </xdr:from>
    <xdr:to>
      <xdr:col>41</xdr:col>
      <xdr:colOff>101600</xdr:colOff>
      <xdr:row>98</xdr:row>
      <xdr:rowOff>106277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0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97404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9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125378</xdr:rowOff>
    </xdr:from>
    <xdr:to>
      <xdr:col>36</xdr:col>
      <xdr:colOff>165100</xdr:colOff>
      <xdr:row>99</xdr:row>
      <xdr:rowOff>55528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46655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87324</xdr:rowOff>
    </xdr:from>
    <xdr:to>
      <xdr:col>85</xdr:col>
      <xdr:colOff>127000</xdr:colOff>
      <xdr:row>39</xdr:row>
      <xdr:rowOff>96008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73874"/>
          <a:ext cx="838200" cy="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71140</xdr:rowOff>
    </xdr:from>
    <xdr:to>
      <xdr:col>81</xdr:col>
      <xdr:colOff>50800</xdr:colOff>
      <xdr:row>39</xdr:row>
      <xdr:rowOff>87324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57690"/>
          <a:ext cx="889000" cy="1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71140</xdr:rowOff>
    </xdr:from>
    <xdr:to>
      <xdr:col>76</xdr:col>
      <xdr:colOff>114300</xdr:colOff>
      <xdr:row>39</xdr:row>
      <xdr:rowOff>85061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57690"/>
          <a:ext cx="889000" cy="1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85061</xdr:rowOff>
    </xdr:from>
    <xdr:to>
      <xdr:col>71</xdr:col>
      <xdr:colOff>177800</xdr:colOff>
      <xdr:row>39</xdr:row>
      <xdr:rowOff>98722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71611"/>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45208</xdr:rowOff>
    </xdr:from>
    <xdr:to>
      <xdr:col>85</xdr:col>
      <xdr:colOff>177800</xdr:colOff>
      <xdr:row>39</xdr:row>
      <xdr:rowOff>146808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36524</xdr:rowOff>
    </xdr:from>
    <xdr:to>
      <xdr:col>81</xdr:col>
      <xdr:colOff>101600</xdr:colOff>
      <xdr:row>39</xdr:row>
      <xdr:rowOff>138124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129251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81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20340</xdr:rowOff>
    </xdr:from>
    <xdr:to>
      <xdr:col>76</xdr:col>
      <xdr:colOff>165100</xdr:colOff>
      <xdr:row>39</xdr:row>
      <xdr:rowOff>121940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113067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79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34261</xdr:rowOff>
    </xdr:from>
    <xdr:to>
      <xdr:col>72</xdr:col>
      <xdr:colOff>38100</xdr:colOff>
      <xdr:row>39</xdr:row>
      <xdr:rowOff>135861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2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126988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81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47922</xdr:rowOff>
    </xdr:from>
    <xdr:to>
      <xdr:col>67</xdr:col>
      <xdr:colOff>101600</xdr:colOff>
      <xdr:row>39</xdr:row>
      <xdr:rowOff>149522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140649</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57333" y="6827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132769</xdr:rowOff>
    </xdr:from>
    <xdr:to>
      <xdr:col>85</xdr:col>
      <xdr:colOff>127000</xdr:colOff>
      <xdr:row>75</xdr:row>
      <xdr:rowOff>146786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91519"/>
          <a:ext cx="838200" cy="1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141085</xdr:rowOff>
    </xdr:from>
    <xdr:to>
      <xdr:col>81</xdr:col>
      <xdr:colOff>50800</xdr:colOff>
      <xdr:row>75</xdr:row>
      <xdr:rowOff>146786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999835"/>
          <a:ext cx="889000" cy="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141085</xdr:rowOff>
    </xdr:from>
    <xdr:to>
      <xdr:col>76</xdr:col>
      <xdr:colOff>114300</xdr:colOff>
      <xdr:row>75</xdr:row>
      <xdr:rowOff>141254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999835"/>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141254</xdr:rowOff>
    </xdr:from>
    <xdr:to>
      <xdr:col>71</xdr:col>
      <xdr:colOff>177800</xdr:colOff>
      <xdr:row>75</xdr:row>
      <xdr:rowOff>142959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00004"/>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81969</xdr:rowOff>
    </xdr:from>
    <xdr:to>
      <xdr:col>85</xdr:col>
      <xdr:colOff>177800</xdr:colOff>
      <xdr:row>76</xdr:row>
      <xdr:rowOff>12119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4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104846</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9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95986</xdr:rowOff>
    </xdr:from>
    <xdr:to>
      <xdr:col>81</xdr:col>
      <xdr:colOff>101600</xdr:colOff>
      <xdr:row>76</xdr:row>
      <xdr:rowOff>26136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17263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04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90285</xdr:rowOff>
    </xdr:from>
    <xdr:to>
      <xdr:col>76</xdr:col>
      <xdr:colOff>165100</xdr:colOff>
      <xdr:row>76</xdr:row>
      <xdr:rowOff>20436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49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36962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72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90454</xdr:rowOff>
    </xdr:from>
    <xdr:to>
      <xdr:col>72</xdr:col>
      <xdr:colOff>38100</xdr:colOff>
      <xdr:row>76</xdr:row>
      <xdr:rowOff>20603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49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37131</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7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92159</xdr:rowOff>
    </xdr:from>
    <xdr:to>
      <xdr:col>67</xdr:col>
      <xdr:colOff>101600</xdr:colOff>
      <xdr:row>76</xdr:row>
      <xdr:rowOff>22309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5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38836</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72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123645</xdr:rowOff>
    </xdr:from>
    <xdr:to>
      <xdr:col>85</xdr:col>
      <xdr:colOff>127000</xdr:colOff>
      <xdr:row>98</xdr:row>
      <xdr:rowOff>129136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925745"/>
          <a:ext cx="838200" cy="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129136</xdr:rowOff>
    </xdr:from>
    <xdr:to>
      <xdr:col>81</xdr:col>
      <xdr:colOff>50800</xdr:colOff>
      <xdr:row>98</xdr:row>
      <xdr:rowOff>129690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931236"/>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129690</xdr:rowOff>
    </xdr:from>
    <xdr:to>
      <xdr:col>76</xdr:col>
      <xdr:colOff>114300</xdr:colOff>
      <xdr:row>98</xdr:row>
      <xdr:rowOff>133086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931790"/>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133086</xdr:rowOff>
    </xdr:from>
    <xdr:to>
      <xdr:col>71</xdr:col>
      <xdr:colOff>177800</xdr:colOff>
      <xdr:row>98</xdr:row>
      <xdr:rowOff>133745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35186"/>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72845</xdr:rowOff>
    </xdr:from>
    <xdr:to>
      <xdr:col>85</xdr:col>
      <xdr:colOff>177800</xdr:colOff>
      <xdr:row>99</xdr:row>
      <xdr:rowOff>2995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159222</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78336</xdr:rowOff>
    </xdr:from>
    <xdr:to>
      <xdr:col>81</xdr:col>
      <xdr:colOff>101600</xdr:colOff>
      <xdr:row>99</xdr:row>
      <xdr:rowOff>8486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8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171063</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97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78890</xdr:rowOff>
    </xdr:from>
    <xdr:to>
      <xdr:col>76</xdr:col>
      <xdr:colOff>165100</xdr:colOff>
      <xdr:row>99</xdr:row>
      <xdr:rowOff>9040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167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7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82286</xdr:rowOff>
    </xdr:from>
    <xdr:to>
      <xdr:col>72</xdr:col>
      <xdr:colOff>38100</xdr:colOff>
      <xdr:row>99</xdr:row>
      <xdr:rowOff>12436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3563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7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82945</xdr:rowOff>
    </xdr:from>
    <xdr:to>
      <xdr:col>67</xdr:col>
      <xdr:colOff>101600</xdr:colOff>
      <xdr:row>99</xdr:row>
      <xdr:rowOff>13095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4222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7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112999</xdr:rowOff>
    </xdr:from>
    <xdr:to>
      <xdr:col>116</xdr:col>
      <xdr:colOff>63500</xdr:colOff>
      <xdr:row>38</xdr:row>
      <xdr:rowOff>124955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628099"/>
          <a:ext cx="8382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102141</xdr:rowOff>
    </xdr:from>
    <xdr:to>
      <xdr:col>111</xdr:col>
      <xdr:colOff>177800</xdr:colOff>
      <xdr:row>38</xdr:row>
      <xdr:rowOff>124955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17241"/>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102141</xdr:rowOff>
    </xdr:from>
    <xdr:to>
      <xdr:col>107</xdr:col>
      <xdr:colOff>50800</xdr:colOff>
      <xdr:row>38</xdr:row>
      <xdr:rowOff>134808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617241"/>
          <a:ext cx="889000" cy="3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134808</xdr:rowOff>
    </xdr:from>
    <xdr:to>
      <xdr:col>102</xdr:col>
      <xdr:colOff>114300</xdr:colOff>
      <xdr:row>38</xdr:row>
      <xdr:rowOff>139632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649908"/>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62199</xdr:rowOff>
    </xdr:from>
    <xdr:to>
      <xdr:col>116</xdr:col>
      <xdr:colOff>114300</xdr:colOff>
      <xdr:row>38</xdr:row>
      <xdr:rowOff>163799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57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157623</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0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74155</xdr:rowOff>
    </xdr:from>
    <xdr:to>
      <xdr:col>112</xdr:col>
      <xdr:colOff>38100</xdr:colOff>
      <xdr:row>39</xdr:row>
      <xdr:rowOff>4305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5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166882</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17" y="6681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51341</xdr:rowOff>
    </xdr:from>
    <xdr:to>
      <xdr:col>107</xdr:col>
      <xdr:colOff>101600</xdr:colOff>
      <xdr:row>38</xdr:row>
      <xdr:rowOff>152941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56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144068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65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84008</xdr:rowOff>
    </xdr:from>
    <xdr:to>
      <xdr:col>102</xdr:col>
      <xdr:colOff>165100</xdr:colOff>
      <xdr:row>39</xdr:row>
      <xdr:rowOff>14158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5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5285</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691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88832</xdr:rowOff>
    </xdr:from>
    <xdr:to>
      <xdr:col>98</xdr:col>
      <xdr:colOff>38100</xdr:colOff>
      <xdr:row>39</xdr:row>
      <xdr:rowOff>18982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10109</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6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166522</xdr:rowOff>
    </xdr:from>
    <xdr:to>
      <xdr:col>116</xdr:col>
      <xdr:colOff>63500</xdr:colOff>
      <xdr:row>58</xdr:row>
      <xdr:rowOff>31458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939172"/>
          <a:ext cx="8382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144463</xdr:rowOff>
    </xdr:from>
    <xdr:to>
      <xdr:col>111</xdr:col>
      <xdr:colOff>177800</xdr:colOff>
      <xdr:row>57</xdr:row>
      <xdr:rowOff>166522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917113"/>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144463</xdr:rowOff>
    </xdr:from>
    <xdr:to>
      <xdr:col>107</xdr:col>
      <xdr:colOff>50800</xdr:colOff>
      <xdr:row>57</xdr:row>
      <xdr:rowOff>146977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917113"/>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105753</xdr:rowOff>
    </xdr:from>
    <xdr:to>
      <xdr:col>102</xdr:col>
      <xdr:colOff>114300</xdr:colOff>
      <xdr:row>57</xdr:row>
      <xdr:rowOff>146977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9878403"/>
          <a:ext cx="8890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152108</xdr:rowOff>
    </xdr:from>
    <xdr:to>
      <xdr:col>116</xdr:col>
      <xdr:colOff>114300</xdr:colOff>
      <xdr:row>58</xdr:row>
      <xdr:rowOff>82258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3535</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7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115722</xdr:rowOff>
    </xdr:from>
    <xdr:to>
      <xdr:col>112</xdr:col>
      <xdr:colOff>38100</xdr:colOff>
      <xdr:row>58</xdr:row>
      <xdr:rowOff>45872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36999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98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93663</xdr:rowOff>
    </xdr:from>
    <xdr:to>
      <xdr:col>107</xdr:col>
      <xdr:colOff>101600</xdr:colOff>
      <xdr:row>58</xdr:row>
      <xdr:rowOff>23813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8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40340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4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96177</xdr:rowOff>
    </xdr:from>
    <xdr:to>
      <xdr:col>102</xdr:col>
      <xdr:colOff>165100</xdr:colOff>
      <xdr:row>58</xdr:row>
      <xdr:rowOff>26327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8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42854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64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54953</xdr:rowOff>
    </xdr:from>
    <xdr:to>
      <xdr:col>98</xdr:col>
      <xdr:colOff>38100</xdr:colOff>
      <xdr:row>57</xdr:row>
      <xdr:rowOff>156553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82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1630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60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138001</xdr:rowOff>
    </xdr:from>
    <xdr:to>
      <xdr:col>116</xdr:col>
      <xdr:colOff>63500</xdr:colOff>
      <xdr:row>74</xdr:row>
      <xdr:rowOff>155161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25301"/>
          <a:ext cx="8382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104122</xdr:rowOff>
    </xdr:from>
    <xdr:to>
      <xdr:col>111</xdr:col>
      <xdr:colOff>177800</xdr:colOff>
      <xdr:row>74</xdr:row>
      <xdr:rowOff>155161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791422"/>
          <a:ext cx="889000" cy="5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104122</xdr:rowOff>
    </xdr:from>
    <xdr:to>
      <xdr:col>107</xdr:col>
      <xdr:colOff>50800</xdr:colOff>
      <xdr:row>74</xdr:row>
      <xdr:rowOff>171048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91422"/>
          <a:ext cx="889000" cy="6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171048</xdr:rowOff>
    </xdr:from>
    <xdr:to>
      <xdr:col>102</xdr:col>
      <xdr:colOff>114300</xdr:colOff>
      <xdr:row>75</xdr:row>
      <xdr:rowOff>93317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58348"/>
          <a:ext cx="889000" cy="9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87201</xdr:rowOff>
    </xdr:from>
    <xdr:to>
      <xdr:col>116</xdr:col>
      <xdr:colOff>114300</xdr:colOff>
      <xdr:row>75</xdr:row>
      <xdr:rowOff>17351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7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110078</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2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104361</xdr:rowOff>
    </xdr:from>
    <xdr:to>
      <xdr:col>112</xdr:col>
      <xdr:colOff>38100</xdr:colOff>
      <xdr:row>75</xdr:row>
      <xdr:rowOff>34511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51038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6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53322</xdr:rowOff>
    </xdr:from>
    <xdr:to>
      <xdr:col>107</xdr:col>
      <xdr:colOff>101600</xdr:colOff>
      <xdr:row>74</xdr:row>
      <xdr:rowOff>154922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171449</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51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120248</xdr:rowOff>
    </xdr:from>
    <xdr:to>
      <xdr:col>102</xdr:col>
      <xdr:colOff>165100</xdr:colOff>
      <xdr:row>75</xdr:row>
      <xdr:rowOff>50398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66925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8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42517</xdr:rowOff>
    </xdr:from>
    <xdr:to>
      <xdr:col>98</xdr:col>
      <xdr:colOff>38100</xdr:colOff>
      <xdr:row>75</xdr:row>
      <xdr:rowOff>144117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160644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847,283</a:t>
          </a:r>
          <a:r>
            <a:rPr kumimoji="1" lang="ja-JP" altLang="ja-JP" sz="1100" b="0" i="0" baseline="0">
              <a:solidFill>
                <a:schemeClr val="dk1"/>
              </a:solidFill>
              <a:effectLst/>
              <a:latin typeface="+mn-lt"/>
              <a:ea typeface="+mn-ea"/>
              <a:cs typeface="+mn-cs"/>
            </a:rPr>
            <a:t>円となっている。</a:t>
          </a:r>
          <a:r>
            <a:rPr kumimoji="1" lang="ja-JP" altLang="en-US" sz="1100" b="0" i="0" baseline="0">
              <a:solidFill>
                <a:schemeClr val="dk1"/>
              </a:solidFill>
              <a:effectLst/>
              <a:latin typeface="+mn-lt"/>
              <a:ea typeface="+mn-ea"/>
              <a:cs typeface="+mn-cs"/>
            </a:rPr>
            <a:t>物件費</a:t>
          </a:r>
          <a:r>
            <a:rPr kumimoji="1" lang="ja-JP" altLang="ja-JP" sz="1100" b="0" i="0" baseline="0">
              <a:solidFill>
                <a:schemeClr val="dk1"/>
              </a:solidFill>
              <a:effectLst/>
              <a:latin typeface="+mn-lt"/>
              <a:ea typeface="+mn-ea"/>
              <a:cs typeface="+mn-cs"/>
            </a:rPr>
            <a:t>は、住民一人当たり</a:t>
          </a:r>
          <a:r>
            <a:rPr kumimoji="1" lang="en-US" altLang="ja-JP" sz="1100" b="0" i="0" baseline="0">
              <a:solidFill>
                <a:schemeClr val="dk1"/>
              </a:solidFill>
              <a:effectLst/>
              <a:latin typeface="+mn-lt"/>
              <a:ea typeface="+mn-ea"/>
              <a:cs typeface="+mn-cs"/>
            </a:rPr>
            <a:t>146,584</a:t>
          </a:r>
          <a:r>
            <a:rPr kumimoji="1" lang="ja-JP" altLang="ja-JP" sz="1100" b="0" i="0" baseline="0">
              <a:solidFill>
                <a:schemeClr val="dk1"/>
              </a:solidFill>
              <a:effectLst/>
              <a:latin typeface="+mn-lt"/>
              <a:ea typeface="+mn-ea"/>
              <a:cs typeface="+mn-cs"/>
            </a:rPr>
            <a:t>円となっており、</a:t>
          </a:r>
          <a:r>
            <a:rPr kumimoji="1" lang="ja-JP" altLang="en-US" sz="1100" b="0" i="0" baseline="0">
              <a:solidFill>
                <a:schemeClr val="dk1"/>
              </a:solidFill>
              <a:effectLst/>
              <a:latin typeface="+mn-lt"/>
              <a:ea typeface="+mn-ea"/>
              <a:cs typeface="+mn-cs"/>
            </a:rPr>
            <a:t>前年度決算と比較すると</a:t>
          </a:r>
          <a:r>
            <a:rPr kumimoji="1" lang="en-US" altLang="ja-JP" sz="1100" b="0" i="0" baseline="0">
              <a:solidFill>
                <a:schemeClr val="dk1"/>
              </a:solidFill>
              <a:effectLst/>
              <a:latin typeface="+mn-lt"/>
              <a:ea typeface="+mn-ea"/>
              <a:cs typeface="+mn-cs"/>
            </a:rPr>
            <a:t>3.5</a:t>
          </a:r>
          <a:r>
            <a:rPr kumimoji="1" lang="ja-JP" altLang="en-US" sz="1100" b="0" i="0" baseline="0">
              <a:solidFill>
                <a:schemeClr val="dk1"/>
              </a:solidFill>
              <a:effectLst/>
              <a:latin typeface="+mn-lt"/>
              <a:ea typeface="+mn-ea"/>
              <a:cs typeface="+mn-cs"/>
            </a:rPr>
            <a:t>％増加し</a:t>
          </a:r>
          <a:r>
            <a:rPr kumimoji="1" lang="ja-JP" altLang="ja-JP" sz="1100" b="0" i="0" baseline="0">
              <a:solidFill>
                <a:schemeClr val="dk1"/>
              </a:solidFill>
              <a:effectLst/>
              <a:latin typeface="+mn-lt"/>
              <a:ea typeface="+mn-ea"/>
              <a:cs typeface="+mn-cs"/>
            </a:rPr>
            <a:t>一人当たりコストが高い状況となっている。これは</a:t>
          </a:r>
          <a:r>
            <a:rPr kumimoji="1" lang="ja-JP" altLang="en-US" sz="1100" b="0" i="0" baseline="0">
              <a:solidFill>
                <a:schemeClr val="dk1"/>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選挙が複数回行われたことや、コミュニティバス運行委託料の増加等</a:t>
          </a:r>
          <a:r>
            <a:rPr kumimoji="1" lang="ja-JP" altLang="ja-JP" sz="1100" b="0" i="0" baseline="0">
              <a:solidFill>
                <a:sysClr val="windowText" lastClr="000000"/>
              </a:solidFill>
              <a:effectLst/>
              <a:latin typeface="+mn-lt"/>
              <a:ea typeface="+mn-ea"/>
              <a:cs typeface="+mn-cs"/>
            </a:rPr>
            <a:t>が主な要因である。</a:t>
          </a:r>
          <a:endParaRPr lang="ja-JP" altLang="ja-JP" sz="1400">
            <a:solidFill>
              <a:sysClr val="windowText" lastClr="000000"/>
            </a:solidFill>
            <a:effectLst/>
          </a:endParaRPr>
        </a:p>
        <a:p>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87,793</a:t>
          </a:r>
          <a:r>
            <a:rPr kumimoji="1" lang="ja-JP" altLang="ja-JP" sz="1100">
              <a:solidFill>
                <a:schemeClr val="dk1"/>
              </a:solidFill>
              <a:effectLst/>
              <a:latin typeface="+mn-lt"/>
              <a:ea typeface="+mn-ea"/>
              <a:cs typeface="+mn-cs"/>
            </a:rPr>
            <a:t>円となっており、前年度</a:t>
          </a:r>
          <a:r>
            <a:rPr kumimoji="1" lang="ja-JP" altLang="en-US" sz="1100">
              <a:solidFill>
                <a:schemeClr val="dk1"/>
              </a:solidFill>
              <a:effectLst/>
              <a:latin typeface="+mn-lt"/>
              <a:ea typeface="+mn-ea"/>
              <a:cs typeface="+mn-cs"/>
            </a:rPr>
            <a:t>決算</a:t>
          </a:r>
          <a:r>
            <a:rPr kumimoji="1" lang="ja-JP" altLang="ja-JP"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類似団体平均を上回っている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障害者自立支援給付費の増加及び保育料の軽減、子どもに係る医療費の無料化</a:t>
          </a:r>
          <a:r>
            <a:rPr kumimoji="1" lang="ja-JP" altLang="ja-JP" sz="1100">
              <a:solidFill>
                <a:schemeClr val="dk1"/>
              </a:solidFill>
              <a:effectLst/>
              <a:latin typeface="+mn-lt"/>
              <a:ea typeface="+mn-ea"/>
              <a:cs typeface="+mn-cs"/>
            </a:rPr>
            <a:t>が主な要因である。</a:t>
          </a:r>
          <a:endParaRPr lang="ja-JP" altLang="ja-JP" sz="1400">
            <a:effectLst/>
          </a:endParaRPr>
        </a:p>
        <a:p>
          <a:r>
            <a:rPr kumimoji="1" lang="ja-JP" altLang="en-US" sz="1100">
              <a:solidFill>
                <a:schemeClr val="dk1"/>
              </a:solidFill>
              <a:effectLst/>
              <a:latin typeface="+mn-lt"/>
              <a:ea typeface="+mn-ea"/>
              <a:cs typeface="+mn-cs"/>
            </a:rPr>
            <a:t>普通建設費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122,580</a:t>
          </a:r>
          <a:r>
            <a:rPr kumimoji="1" lang="ja-JP" altLang="ja-JP" sz="1100">
              <a:solidFill>
                <a:schemeClr val="dk1"/>
              </a:solidFill>
              <a:effectLst/>
              <a:latin typeface="+mn-lt"/>
              <a:ea typeface="+mn-ea"/>
              <a:cs typeface="+mn-cs"/>
            </a:rPr>
            <a:t>円となっており、前年度決算と比較すると</a:t>
          </a:r>
          <a:r>
            <a:rPr kumimoji="1" lang="en-US" altLang="ja-JP" sz="1100">
              <a:solidFill>
                <a:schemeClr val="dk1"/>
              </a:solidFill>
              <a:effectLst/>
              <a:latin typeface="+mn-lt"/>
              <a:ea typeface="+mn-ea"/>
              <a:cs typeface="+mn-cs"/>
            </a:rPr>
            <a:t>23.8</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を下回っている。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保育園移転新設整備支援事業やタプコピアンプラザ施設修繕事業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完了に伴う</a:t>
          </a:r>
          <a:r>
            <a:rPr kumimoji="1" lang="ja-JP" altLang="ja-JP" sz="1100">
              <a:solidFill>
                <a:schemeClr val="dk1"/>
              </a:solidFill>
              <a:effectLst/>
              <a:latin typeface="+mn-lt"/>
              <a:ea typeface="+mn-ea"/>
              <a:cs typeface="+mn-cs"/>
            </a:rPr>
            <a:t>減額が主な要因である。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
5,381
241.98
4,655,934
4,570,247
81,832
2,790,137
5,596,095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91694</xdr:rowOff>
    </xdr:from>
    <xdr:to>
      <xdr:col>24</xdr:col>
      <xdr:colOff>63500</xdr:colOff>
      <xdr:row>33</xdr:row>
      <xdr:rowOff>116967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49544"/>
          <a:ext cx="8382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116967</xdr:rowOff>
    </xdr:from>
    <xdr:to>
      <xdr:col>19</xdr:col>
      <xdr:colOff>177800</xdr:colOff>
      <xdr:row>33</xdr:row>
      <xdr:rowOff>117729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7481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117729</xdr:rowOff>
    </xdr:from>
    <xdr:to>
      <xdr:col>15</xdr:col>
      <xdr:colOff>50800</xdr:colOff>
      <xdr:row>34</xdr:row>
      <xdr:rowOff>29464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75579"/>
          <a:ext cx="889000"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91186</xdr:rowOff>
    </xdr:from>
    <xdr:to>
      <xdr:col>10</xdr:col>
      <xdr:colOff>114300</xdr:colOff>
      <xdr:row>34</xdr:row>
      <xdr:rowOff>29464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490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40894</xdr:rowOff>
    </xdr:from>
    <xdr:to>
      <xdr:col>24</xdr:col>
      <xdr:colOff>114300</xdr:colOff>
      <xdr:row>33</xdr:row>
      <xdr:rowOff>142494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63771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66167</xdr:rowOff>
    </xdr:from>
    <xdr:to>
      <xdr:col>20</xdr:col>
      <xdr:colOff>38100</xdr:colOff>
      <xdr:row>33</xdr:row>
      <xdr:rowOff>167767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2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12844</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49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66929</xdr:rowOff>
    </xdr:from>
    <xdr:to>
      <xdr:col>15</xdr:col>
      <xdr:colOff>101600</xdr:colOff>
      <xdr:row>33</xdr:row>
      <xdr:rowOff>168529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13606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150114</xdr:rowOff>
    </xdr:from>
    <xdr:to>
      <xdr:col>10</xdr:col>
      <xdr:colOff>165100</xdr:colOff>
      <xdr:row>34</xdr:row>
      <xdr:rowOff>80264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0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96791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8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40386</xdr:rowOff>
    </xdr:from>
    <xdr:to>
      <xdr:col>6</xdr:col>
      <xdr:colOff>38100</xdr:colOff>
      <xdr:row>33</xdr:row>
      <xdr:rowOff>141986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158513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167180</xdr:rowOff>
    </xdr:from>
    <xdr:to>
      <xdr:col>24</xdr:col>
      <xdr:colOff>63500</xdr:colOff>
      <xdr:row>58</xdr:row>
      <xdr:rowOff>26958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39830"/>
          <a:ext cx="838200" cy="3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167180</xdr:rowOff>
    </xdr:from>
    <xdr:to>
      <xdr:col>19</xdr:col>
      <xdr:colOff>177800</xdr:colOff>
      <xdr:row>58</xdr:row>
      <xdr:rowOff>29730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39830"/>
          <a:ext cx="889000" cy="3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29730</xdr:rowOff>
    </xdr:from>
    <xdr:to>
      <xdr:col>15</xdr:col>
      <xdr:colOff>50800</xdr:colOff>
      <xdr:row>58</xdr:row>
      <xdr:rowOff>39463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73830"/>
          <a:ext cx="889000" cy="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39463</xdr:rowOff>
    </xdr:from>
    <xdr:to>
      <xdr:col>10</xdr:col>
      <xdr:colOff>114300</xdr:colOff>
      <xdr:row>58</xdr:row>
      <xdr:rowOff>49812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83563"/>
          <a:ext cx="889000" cy="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147608</xdr:rowOff>
    </xdr:from>
    <xdr:to>
      <xdr:col>24</xdr:col>
      <xdr:colOff>114300</xdr:colOff>
      <xdr:row>58</xdr:row>
      <xdr:rowOff>77758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126035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9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116380</xdr:rowOff>
    </xdr:from>
    <xdr:to>
      <xdr:col>20</xdr:col>
      <xdr:colOff>38100</xdr:colOff>
      <xdr:row>58</xdr:row>
      <xdr:rowOff>46530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8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37657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8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150380</xdr:rowOff>
    </xdr:from>
    <xdr:to>
      <xdr:col>15</xdr:col>
      <xdr:colOff>101600</xdr:colOff>
      <xdr:row>58</xdr:row>
      <xdr:rowOff>80530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71657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1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160113</xdr:rowOff>
    </xdr:from>
    <xdr:to>
      <xdr:col>10</xdr:col>
      <xdr:colOff>165100</xdr:colOff>
      <xdr:row>58</xdr:row>
      <xdr:rowOff>90263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81390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2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170462</xdr:rowOff>
    </xdr:from>
    <xdr:to>
      <xdr:col>6</xdr:col>
      <xdr:colOff>38100</xdr:colOff>
      <xdr:row>58</xdr:row>
      <xdr:rowOff>100612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4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91739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144217</xdr:rowOff>
    </xdr:from>
    <xdr:to>
      <xdr:col>24</xdr:col>
      <xdr:colOff>63500</xdr:colOff>
      <xdr:row>76</xdr:row>
      <xdr:rowOff>97971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02967"/>
          <a:ext cx="838200" cy="12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144217</xdr:rowOff>
    </xdr:from>
    <xdr:to>
      <xdr:col>19</xdr:col>
      <xdr:colOff>177800</xdr:colOff>
      <xdr:row>76</xdr:row>
      <xdr:rowOff>151825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02967"/>
          <a:ext cx="889000" cy="17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151825</xdr:rowOff>
    </xdr:from>
    <xdr:to>
      <xdr:col>15</xdr:col>
      <xdr:colOff>50800</xdr:colOff>
      <xdr:row>76</xdr:row>
      <xdr:rowOff>153873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82025"/>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153873</xdr:rowOff>
    </xdr:from>
    <xdr:to>
      <xdr:col>10</xdr:col>
      <xdr:colOff>114300</xdr:colOff>
      <xdr:row>77</xdr:row>
      <xdr:rowOff>59525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84073"/>
          <a:ext cx="889000" cy="7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47171</xdr:rowOff>
    </xdr:from>
    <xdr:to>
      <xdr:col>24</xdr:col>
      <xdr:colOff>114300</xdr:colOff>
      <xdr:row>76</xdr:row>
      <xdr:rowOff>148771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7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25598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55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93417</xdr:rowOff>
    </xdr:from>
    <xdr:to>
      <xdr:col>20</xdr:col>
      <xdr:colOff>38100</xdr:colOff>
      <xdr:row>76</xdr:row>
      <xdr:rowOff>23568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521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40094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2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101025</xdr:rowOff>
    </xdr:from>
    <xdr:to>
      <xdr:col>15</xdr:col>
      <xdr:colOff>101600</xdr:colOff>
      <xdr:row>77</xdr:row>
      <xdr:rowOff>31175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3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22302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2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103073</xdr:rowOff>
    </xdr:from>
    <xdr:to>
      <xdr:col>10</xdr:col>
      <xdr:colOff>165100</xdr:colOff>
      <xdr:row>77</xdr:row>
      <xdr:rowOff>33223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2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8725</xdr:rowOff>
    </xdr:from>
    <xdr:to>
      <xdr:col>6</xdr:col>
      <xdr:colOff>38100</xdr:colOff>
      <xdr:row>77</xdr:row>
      <xdr:rowOff>110325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101452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104606</xdr:rowOff>
    </xdr:from>
    <xdr:to>
      <xdr:col>24</xdr:col>
      <xdr:colOff>63500</xdr:colOff>
      <xdr:row>96</xdr:row>
      <xdr:rowOff>151701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63806"/>
          <a:ext cx="838200" cy="4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132257</xdr:rowOff>
    </xdr:from>
    <xdr:to>
      <xdr:col>19</xdr:col>
      <xdr:colOff>177800</xdr:colOff>
      <xdr:row>96</xdr:row>
      <xdr:rowOff>151701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591457"/>
          <a:ext cx="889000" cy="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132257</xdr:rowOff>
    </xdr:from>
    <xdr:to>
      <xdr:col>15</xdr:col>
      <xdr:colOff>50800</xdr:colOff>
      <xdr:row>97</xdr:row>
      <xdr:rowOff>8603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91457"/>
          <a:ext cx="889000" cy="4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8603</xdr:rowOff>
    </xdr:from>
    <xdr:to>
      <xdr:col>10</xdr:col>
      <xdr:colOff>114300</xdr:colOff>
      <xdr:row>97</xdr:row>
      <xdr:rowOff>73036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39253"/>
          <a:ext cx="889000" cy="6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53806</xdr:rowOff>
    </xdr:from>
    <xdr:to>
      <xdr:col>24</xdr:col>
      <xdr:colOff>114300</xdr:colOff>
      <xdr:row>96</xdr:row>
      <xdr:rowOff>155406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1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32233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100901</xdr:rowOff>
    </xdr:from>
    <xdr:to>
      <xdr:col>20</xdr:col>
      <xdr:colOff>38100</xdr:colOff>
      <xdr:row>97</xdr:row>
      <xdr:rowOff>31051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22178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5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81457</xdr:rowOff>
    </xdr:from>
    <xdr:to>
      <xdr:col>15</xdr:col>
      <xdr:colOff>101600</xdr:colOff>
      <xdr:row>97</xdr:row>
      <xdr:rowOff>11607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2734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129253</xdr:rowOff>
    </xdr:from>
    <xdr:to>
      <xdr:col>10</xdr:col>
      <xdr:colOff>165100</xdr:colOff>
      <xdr:row>97</xdr:row>
      <xdr:rowOff>59403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8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50530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8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22236</xdr:rowOff>
    </xdr:from>
    <xdr:to>
      <xdr:col>6</xdr:col>
      <xdr:colOff>38100</xdr:colOff>
      <xdr:row>97</xdr:row>
      <xdr:rowOff>123836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114963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4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49403</xdr:rowOff>
    </xdr:from>
    <xdr:to>
      <xdr:col>55</xdr:col>
      <xdr:colOff>0</xdr:colOff>
      <xdr:row>39</xdr:row>
      <xdr:rowOff>60180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5953"/>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49403</xdr:rowOff>
    </xdr:from>
    <xdr:to>
      <xdr:col>50</xdr:col>
      <xdr:colOff>114300</xdr:colOff>
      <xdr:row>39</xdr:row>
      <xdr:rowOff>61976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73595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61976</xdr:rowOff>
    </xdr:from>
    <xdr:to>
      <xdr:col>45</xdr:col>
      <xdr:colOff>177800</xdr:colOff>
      <xdr:row>39</xdr:row>
      <xdr:rowOff>79121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74852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74223</xdr:rowOff>
    </xdr:from>
    <xdr:to>
      <xdr:col>41</xdr:col>
      <xdr:colOff>50800</xdr:colOff>
      <xdr:row>39</xdr:row>
      <xdr:rowOff>79121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6077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9380</xdr:rowOff>
    </xdr:from>
    <xdr:to>
      <xdr:col>55</xdr:col>
      <xdr:colOff>50800</xdr:colOff>
      <xdr:row>39</xdr:row>
      <xdr:rowOff>110980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9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115170</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30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170053</xdr:rowOff>
    </xdr:from>
    <xdr:to>
      <xdr:col>50</xdr:col>
      <xdr:colOff>165100</xdr:colOff>
      <xdr:row>39</xdr:row>
      <xdr:rowOff>100203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91330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777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11176</xdr:rowOff>
    </xdr:from>
    <xdr:to>
      <xdr:col>46</xdr:col>
      <xdr:colOff>38100</xdr:colOff>
      <xdr:row>39</xdr:row>
      <xdr:rowOff>112776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103903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790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28321</xdr:rowOff>
    </xdr:from>
    <xdr:to>
      <xdr:col>41</xdr:col>
      <xdr:colOff>101600</xdr:colOff>
      <xdr:row>39</xdr:row>
      <xdr:rowOff>129921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121048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807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23423</xdr:rowOff>
    </xdr:from>
    <xdr:to>
      <xdr:col>36</xdr:col>
      <xdr:colOff>165100</xdr:colOff>
      <xdr:row>39</xdr:row>
      <xdr:rowOff>125023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0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116150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802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41921</xdr:rowOff>
    </xdr:from>
    <xdr:to>
      <xdr:col>55</xdr:col>
      <xdr:colOff>0</xdr:colOff>
      <xdr:row>57</xdr:row>
      <xdr:rowOff>94410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14571"/>
          <a:ext cx="838200" cy="5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84617</xdr:rowOff>
    </xdr:from>
    <xdr:to>
      <xdr:col>50</xdr:col>
      <xdr:colOff>114300</xdr:colOff>
      <xdr:row>57</xdr:row>
      <xdr:rowOff>94410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57267"/>
          <a:ext cx="889000" cy="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84617</xdr:rowOff>
    </xdr:from>
    <xdr:to>
      <xdr:col>45</xdr:col>
      <xdr:colOff>177800</xdr:colOff>
      <xdr:row>57</xdr:row>
      <xdr:rowOff>94186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57267"/>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94186</xdr:rowOff>
    </xdr:from>
    <xdr:to>
      <xdr:col>41</xdr:col>
      <xdr:colOff>50800</xdr:colOff>
      <xdr:row>57</xdr:row>
      <xdr:rowOff>124770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66836"/>
          <a:ext cx="889000" cy="3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162571</xdr:rowOff>
    </xdr:from>
    <xdr:to>
      <xdr:col>55</xdr:col>
      <xdr:colOff>50800</xdr:colOff>
      <xdr:row>57</xdr:row>
      <xdr:rowOff>92721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13998</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1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43610</xdr:rowOff>
    </xdr:from>
    <xdr:to>
      <xdr:col>50</xdr:col>
      <xdr:colOff>165100</xdr:colOff>
      <xdr:row>57</xdr:row>
      <xdr:rowOff>145210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136337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0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33817</xdr:rowOff>
    </xdr:from>
    <xdr:to>
      <xdr:col>46</xdr:col>
      <xdr:colOff>38100</xdr:colOff>
      <xdr:row>57</xdr:row>
      <xdr:rowOff>135417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0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126544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9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43386</xdr:rowOff>
    </xdr:from>
    <xdr:to>
      <xdr:col>41</xdr:col>
      <xdr:colOff>101600</xdr:colOff>
      <xdr:row>57</xdr:row>
      <xdr:rowOff>144986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1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136113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0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73970</xdr:rowOff>
    </xdr:from>
    <xdr:to>
      <xdr:col>36</xdr:col>
      <xdr:colOff>165100</xdr:colOff>
      <xdr:row>58</xdr:row>
      <xdr:rowOff>4120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4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166697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3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73368</xdr:rowOff>
    </xdr:from>
    <xdr:to>
      <xdr:col>55</xdr:col>
      <xdr:colOff>0</xdr:colOff>
      <xdr:row>76</xdr:row>
      <xdr:rowOff>164046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03568"/>
          <a:ext cx="838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164046</xdr:rowOff>
    </xdr:from>
    <xdr:to>
      <xdr:col>50</xdr:col>
      <xdr:colOff>114300</xdr:colOff>
      <xdr:row>77</xdr:row>
      <xdr:rowOff>10540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94246"/>
          <a:ext cx="889000" cy="1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87161</xdr:rowOff>
    </xdr:from>
    <xdr:to>
      <xdr:col>45</xdr:col>
      <xdr:colOff>177800</xdr:colOff>
      <xdr:row>77</xdr:row>
      <xdr:rowOff>10540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117361"/>
          <a:ext cx="889000" cy="9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55308</xdr:rowOff>
    </xdr:from>
    <xdr:to>
      <xdr:col>41</xdr:col>
      <xdr:colOff>50800</xdr:colOff>
      <xdr:row>76</xdr:row>
      <xdr:rowOff>87161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085508"/>
          <a:ext cx="889000" cy="3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22568</xdr:rowOff>
    </xdr:from>
    <xdr:to>
      <xdr:col>55</xdr:col>
      <xdr:colOff>50800</xdr:colOff>
      <xdr:row>76</xdr:row>
      <xdr:rowOff>124168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995</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3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113246</xdr:rowOff>
    </xdr:from>
    <xdr:to>
      <xdr:col>50</xdr:col>
      <xdr:colOff>165100</xdr:colOff>
      <xdr:row>77</xdr:row>
      <xdr:rowOff>43396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34523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2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131190</xdr:rowOff>
    </xdr:from>
    <xdr:to>
      <xdr:col>46</xdr:col>
      <xdr:colOff>38100</xdr:colOff>
      <xdr:row>77</xdr:row>
      <xdr:rowOff>61340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6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52467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25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36361</xdr:rowOff>
    </xdr:from>
    <xdr:to>
      <xdr:col>41</xdr:col>
      <xdr:colOff>101600</xdr:colOff>
      <xdr:row>76</xdr:row>
      <xdr:rowOff>137961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129088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5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4508</xdr:rowOff>
    </xdr:from>
    <xdr:to>
      <xdr:col>36</xdr:col>
      <xdr:colOff>165100</xdr:colOff>
      <xdr:row>76</xdr:row>
      <xdr:rowOff>106108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3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97235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2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7057</xdr:rowOff>
    </xdr:from>
    <xdr:to>
      <xdr:col>55</xdr:col>
      <xdr:colOff>0</xdr:colOff>
      <xdr:row>97</xdr:row>
      <xdr:rowOff>78129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637707"/>
          <a:ext cx="838200" cy="7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78129</xdr:rowOff>
    </xdr:from>
    <xdr:to>
      <xdr:col>50</xdr:col>
      <xdr:colOff>114300</xdr:colOff>
      <xdr:row>97</xdr:row>
      <xdr:rowOff>85658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708779"/>
          <a:ext cx="889000" cy="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67325</xdr:rowOff>
    </xdr:from>
    <xdr:to>
      <xdr:col>45</xdr:col>
      <xdr:colOff>177800</xdr:colOff>
      <xdr:row>97</xdr:row>
      <xdr:rowOff>85658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697975"/>
          <a:ext cx="8890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67325</xdr:rowOff>
    </xdr:from>
    <xdr:to>
      <xdr:col>41</xdr:col>
      <xdr:colOff>50800</xdr:colOff>
      <xdr:row>97</xdr:row>
      <xdr:rowOff>104198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697975"/>
          <a:ext cx="889000" cy="3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127707</xdr:rowOff>
    </xdr:from>
    <xdr:to>
      <xdr:col>55</xdr:col>
      <xdr:colOff>50800</xdr:colOff>
      <xdr:row>97</xdr:row>
      <xdr:rowOff>57857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8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106134</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6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27329</xdr:rowOff>
    </xdr:from>
    <xdr:to>
      <xdr:col>50</xdr:col>
      <xdr:colOff>165100</xdr:colOff>
      <xdr:row>97</xdr:row>
      <xdr:rowOff>128929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5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120056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75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34858</xdr:rowOff>
    </xdr:from>
    <xdr:to>
      <xdr:col>46</xdr:col>
      <xdr:colOff>38100</xdr:colOff>
      <xdr:row>97</xdr:row>
      <xdr:rowOff>136458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127585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75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16525</xdr:rowOff>
    </xdr:from>
    <xdr:to>
      <xdr:col>41</xdr:col>
      <xdr:colOff>101600</xdr:colOff>
      <xdr:row>97</xdr:row>
      <xdr:rowOff>118125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109252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3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53398</xdr:rowOff>
    </xdr:from>
    <xdr:to>
      <xdr:col>36</xdr:col>
      <xdr:colOff>165100</xdr:colOff>
      <xdr:row>97</xdr:row>
      <xdr:rowOff>154998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146125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7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163002</xdr:rowOff>
    </xdr:from>
    <xdr:to>
      <xdr:col>85</xdr:col>
      <xdr:colOff>127000</xdr:colOff>
      <xdr:row>38</xdr:row>
      <xdr:rowOff>2982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5066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163002</xdr:rowOff>
    </xdr:from>
    <xdr:to>
      <xdr:col>81</xdr:col>
      <xdr:colOff>50800</xdr:colOff>
      <xdr:row>38</xdr:row>
      <xdr:rowOff>9893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06652"/>
          <a:ext cx="889000" cy="1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9893</xdr:rowOff>
    </xdr:from>
    <xdr:to>
      <xdr:col>76</xdr:col>
      <xdr:colOff>114300</xdr:colOff>
      <xdr:row>38</xdr:row>
      <xdr:rowOff>12881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24993"/>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12881</xdr:rowOff>
    </xdr:from>
    <xdr:to>
      <xdr:col>71</xdr:col>
      <xdr:colOff>177800</xdr:colOff>
      <xdr:row>38</xdr:row>
      <xdr:rowOff>20035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27981"/>
          <a:ext cx="889000" cy="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123632</xdr:rowOff>
    </xdr:from>
    <xdr:to>
      <xdr:col>85</xdr:col>
      <xdr:colOff>177800</xdr:colOff>
      <xdr:row>38</xdr:row>
      <xdr:rowOff>53782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38559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8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112202</xdr:rowOff>
    </xdr:from>
    <xdr:to>
      <xdr:col>81</xdr:col>
      <xdr:colOff>101600</xdr:colOff>
      <xdr:row>38</xdr:row>
      <xdr:rowOff>42352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5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33479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4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130543</xdr:rowOff>
    </xdr:from>
    <xdr:to>
      <xdr:col>76</xdr:col>
      <xdr:colOff>165100</xdr:colOff>
      <xdr:row>38</xdr:row>
      <xdr:rowOff>60693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51820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133530</xdr:rowOff>
    </xdr:from>
    <xdr:to>
      <xdr:col>72</xdr:col>
      <xdr:colOff>38100</xdr:colOff>
      <xdr:row>38</xdr:row>
      <xdr:rowOff>63680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54808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6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140686</xdr:rowOff>
    </xdr:from>
    <xdr:to>
      <xdr:col>67</xdr:col>
      <xdr:colOff>101600</xdr:colOff>
      <xdr:row>38</xdr:row>
      <xdr:rowOff>70836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8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61962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154284</xdr:rowOff>
    </xdr:from>
    <xdr:to>
      <xdr:col>85</xdr:col>
      <xdr:colOff>127000</xdr:colOff>
      <xdr:row>58</xdr:row>
      <xdr:rowOff>102636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926934"/>
          <a:ext cx="838200" cy="1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96617</xdr:rowOff>
    </xdr:from>
    <xdr:to>
      <xdr:col>81</xdr:col>
      <xdr:colOff>50800</xdr:colOff>
      <xdr:row>57</xdr:row>
      <xdr:rowOff>154284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869267"/>
          <a:ext cx="889000" cy="5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96617</xdr:rowOff>
    </xdr:from>
    <xdr:to>
      <xdr:col>76</xdr:col>
      <xdr:colOff>114300</xdr:colOff>
      <xdr:row>57</xdr:row>
      <xdr:rowOff>158004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69267"/>
          <a:ext cx="889000" cy="6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132431</xdr:rowOff>
    </xdr:from>
    <xdr:to>
      <xdr:col>71</xdr:col>
      <xdr:colOff>177800</xdr:colOff>
      <xdr:row>57</xdr:row>
      <xdr:rowOff>158004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905081"/>
          <a:ext cx="889000" cy="2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51836</xdr:rowOff>
    </xdr:from>
    <xdr:to>
      <xdr:col>85</xdr:col>
      <xdr:colOff>177800</xdr:colOff>
      <xdr:row>58</xdr:row>
      <xdr:rowOff>153436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9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30263</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97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103484</xdr:rowOff>
    </xdr:from>
    <xdr:to>
      <xdr:col>81</xdr:col>
      <xdr:colOff>101600</xdr:colOff>
      <xdr:row>58</xdr:row>
      <xdr:rowOff>33634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7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24761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6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45817</xdr:rowOff>
    </xdr:from>
    <xdr:to>
      <xdr:col>76</xdr:col>
      <xdr:colOff>165100</xdr:colOff>
      <xdr:row>57</xdr:row>
      <xdr:rowOff>147417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1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138544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1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107204</xdr:rowOff>
    </xdr:from>
    <xdr:to>
      <xdr:col>72</xdr:col>
      <xdr:colOff>38100</xdr:colOff>
      <xdr:row>58</xdr:row>
      <xdr:rowOff>37354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28481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7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81631</xdr:rowOff>
    </xdr:from>
    <xdr:to>
      <xdr:col>67</xdr:col>
      <xdr:colOff>101600</xdr:colOff>
      <xdr:row>58</xdr:row>
      <xdr:rowOff>11781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2908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4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87325</xdr:rowOff>
    </xdr:from>
    <xdr:to>
      <xdr:col>85</xdr:col>
      <xdr:colOff>127000</xdr:colOff>
      <xdr:row>79</xdr:row>
      <xdr:rowOff>96008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31875"/>
          <a:ext cx="838200" cy="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71140</xdr:rowOff>
    </xdr:from>
    <xdr:to>
      <xdr:col>81</xdr:col>
      <xdr:colOff>50800</xdr:colOff>
      <xdr:row>79</xdr:row>
      <xdr:rowOff>87325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15690"/>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71140</xdr:rowOff>
    </xdr:from>
    <xdr:to>
      <xdr:col>76</xdr:col>
      <xdr:colOff>114300</xdr:colOff>
      <xdr:row>79</xdr:row>
      <xdr:rowOff>85061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615690"/>
          <a:ext cx="889000" cy="1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85061</xdr:rowOff>
    </xdr:from>
    <xdr:to>
      <xdr:col>71</xdr:col>
      <xdr:colOff>177800</xdr:colOff>
      <xdr:row>79</xdr:row>
      <xdr:rowOff>98721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629611"/>
          <a:ext cx="889000" cy="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45208</xdr:rowOff>
    </xdr:from>
    <xdr:to>
      <xdr:col>85</xdr:col>
      <xdr:colOff>177800</xdr:colOff>
      <xdr:row>79</xdr:row>
      <xdr:rowOff>146808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36525</xdr:rowOff>
    </xdr:from>
    <xdr:to>
      <xdr:col>81</xdr:col>
      <xdr:colOff>101600</xdr:colOff>
      <xdr:row>79</xdr:row>
      <xdr:rowOff>138125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8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129252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7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20340</xdr:rowOff>
    </xdr:from>
    <xdr:to>
      <xdr:col>76</xdr:col>
      <xdr:colOff>165100</xdr:colOff>
      <xdr:row>79</xdr:row>
      <xdr:rowOff>121940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113067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5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34261</xdr:rowOff>
    </xdr:from>
    <xdr:to>
      <xdr:col>72</xdr:col>
      <xdr:colOff>38100</xdr:colOff>
      <xdr:row>79</xdr:row>
      <xdr:rowOff>135861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7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126988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7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47921</xdr:rowOff>
    </xdr:from>
    <xdr:to>
      <xdr:col>67</xdr:col>
      <xdr:colOff>101600</xdr:colOff>
      <xdr:row>79</xdr:row>
      <xdr:rowOff>149521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140648</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57333" y="13685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132769</xdr:rowOff>
    </xdr:from>
    <xdr:to>
      <xdr:col>85</xdr:col>
      <xdr:colOff>127000</xdr:colOff>
      <xdr:row>95</xdr:row>
      <xdr:rowOff>146786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420519"/>
          <a:ext cx="838200" cy="1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141086</xdr:rowOff>
    </xdr:from>
    <xdr:to>
      <xdr:col>81</xdr:col>
      <xdr:colOff>50800</xdr:colOff>
      <xdr:row>95</xdr:row>
      <xdr:rowOff>146786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428836"/>
          <a:ext cx="889000" cy="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141086</xdr:rowOff>
    </xdr:from>
    <xdr:to>
      <xdr:col>76</xdr:col>
      <xdr:colOff>114300</xdr:colOff>
      <xdr:row>95</xdr:row>
      <xdr:rowOff>141255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428836"/>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141255</xdr:rowOff>
    </xdr:from>
    <xdr:to>
      <xdr:col>71</xdr:col>
      <xdr:colOff>177800</xdr:colOff>
      <xdr:row>95</xdr:row>
      <xdr:rowOff>142960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429005"/>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81969</xdr:rowOff>
    </xdr:from>
    <xdr:to>
      <xdr:col>85</xdr:col>
      <xdr:colOff>177800</xdr:colOff>
      <xdr:row>96</xdr:row>
      <xdr:rowOff>12119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3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104846</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22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95986</xdr:rowOff>
    </xdr:from>
    <xdr:to>
      <xdr:col>81</xdr:col>
      <xdr:colOff>101600</xdr:colOff>
      <xdr:row>96</xdr:row>
      <xdr:rowOff>26136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3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17263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47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90286</xdr:rowOff>
    </xdr:from>
    <xdr:to>
      <xdr:col>76</xdr:col>
      <xdr:colOff>165100</xdr:colOff>
      <xdr:row>96</xdr:row>
      <xdr:rowOff>20436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37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36963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15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90455</xdr:rowOff>
    </xdr:from>
    <xdr:to>
      <xdr:col>72</xdr:col>
      <xdr:colOff>38100</xdr:colOff>
      <xdr:row>96</xdr:row>
      <xdr:rowOff>20605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3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37132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15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92160</xdr:rowOff>
    </xdr:from>
    <xdr:to>
      <xdr:col>67</xdr:col>
      <xdr:colOff>101600</xdr:colOff>
      <xdr:row>96</xdr:row>
      <xdr:rowOff>22310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37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38837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15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農林水産業費及び商工費が増加傾向となっている。これ</a:t>
          </a:r>
          <a:r>
            <a:rPr kumimoji="1" lang="ja-JP" altLang="ja-JP" sz="1100" b="0" i="0" baseline="0">
              <a:solidFill>
                <a:schemeClr val="dk1"/>
              </a:solidFill>
              <a:effectLst/>
              <a:latin typeface="+mn-lt"/>
              <a:ea typeface="+mn-ea"/>
              <a:cs typeface="+mn-cs"/>
            </a:rPr>
            <a:t>は、</a:t>
          </a:r>
          <a:r>
            <a:rPr kumimoji="1" lang="ja-JP" altLang="en-US" sz="1100" b="0" i="0" baseline="0">
              <a:solidFill>
                <a:schemeClr val="dk1"/>
              </a:solidFill>
              <a:effectLst/>
              <a:latin typeface="+mn-lt"/>
              <a:ea typeface="+mn-ea"/>
              <a:cs typeface="+mn-cs"/>
            </a:rPr>
            <a:t>町の特産物をはじめとする農業全体の活性化及び商工業の活性化に対する事業に重点的に取り組んできたことによるものである。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衛生</a:t>
          </a:r>
          <a:r>
            <a:rPr kumimoji="1" lang="ja-JP" altLang="ja-JP" sz="1100" b="0" i="0" baseline="0">
              <a:solidFill>
                <a:schemeClr val="dk1"/>
              </a:solidFill>
              <a:effectLst/>
              <a:latin typeface="+mn-lt"/>
              <a:ea typeface="+mn-ea"/>
              <a:cs typeface="+mn-cs"/>
            </a:rPr>
            <a:t>費においては、前年度決算と比較し</a:t>
          </a:r>
          <a:r>
            <a:rPr kumimoji="1" lang="en-US" altLang="ja-JP" sz="1100" b="0" i="0" baseline="0">
              <a:solidFill>
                <a:schemeClr val="dk1"/>
              </a:solidFill>
              <a:effectLst/>
              <a:latin typeface="+mn-lt"/>
              <a:ea typeface="+mn-ea"/>
              <a:cs typeface="+mn-cs"/>
            </a:rPr>
            <a:t>14.2%</a:t>
          </a:r>
          <a:r>
            <a:rPr kumimoji="1" lang="ja-JP" altLang="ja-JP" sz="1100" b="0" i="0" baseline="0">
              <a:solidFill>
                <a:schemeClr val="dk1"/>
              </a:solidFill>
              <a:effectLst/>
              <a:latin typeface="+mn-lt"/>
              <a:ea typeface="+mn-ea"/>
              <a:cs typeface="+mn-cs"/>
            </a:rPr>
            <a:t>増加している。これは、</a:t>
          </a:r>
          <a:r>
            <a:rPr kumimoji="1" lang="ja-JP" altLang="en-US" sz="1100" b="0" i="0" baseline="0">
              <a:solidFill>
                <a:schemeClr val="dk1"/>
              </a:solidFill>
              <a:effectLst/>
              <a:latin typeface="+mn-lt"/>
              <a:ea typeface="+mn-ea"/>
              <a:cs typeface="+mn-cs"/>
            </a:rPr>
            <a:t>一部事務組合で行っているごみ処理施設運営に係る負担金及び診療所・老健施設特別会計への繰出金等の</a:t>
          </a:r>
          <a:r>
            <a:rPr kumimoji="1" lang="ja-JP" altLang="ja-JP" sz="1100" b="0" i="0" baseline="0">
              <a:solidFill>
                <a:schemeClr val="dk1"/>
              </a:solidFill>
              <a:effectLst/>
              <a:latin typeface="+mn-lt"/>
              <a:ea typeface="+mn-ea"/>
              <a:cs typeface="+mn-cs"/>
            </a:rPr>
            <a:t>増額が主な要因である。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実質収支額は、行革や経費節減に努めてきたこともあり継続的に黒字を確保しており、財政調整基金残高も増加傾向</a:t>
          </a:r>
          <a:r>
            <a:rPr kumimoji="1" lang="ja-JP" altLang="en-US" sz="1100" b="0" i="0" baseline="0">
              <a:solidFill>
                <a:schemeClr val="dk1"/>
              </a:solidFill>
              <a:effectLst/>
              <a:latin typeface="+mn-lt"/>
              <a:ea typeface="+mn-ea"/>
              <a:cs typeface="+mn-cs"/>
            </a:rPr>
            <a:t>で推移していたが、当年度においては減少している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形式収支は前年度比</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千</a:t>
          </a:r>
          <a:r>
            <a:rPr kumimoji="1" lang="en-US" altLang="ja-JP" sz="1100" b="0" i="0" baseline="0">
              <a:solidFill>
                <a:schemeClr val="dk1"/>
              </a:solidFill>
              <a:effectLst/>
              <a:latin typeface="+mn-lt"/>
              <a:ea typeface="+mn-ea"/>
              <a:cs typeface="+mn-cs"/>
            </a:rPr>
            <a:t>720</a:t>
          </a:r>
          <a:r>
            <a:rPr kumimoji="1" lang="ja-JP" altLang="ja-JP" sz="1100" b="0" i="0" baseline="0">
              <a:solidFill>
                <a:schemeClr val="dk1"/>
              </a:solidFill>
              <a:effectLst/>
              <a:latin typeface="+mn-lt"/>
              <a:ea typeface="+mn-ea"/>
              <a:cs typeface="+mn-cs"/>
            </a:rPr>
            <a:t>万円の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、また翌年度繰越財源が前年度比</a:t>
          </a:r>
          <a:r>
            <a:rPr kumimoji="1" lang="en-US" altLang="ja-JP" sz="1100" b="0" i="0" baseline="0">
              <a:solidFill>
                <a:schemeClr val="dk1"/>
              </a:solidFill>
              <a:effectLst/>
              <a:latin typeface="+mn-lt"/>
              <a:ea typeface="+mn-ea"/>
              <a:cs typeface="+mn-cs"/>
            </a:rPr>
            <a:t>180</a:t>
          </a:r>
          <a:r>
            <a:rPr kumimoji="1" lang="ja-JP" altLang="ja-JP" sz="1100" b="0" i="0" baseline="0">
              <a:solidFill>
                <a:schemeClr val="dk1"/>
              </a:solidFill>
              <a:effectLst/>
              <a:latin typeface="+mn-lt"/>
              <a:ea typeface="+mn-ea"/>
              <a:cs typeface="+mn-cs"/>
            </a:rPr>
            <a:t>万円の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、実質収支は</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千</a:t>
          </a:r>
          <a:r>
            <a:rPr kumimoji="1" lang="en-US" altLang="ja-JP" sz="1100" b="0" i="0" baseline="0">
              <a:solidFill>
                <a:schemeClr val="dk1"/>
              </a:solidFill>
              <a:effectLst/>
              <a:latin typeface="+mn-lt"/>
              <a:ea typeface="+mn-ea"/>
              <a:cs typeface="+mn-cs"/>
            </a:rPr>
            <a:t>540</a:t>
          </a:r>
          <a:r>
            <a:rPr kumimoji="1" lang="ja-JP" altLang="ja-JP" sz="1100" b="0" i="0" baseline="0">
              <a:solidFill>
                <a:schemeClr val="dk1"/>
              </a:solidFill>
              <a:effectLst/>
              <a:latin typeface="+mn-lt"/>
              <a:ea typeface="+mn-ea"/>
              <a:cs typeface="+mn-cs"/>
            </a:rPr>
            <a:t>万円の</a:t>
          </a:r>
          <a:r>
            <a:rPr kumimoji="1" lang="ja-JP" altLang="en-US" sz="1100" b="0" i="0" baseline="0">
              <a:solidFill>
                <a:schemeClr val="dk1"/>
              </a:solidFill>
              <a:effectLst/>
              <a:latin typeface="+mn-lt"/>
              <a:ea typeface="+mn-ea"/>
              <a:cs typeface="+mn-cs"/>
            </a:rPr>
            <a:t>減</a:t>
          </a:r>
          <a:r>
            <a:rPr kumimoji="1" lang="en-US" altLang="ja-JP" sz="1100" b="0" i="0" baseline="0">
              <a:solidFill>
                <a:schemeClr val="dk1"/>
              </a:solidFill>
              <a:effectLst/>
              <a:latin typeface="+mn-lt"/>
              <a:ea typeface="+mn-ea"/>
              <a:cs typeface="+mn-cs"/>
            </a:rPr>
            <a:t>(23.71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実質単年度収支は、単年度収支</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8</a:t>
          </a:r>
          <a:r>
            <a:rPr kumimoji="1" lang="ja-JP" altLang="en-US" sz="1100" b="0" i="0" baseline="0">
              <a:solidFill>
                <a:schemeClr val="dk1"/>
              </a:solidFill>
              <a:effectLst/>
              <a:latin typeface="+mn-lt"/>
              <a:ea typeface="+mn-ea"/>
              <a:cs typeface="+mn-cs"/>
            </a:rPr>
            <a:t>千</a:t>
          </a:r>
          <a:r>
            <a:rPr kumimoji="1" lang="ja-JP" altLang="ja-JP" sz="1100" b="0" i="0" baseline="0">
              <a:solidFill>
                <a:schemeClr val="dk1"/>
              </a:solidFill>
              <a:effectLst/>
              <a:latin typeface="+mn-lt"/>
              <a:ea typeface="+mn-ea"/>
              <a:cs typeface="+mn-cs"/>
            </a:rPr>
            <a:t>万円の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により前年度比</a:t>
          </a:r>
          <a:r>
            <a:rPr kumimoji="1" lang="en-US" altLang="ja-JP" sz="1100" b="0" i="0" baseline="0">
              <a:solidFill>
                <a:schemeClr val="dk1"/>
              </a:solidFill>
              <a:effectLst/>
              <a:latin typeface="+mn-lt"/>
              <a:ea typeface="+mn-ea"/>
              <a:cs typeface="+mn-cs"/>
            </a:rPr>
            <a:t>6.46</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一般会計及び特別会計において赤字</a:t>
          </a:r>
          <a:r>
            <a:rPr kumimoji="1" lang="ja-JP" altLang="en-US" sz="1100" b="0" i="0" baseline="0">
              <a:solidFill>
                <a:schemeClr val="dk1"/>
              </a:solidFill>
              <a:effectLst/>
              <a:latin typeface="+mn-lt"/>
              <a:ea typeface="+mn-ea"/>
              <a:cs typeface="+mn-cs"/>
            </a:rPr>
            <a:t>額</a:t>
          </a:r>
          <a:r>
            <a:rPr kumimoji="1" lang="ja-JP" altLang="ja-JP" sz="1100" b="0" i="0" baseline="0">
              <a:solidFill>
                <a:schemeClr val="dk1"/>
              </a:solidFill>
              <a:effectLst/>
              <a:latin typeface="+mn-lt"/>
              <a:ea typeface="+mn-ea"/>
              <a:cs typeface="+mn-cs"/>
            </a:rPr>
            <a:t>は生じていないが、診療所老健施設特別会計は、会計上の赤字は発生していないものの、利用者減少等に伴う収入減により一般会計からの繰入金が増加傾向にある。今後は歳入確保に向けた取り組み及び事務事業の見直しによる歳出削減を進め、健全性を高め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4655934</v>
      </c>
      <c r="BO4" s="431"/>
      <c r="BP4" s="431"/>
      <c r="BQ4" s="431"/>
      <c r="BR4" s="431"/>
      <c r="BS4" s="431"/>
      <c r="BT4" s="431"/>
      <c r="BU4" s="432"/>
      <c r="BV4" s="430">
        <v>4860239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2.9</v>
      </c>
      <c r="CU4" s="437"/>
      <c r="CV4" s="437"/>
      <c r="CW4" s="437"/>
      <c r="CX4" s="437"/>
      <c r="CY4" s="437"/>
      <c r="CZ4" s="437"/>
      <c r="DA4" s="438"/>
      <c r="DB4" s="436">
        <v>3.9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4570247</v>
      </c>
      <c r="BO5" s="468"/>
      <c r="BP5" s="468"/>
      <c r="BQ5" s="468"/>
      <c r="BR5" s="468"/>
      <c r="BS5" s="468"/>
      <c r="BT5" s="468"/>
      <c r="BU5" s="469"/>
      <c r="BV5" s="467">
        <v>4747268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v>
      </c>
      <c r="CU5" s="465"/>
      <c r="CV5" s="465"/>
      <c r="CW5" s="465"/>
      <c r="CX5" s="465"/>
      <c r="CY5" s="465"/>
      <c r="CZ5" s="465"/>
      <c r="DA5" s="466"/>
      <c r="DB5" s="464">
        <v>93.8</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85687</v>
      </c>
      <c r="BO6" s="468"/>
      <c r="BP6" s="468"/>
      <c r="BQ6" s="468"/>
      <c r="BR6" s="468"/>
      <c r="BS6" s="468"/>
      <c r="BT6" s="468"/>
      <c r="BU6" s="469"/>
      <c r="BV6" s="467">
        <v>112971</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95.7</v>
      </c>
      <c r="CU6" s="505"/>
      <c r="CV6" s="505"/>
      <c r="CW6" s="505"/>
      <c r="CX6" s="505"/>
      <c r="CY6" s="505"/>
      <c r="CZ6" s="505"/>
      <c r="DA6" s="506"/>
      <c r="DB6" s="504">
        <v>97.6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3855</v>
      </c>
      <c r="BO7" s="468"/>
      <c r="BP7" s="468"/>
      <c r="BQ7" s="468"/>
      <c r="BR7" s="468"/>
      <c r="BS7" s="468"/>
      <c r="BT7" s="468"/>
      <c r="BU7" s="469"/>
      <c r="BV7" s="467">
        <v>5712</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2790137</v>
      </c>
      <c r="CU7" s="468"/>
      <c r="CV7" s="468"/>
      <c r="CW7" s="468"/>
      <c r="CX7" s="468"/>
      <c r="CY7" s="468"/>
      <c r="CZ7" s="468"/>
      <c r="DA7" s="469"/>
      <c r="DB7" s="467">
        <v>2780437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81832</v>
      </c>
      <c r="BO8" s="468"/>
      <c r="BP8" s="468"/>
      <c r="BQ8" s="468"/>
      <c r="BR8" s="468"/>
      <c r="BS8" s="468"/>
      <c r="BT8" s="468"/>
      <c r="BU8" s="469"/>
      <c r="BV8" s="467">
        <v>107259</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0.22</v>
      </c>
      <c r="CU8" s="508"/>
      <c r="CV8" s="508"/>
      <c r="CW8" s="508"/>
      <c r="CX8" s="508"/>
      <c r="CY8" s="508"/>
      <c r="CZ8" s="508"/>
      <c r="DA8" s="509"/>
      <c r="DB8" s="507">
        <v>0.21</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5554</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-25427</v>
      </c>
      <c r="BO9" s="468"/>
      <c r="BP9" s="468"/>
      <c r="BQ9" s="468"/>
      <c r="BR9" s="468"/>
      <c r="BS9" s="468"/>
      <c r="BT9" s="468"/>
      <c r="BU9" s="469"/>
      <c r="BV9" s="467">
        <v>24721</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19.100000000000001</v>
      </c>
      <c r="CU9" s="465"/>
      <c r="CV9" s="465"/>
      <c r="CW9" s="465"/>
      <c r="CX9" s="465"/>
      <c r="CY9" s="465"/>
      <c r="CZ9" s="465"/>
      <c r="DA9" s="466"/>
      <c r="DB9" s="464">
        <v>18.899999999999999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6175</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0</v>
      </c>
      <c r="BO10" s="468"/>
      <c r="BP10" s="468"/>
      <c r="BQ10" s="468"/>
      <c r="BR10" s="468"/>
      <c r="BS10" s="468"/>
      <c r="BT10" s="468"/>
      <c r="BU10" s="469"/>
      <c r="BV10" s="467">
        <v>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5394</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130000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5381</v>
      </c>
      <c r="S13" s="552"/>
      <c r="T13" s="552"/>
      <c r="U13" s="552"/>
      <c r="V13" s="553"/>
      <c r="W13" s="483" t="s">
        <v>140</v>
      </c>
      <c r="X13" s="484"/>
      <c r="Y13" s="484"/>
      <c r="Z13" s="484"/>
      <c r="AA13" s="484"/>
      <c r="AB13" s="474"/>
      <c r="AC13" s="518">
        <v>1098</v>
      </c>
      <c r="AD13" s="519"/>
      <c r="AE13" s="519"/>
      <c r="AF13" s="519"/>
      <c r="AG13" s="561"/>
      <c r="AH13" s="518">
        <v>1254</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-155427</v>
      </c>
      <c r="BO13" s="468"/>
      <c r="BP13" s="468"/>
      <c r="BQ13" s="468"/>
      <c r="BR13" s="468"/>
      <c r="BS13" s="468"/>
      <c r="BT13" s="468"/>
      <c r="BU13" s="469"/>
      <c r="BV13" s="467">
        <v>24721</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9.1</v>
      </c>
      <c r="CU13" s="465"/>
      <c r="CV13" s="465"/>
      <c r="CW13" s="465"/>
      <c r="CX13" s="465"/>
      <c r="CY13" s="465"/>
      <c r="CZ13" s="465"/>
      <c r="DA13" s="466"/>
      <c r="DB13" s="464">
        <v>9.1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5540</v>
      </c>
      <c r="S14" s="552"/>
      <c r="T14" s="552"/>
      <c r="U14" s="552"/>
      <c r="V14" s="553"/>
      <c r="W14" s="457"/>
      <c r="X14" s="458"/>
      <c r="Y14" s="458"/>
      <c r="Z14" s="458"/>
      <c r="AA14" s="458"/>
      <c r="AB14" s="447"/>
      <c r="AC14" s="554">
        <v>36.700000000000003</v>
      </c>
      <c r="AD14" s="555"/>
      <c r="AE14" s="555"/>
      <c r="AF14" s="555"/>
      <c r="AG14" s="556"/>
      <c r="AH14" s="554">
        <v>38.4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34.4</v>
      </c>
      <c r="CU14" s="566"/>
      <c r="CV14" s="566"/>
      <c r="CW14" s="566"/>
      <c r="CX14" s="566"/>
      <c r="CY14" s="566"/>
      <c r="CZ14" s="566"/>
      <c r="DA14" s="567"/>
      <c r="DB14" s="565">
        <v>38.299999999999997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5527</v>
      </c>
      <c r="S15" s="552"/>
      <c r="T15" s="552"/>
      <c r="U15" s="552"/>
      <c r="V15" s="553"/>
      <c r="W15" s="483" t="s">
        <v>147</v>
      </c>
      <c r="X15" s="484"/>
      <c r="Y15" s="484"/>
      <c r="Z15" s="484"/>
      <c r="AA15" s="484"/>
      <c r="AB15" s="474"/>
      <c r="AC15" s="518">
        <v>708</v>
      </c>
      <c r="AD15" s="519"/>
      <c r="AE15" s="519"/>
      <c r="AF15" s="519"/>
      <c r="AG15" s="561"/>
      <c r="AH15" s="518">
        <v>711</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566869</v>
      </c>
      <c r="BO15" s="431"/>
      <c r="BP15" s="431"/>
      <c r="BQ15" s="431"/>
      <c r="BR15" s="431"/>
      <c r="BS15" s="431"/>
      <c r="BT15" s="431"/>
      <c r="BU15" s="432"/>
      <c r="BV15" s="430">
        <v>566413</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23.7</v>
      </c>
      <c r="AD16" s="555"/>
      <c r="AE16" s="555"/>
      <c r="AF16" s="555"/>
      <c r="AG16" s="556"/>
      <c r="AH16" s="554">
        <v>21.8</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2580889</v>
      </c>
      <c r="BO16" s="468"/>
      <c r="BP16" s="468"/>
      <c r="BQ16" s="468"/>
      <c r="BR16" s="468"/>
      <c r="BS16" s="468"/>
      <c r="BT16" s="468"/>
      <c r="BU16" s="469"/>
      <c r="BV16" s="467">
        <v>2537551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151</v>
      </c>
      <c r="S17" s="572"/>
      <c r="T17" s="572"/>
      <c r="U17" s="572"/>
      <c r="V17" s="573"/>
      <c r="W17" s="483" t="s">
        <v>154</v>
      </c>
      <c r="X17" s="484"/>
      <c r="Y17" s="484"/>
      <c r="Z17" s="484"/>
      <c r="AA17" s="484"/>
      <c r="AB17" s="474"/>
      <c r="AC17" s="518">
        <v>1186</v>
      </c>
      <c r="AD17" s="519"/>
      <c r="AE17" s="519"/>
      <c r="AF17" s="519"/>
      <c r="AG17" s="561"/>
      <c r="AH17" s="518">
        <v>1298</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698439</v>
      </c>
      <c r="BO17" s="468"/>
      <c r="BP17" s="468"/>
      <c r="BQ17" s="468"/>
      <c r="BR17" s="468"/>
      <c r="BS17" s="468"/>
      <c r="BT17" s="468"/>
      <c r="BU17" s="469"/>
      <c r="BV17" s="467">
        <v>700888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241.98</v>
      </c>
      <c r="M18" s="583"/>
      <c r="N18" s="583"/>
      <c r="O18" s="583"/>
      <c r="P18" s="583"/>
      <c r="Q18" s="583"/>
      <c r="R18" s="584"/>
      <c r="S18" s="584"/>
      <c r="T18" s="584"/>
      <c r="U18" s="584"/>
      <c r="V18" s="585"/>
      <c r="W18" s="485"/>
      <c r="X18" s="486"/>
      <c r="Y18" s="486"/>
      <c r="Z18" s="486"/>
      <c r="AA18" s="486"/>
      <c r="AB18" s="477"/>
      <c r="AC18" s="586">
        <v>39.6</v>
      </c>
      <c r="AD18" s="587"/>
      <c r="AE18" s="587"/>
      <c r="AF18" s="587"/>
      <c r="AG18" s="588"/>
      <c r="AH18" s="586">
        <v>39.799999999999997</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2592264</v>
      </c>
      <c r="BO18" s="468"/>
      <c r="BP18" s="468"/>
      <c r="BQ18" s="468"/>
      <c r="BR18" s="468"/>
      <c r="BS18" s="468"/>
      <c r="BT18" s="468"/>
      <c r="BU18" s="469"/>
      <c r="BV18" s="467">
        <v>2615687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23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3225436</v>
      </c>
      <c r="BO19" s="468"/>
      <c r="BP19" s="468"/>
      <c r="BQ19" s="468"/>
      <c r="BR19" s="468"/>
      <c r="BS19" s="468"/>
      <c r="BT19" s="468"/>
      <c r="BU19" s="469"/>
      <c r="BV19" s="467">
        <v>3245677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2006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5596095</v>
      </c>
      <c r="BO23" s="468"/>
      <c r="BP23" s="468"/>
      <c r="BQ23" s="468"/>
      <c r="BR23" s="468"/>
      <c r="BS23" s="468"/>
      <c r="BT23" s="468"/>
      <c r="BU23" s="469"/>
      <c r="BV23" s="467">
        <v>5748227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7630</v>
      </c>
      <c r="R24" s="519"/>
      <c r="S24" s="519"/>
      <c r="T24" s="519"/>
      <c r="U24" s="519"/>
      <c r="V24" s="561"/>
      <c r="W24" s="620"/>
      <c r="X24" s="608"/>
      <c r="Y24" s="609"/>
      <c r="Z24" s="517" t="s">
        <v>170</v>
      </c>
      <c r="AA24" s="497"/>
      <c r="AB24" s="497"/>
      <c r="AC24" s="497"/>
      <c r="AD24" s="497"/>
      <c r="AE24" s="497"/>
      <c r="AF24" s="497"/>
      <c r="AG24" s="498"/>
      <c r="AH24" s="518">
        <v>81</v>
      </c>
      <c r="AI24" s="519"/>
      <c r="AJ24" s="519"/>
      <c r="AK24" s="519"/>
      <c r="AL24" s="561"/>
      <c r="AM24" s="518">
        <v>227610</v>
      </c>
      <c r="AN24" s="519"/>
      <c r="AO24" s="519"/>
      <c r="AP24" s="519"/>
      <c r="AQ24" s="519"/>
      <c r="AR24" s="561"/>
      <c r="AS24" s="518">
        <v>2810</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5532768</v>
      </c>
      <c r="BO24" s="468"/>
      <c r="BP24" s="468"/>
      <c r="BQ24" s="468"/>
      <c r="BR24" s="468"/>
      <c r="BS24" s="468"/>
      <c r="BT24" s="468"/>
      <c r="BU24" s="469"/>
      <c r="BV24" s="467">
        <v>5597106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6040</v>
      </c>
      <c r="R25" s="519"/>
      <c r="S25" s="519"/>
      <c r="T25" s="519"/>
      <c r="U25" s="519"/>
      <c r="V25" s="561"/>
      <c r="W25" s="620"/>
      <c r="X25" s="608"/>
      <c r="Y25" s="609"/>
      <c r="Z25" s="517" t="s">
        <v>173</v>
      </c>
      <c r="AA25" s="497"/>
      <c r="AB25" s="497"/>
      <c r="AC25" s="497"/>
      <c r="AD25" s="497"/>
      <c r="AE25" s="497"/>
      <c r="AF25" s="497"/>
      <c r="AG25" s="498"/>
      <c r="AH25" s="518" t="s">
        <v>138</v>
      </c>
      <c r="AI25" s="519"/>
      <c r="AJ25" s="519"/>
      <c r="AK25" s="519"/>
      <c r="AL25" s="561"/>
      <c r="AM25" s="518" t="s">
        <v>138</v>
      </c>
      <c r="AN25" s="519"/>
      <c r="AO25" s="519"/>
      <c r="AP25" s="519"/>
      <c r="AQ25" s="519"/>
      <c r="AR25" s="561"/>
      <c r="AS25" s="518" t="s">
        <v>138</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187211</v>
      </c>
      <c r="BO25" s="431"/>
      <c r="BP25" s="431"/>
      <c r="BQ25" s="431"/>
      <c r="BR25" s="431"/>
      <c r="BS25" s="431"/>
      <c r="BT25" s="431"/>
      <c r="BU25" s="432"/>
      <c r="BV25" s="430">
        <v>197358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5560</v>
      </c>
      <c r="R26" s="519"/>
      <c r="S26" s="519"/>
      <c r="T26" s="519"/>
      <c r="U26" s="519"/>
      <c r="V26" s="561"/>
      <c r="W26" s="620"/>
      <c r="X26" s="608"/>
      <c r="Y26" s="609"/>
      <c r="Z26" s="517" t="s">
        <v>176</v>
      </c>
      <c r="AA26" s="630"/>
      <c r="AB26" s="630"/>
      <c r="AC26" s="630"/>
      <c r="AD26" s="630"/>
      <c r="AE26" s="630"/>
      <c r="AF26" s="630"/>
      <c r="AG26" s="631"/>
      <c r="AH26" s="518">
        <v>3</v>
      </c>
      <c r="AI26" s="519"/>
      <c r="AJ26" s="519"/>
      <c r="AK26" s="519"/>
      <c r="AL26" s="561"/>
      <c r="AM26" s="518">
        <v>7704</v>
      </c>
      <c r="AN26" s="519"/>
      <c r="AO26" s="519"/>
      <c r="AP26" s="519"/>
      <c r="AQ26" s="519"/>
      <c r="AR26" s="561"/>
      <c r="AS26" s="518">
        <v>2568</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2830</v>
      </c>
      <c r="R27" s="519"/>
      <c r="S27" s="519"/>
      <c r="T27" s="519"/>
      <c r="U27" s="519"/>
      <c r="V27" s="561"/>
      <c r="W27" s="620"/>
      <c r="X27" s="608"/>
      <c r="Y27" s="609"/>
      <c r="Z27" s="517" t="s">
        <v>179</v>
      </c>
      <c r="AA27" s="497"/>
      <c r="AB27" s="497"/>
      <c r="AC27" s="497"/>
      <c r="AD27" s="497"/>
      <c r="AE27" s="497"/>
      <c r="AF27" s="497"/>
      <c r="AG27" s="498"/>
      <c r="AH27" s="518">
        <v>3</v>
      </c>
      <c r="AI27" s="519"/>
      <c r="AJ27" s="519"/>
      <c r="AK27" s="519"/>
      <c r="AL27" s="561"/>
      <c r="AM27" s="518">
        <v>10602</v>
      </c>
      <c r="AN27" s="519"/>
      <c r="AO27" s="519"/>
      <c r="AP27" s="519"/>
      <c r="AQ27" s="519"/>
      <c r="AR27" s="561"/>
      <c r="AS27" s="518">
        <v>3534</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t="s">
        <v>138</v>
      </c>
      <c r="BO27" s="644"/>
      <c r="BP27" s="644"/>
      <c r="BQ27" s="644"/>
      <c r="BR27" s="644"/>
      <c r="BS27" s="644"/>
      <c r="BT27" s="644"/>
      <c r="BU27" s="645"/>
      <c r="BV27" s="643" t="s">
        <v>138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2400</v>
      </c>
      <c r="R28" s="519"/>
      <c r="S28" s="519"/>
      <c r="T28" s="519"/>
      <c r="U28" s="519"/>
      <c r="V28" s="561"/>
      <c r="W28" s="620"/>
      <c r="X28" s="608"/>
      <c r="Y28" s="609"/>
      <c r="Z28" s="517" t="s">
        <v>182</v>
      </c>
      <c r="AA28" s="497"/>
      <c r="AB28" s="497"/>
      <c r="AC28" s="497"/>
      <c r="AD28" s="497"/>
      <c r="AE28" s="497"/>
      <c r="AF28" s="497"/>
      <c r="AG28" s="498"/>
      <c r="AH28" s="518" t="s">
        <v>138</v>
      </c>
      <c r="AI28" s="519"/>
      <c r="AJ28" s="519"/>
      <c r="AK28" s="519"/>
      <c r="AL28" s="561"/>
      <c r="AM28" s="518" t="s">
        <v>138</v>
      </c>
      <c r="AN28" s="519"/>
      <c r="AO28" s="519"/>
      <c r="AP28" s="519"/>
      <c r="AQ28" s="519"/>
      <c r="AR28" s="561"/>
      <c r="AS28" s="518" t="s">
        <v>138</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1039948</v>
      </c>
      <c r="BO28" s="431"/>
      <c r="BP28" s="431"/>
      <c r="BQ28" s="431"/>
      <c r="BR28" s="431"/>
      <c r="BS28" s="431"/>
      <c r="BT28" s="431"/>
      <c r="BU28" s="432"/>
      <c r="BV28" s="430">
        <v>1114948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8</v>
      </c>
      <c r="M29" s="519"/>
      <c r="N29" s="519"/>
      <c r="O29" s="519"/>
      <c r="P29" s="561"/>
      <c r="Q29" s="518">
        <v>2250</v>
      </c>
      <c r="R29" s="519"/>
      <c r="S29" s="519"/>
      <c r="T29" s="519"/>
      <c r="U29" s="519"/>
      <c r="V29" s="561"/>
      <c r="W29" s="621"/>
      <c r="X29" s="622"/>
      <c r="Y29" s="623"/>
      <c r="Z29" s="517" t="s">
        <v>185</v>
      </c>
      <c r="AA29" s="497"/>
      <c r="AB29" s="497"/>
      <c r="AC29" s="497"/>
      <c r="AD29" s="497"/>
      <c r="AE29" s="497"/>
      <c r="AF29" s="497"/>
      <c r="AG29" s="498"/>
      <c r="AH29" s="518">
        <v>84</v>
      </c>
      <c r="AI29" s="519"/>
      <c r="AJ29" s="519"/>
      <c r="AK29" s="519"/>
      <c r="AL29" s="561"/>
      <c r="AM29" s="518">
        <v>238212</v>
      </c>
      <c r="AN29" s="519"/>
      <c r="AO29" s="519"/>
      <c r="AP29" s="519"/>
      <c r="AQ29" s="519"/>
      <c r="AR29" s="561"/>
      <c r="AS29" s="518">
        <v>2836</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49154</v>
      </c>
      <c r="BO29" s="468"/>
      <c r="BP29" s="468"/>
      <c r="BQ29" s="468"/>
      <c r="BR29" s="468"/>
      <c r="BS29" s="468"/>
      <c r="BT29" s="468"/>
      <c r="BU29" s="469"/>
      <c r="BV29" s="467">
        <v>49154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92.5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294799</v>
      </c>
      <c r="BO30" s="644"/>
      <c r="BP30" s="644"/>
      <c r="BQ30" s="644"/>
      <c r="BR30" s="644"/>
      <c r="BS30" s="644"/>
      <c r="BT30" s="644"/>
      <c r="BU30" s="645"/>
      <c r="BV30" s="643">
        <v>301678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194</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国民健康保険事業勘定特別会計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水道事業特別会計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青森県市町村総合事務組合</v>
      </c>
      <c r="BZ34" s="657"/>
      <c r="CA34" s="657"/>
      <c r="CB34" s="657"/>
      <c r="CC34" s="657"/>
      <c r="CD34" s="657"/>
      <c r="CE34" s="657"/>
      <c r="CF34" s="657"/>
      <c r="CG34" s="657"/>
      <c r="CH34" s="657"/>
      <c r="CI34" s="657"/>
      <c r="CJ34" s="657"/>
      <c r="CK34" s="657"/>
      <c r="CL34" s="657"/>
      <c r="CM34" s="657"/>
      <c r="CN34" s="214"/>
      <c r="CO34" s="656" t="e">
        <f>IF(CQ34="","",MAX(C34:D43,U34:V43,AM34:AN43,BE34:BF43,BW34:BX43)+1)</f>
        <v>#REF!</v>
      </c>
      <c r="CP34" s="656"/>
      <c r="CQ34" s="657" t="str">
        <f>IF('各会計、関係団体の財政状況及び健全化判断比率'!BS7="","",'各会計、関係団体の財政状況及び健全化判断比率'!BS7)</f>
        <v>（公財）にんにくネットワーク</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国民健康保険町立田子診療所及び介護老人保健施設事業特別会計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青森県市町村職員退職手当組合</v>
      </c>
      <c r="BZ35" s="657"/>
      <c r="CA35" s="657"/>
      <c r="CB35" s="657"/>
      <c r="CC35" s="657"/>
      <c r="CD35" s="657"/>
      <c r="CE35" s="657"/>
      <c r="CF35" s="657"/>
      <c r="CG35" s="657"/>
      <c r="CH35" s="657"/>
      <c r="CI35" s="657"/>
      <c r="CJ35" s="657"/>
      <c r="CK35" s="657"/>
      <c r="CL35" s="657"/>
      <c r="CM35" s="657"/>
      <c r="CN35" s="214"/>
      <c r="CO35" s="656" t="e">
        <f t="shared" ref="CO35:CO43" si="3">IF(CQ35="","",CO34+1)</f>
        <v>#REF!</v>
      </c>
      <c r="CP35" s="656"/>
      <c r="CQ35" s="657" t="str">
        <f>IF('各会計、関係団体の財政状況及び健全化判断比率'!BS8="","",'各会計、関係団体の財政状況及び健全化判断比率'!BS8)</f>
        <v>（一財）田子町にんにく国際交流協会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介護保険事業勘定特別会計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田子高原広域事務組合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八戸地域広域市町村圏事務組合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青森県交通災害共済組合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e">
        <f t="shared" si="2"/>
        <v>#REF!</v>
      </c>
      <c r="BX39" s="656"/>
      <c r="BY39" s="657" t="e">
        <f>IF('各会計、関係団体の財政状況及び健全化判断比率'!#REF!="","",'各会計、関係団体の財政状況及び健全化判断比率'!#REF!)</f>
        <v>#REF!</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e">
        <f t="shared" si="2"/>
        <v>#REF!</v>
      </c>
      <c r="BX40" s="656"/>
      <c r="BY40" s="657" t="str">
        <f>IF('各会計、関係団体の財政状況及び健全化判断比率'!B73="","",'各会計、関係団体の財政状況及び健全化判断比率'!B73)</f>
        <v>青森県後期高齢者医療広域連合（一般会計）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e">
        <f t="shared" si="2"/>
        <v>#REF!</v>
      </c>
      <c r="BX41" s="656"/>
      <c r="BY41" s="657" t="str">
        <f>IF('各会計、関係団体の財政状況及び健全化判断比率'!B75="","",'各会計、関係団体の財政状況及び健全化判断比率'!B75)</f>
        <v>三戸地区環境整備事務組合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Jl/17oZDMWUYcE3CDfD/SvehuT6ygELJ1Mzptgnp+eTIvHnWtUkcxjy8umHrJPGIubZC6pc1/5ipP5OT05Th/Q==" saltValue="hVIva4d+GC9ONfBAHs1d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8" t="s">
        <v>554</v>
      </c>
      <c r="D34" s="1248"/>
      <c r="E34" s="1249"/>
      <c r="F34" s="32">
        <v>7.92</v>
      </c>
      <c r="G34" s="33">
        <v>5.49</v>
      </c>
      <c r="H34" s="33">
        <v>2.87</v>
      </c>
      <c r="I34" s="33">
        <v>3.85</v>
      </c>
      <c r="J34" s="34">
        <v>2.93</v>
      </c>
      <c r="K34" s="22"/>
      <c r="L34" s="22"/>
      <c r="M34" s="22"/>
      <c r="N34" s="22"/>
      <c r="O34" s="22"/>
      <c r="P34" s="22"/>
    </row>
    <row r="35" spans="1:16" ht="39" customHeight="1" x14ac:dyDescent="0.15">
      <c r="A35" s="22"/>
      <c r="B35" s="35"/>
      <c r="C35" s="1242" t="s">
        <v>555</v>
      </c>
      <c r="D35" s="1243"/>
      <c r="E35" s="1244"/>
      <c r="F35" s="36">
        <v>1.53</v>
      </c>
      <c r="G35" s="37">
        <v>1.37</v>
      </c>
      <c r="H35" s="37">
        <v>1.6</v>
      </c>
      <c r="I35" s="37">
        <v>1.52</v>
      </c>
      <c r="J35" s="38">
        <v>1.61</v>
      </c>
      <c r="K35" s="22"/>
      <c r="L35" s="22"/>
      <c r="M35" s="22"/>
      <c r="N35" s="22"/>
      <c r="O35" s="22"/>
      <c r="P35" s="22"/>
    </row>
    <row r="36" spans="1:16" ht="39" customHeight="1" x14ac:dyDescent="0.15">
      <c r="A36" s="22"/>
      <c r="B36" s="35"/>
      <c r="C36" s="1242" t="s">
        <v>556</v>
      </c>
      <c r="D36" s="1243"/>
      <c r="E36" s="1244"/>
      <c r="F36" s="36">
        <v>1.33</v>
      </c>
      <c r="G36" s="37">
        <v>1.29</v>
      </c>
      <c r="H36" s="37">
        <v>0.56999999999999995</v>
      </c>
      <c r="I36" s="37">
        <v>0.75</v>
      </c>
      <c r="J36" s="38">
        <v>1.1399999999999999</v>
      </c>
      <c r="K36" s="22"/>
      <c r="L36" s="22"/>
      <c r="M36" s="22"/>
      <c r="N36" s="22"/>
      <c r="O36" s="22"/>
      <c r="P36" s="22"/>
    </row>
    <row r="37" spans="1:16" ht="39" customHeight="1" x14ac:dyDescent="0.15">
      <c r="A37" s="22"/>
      <c r="B37" s="35"/>
      <c r="C37" s="1242" t="s">
        <v>557</v>
      </c>
      <c r="D37" s="1243"/>
      <c r="E37" s="1244"/>
      <c r="F37" s="36">
        <v>0.12</v>
      </c>
      <c r="G37" s="37">
        <v>0.23</v>
      </c>
      <c r="H37" s="37">
        <v>2.02</v>
      </c>
      <c r="I37" s="37">
        <v>1.46</v>
      </c>
      <c r="J37" s="38">
        <v>1.02</v>
      </c>
      <c r="K37" s="22"/>
      <c r="L37" s="22"/>
      <c r="M37" s="22"/>
      <c r="N37" s="22"/>
      <c r="O37" s="22"/>
      <c r="P37" s="22"/>
    </row>
    <row r="38" spans="1:16" ht="39" customHeight="1" x14ac:dyDescent="0.15">
      <c r="A38" s="22"/>
      <c r="B38" s="35"/>
      <c r="C38" s="1242" t="s">
        <v>558</v>
      </c>
      <c r="D38" s="1243"/>
      <c r="E38" s="1244"/>
      <c r="F38" s="36">
        <v>0.22</v>
      </c>
      <c r="G38" s="37">
        <v>0.04</v>
      </c>
      <c r="H38" s="37">
        <v>0.18</v>
      </c>
      <c r="I38" s="37">
        <v>0.17</v>
      </c>
      <c r="J38" s="38">
        <v>0.18</v>
      </c>
      <c r="K38" s="22"/>
      <c r="L38" s="22"/>
      <c r="M38" s="22"/>
      <c r="N38" s="22"/>
      <c r="O38" s="22"/>
      <c r="P38" s="22"/>
    </row>
    <row r="39" spans="1:16" ht="39" customHeight="1" x14ac:dyDescent="0.15">
      <c r="A39" s="22"/>
      <c r="B39" s="35"/>
      <c r="C39" s="1242" t="s">
        <v>559</v>
      </c>
      <c r="D39" s="1243"/>
      <c r="E39" s="1244"/>
      <c r="F39" s="36">
        <v>0.01</v>
      </c>
      <c r="G39" s="37">
        <v>0</v>
      </c>
      <c r="H39" s="37">
        <v>0.17</v>
      </c>
      <c r="I39" s="37">
        <v>0.01</v>
      </c>
      <c r="J39" s="38">
        <v>0.05</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560</v>
      </c>
      <c r="D42" s="1243"/>
      <c r="E42" s="1244"/>
      <c r="F42" s="36" t="s">
        <v>504</v>
      </c>
      <c r="G42" s="37" t="s">
        <v>504</v>
      </c>
      <c r="H42" s="37" t="s">
        <v>504</v>
      </c>
      <c r="I42" s="37" t="s">
        <v>504</v>
      </c>
      <c r="J42" s="38" t="s">
        <v>504</v>
      </c>
      <c r="K42" s="22"/>
      <c r="L42" s="22"/>
      <c r="M42" s="22"/>
      <c r="N42" s="22"/>
      <c r="O42" s="22"/>
      <c r="P42" s="22"/>
    </row>
    <row r="43" spans="1:16" ht="39" customHeight="1" thickBot="1" x14ac:dyDescent="0.2">
      <c r="A43" s="22"/>
      <c r="B43" s="40"/>
      <c r="C43" s="1245" t="s">
        <v>561</v>
      </c>
      <c r="D43" s="1246"/>
      <c r="E43" s="1247"/>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LtWewXgYF6yYa/RNBHIjcUJ5kNRK3Zkuph4mtIYVGivY/3+e+b84SszY4g8lz1i3Ze7400hwfohvnYYMaQMwQ==" saltValue="KJOAeckTJ4VjsMnUAlxU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669</v>
      </c>
      <c r="L45" s="60">
        <v>655</v>
      </c>
      <c r="M45" s="60">
        <v>635</v>
      </c>
      <c r="N45" s="60">
        <v>615</v>
      </c>
      <c r="O45" s="61">
        <v>615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504</v>
      </c>
      <c r="L46" s="64" t="s">
        <v>504</v>
      </c>
      <c r="M46" s="64" t="s">
        <v>504</v>
      </c>
      <c r="N46" s="64" t="s">
        <v>504</v>
      </c>
      <c r="O46" s="65" t="s">
        <v>504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504</v>
      </c>
      <c r="L47" s="64" t="s">
        <v>504</v>
      </c>
      <c r="M47" s="64" t="s">
        <v>504</v>
      </c>
      <c r="N47" s="64" t="s">
        <v>504</v>
      </c>
      <c r="O47" s="65" t="s">
        <v>504</v>
      </c>
      <c r="P47" s="48"/>
      <c r="Q47" s="48"/>
      <c r="R47" s="48"/>
      <c r="S47" s="48"/>
      <c r="T47" s="48"/>
      <c r="U47" s="48"/>
    </row>
    <row r="48" spans="1:21" ht="30.75" customHeight="1" x14ac:dyDescent="0.15">
      <c r="A48" s="48"/>
      <c r="B48" s="1252"/>
      <c r="C48" s="1253"/>
      <c r="D48" s="62"/>
      <c r="E48" s="1258" t="s">
        <v>15</v>
      </c>
      <c r="F48" s="1258"/>
      <c r="G48" s="1258"/>
      <c r="H48" s="1258"/>
      <c r="I48" s="1258"/>
      <c r="J48" s="1259"/>
      <c r="K48" s="63">
        <v>2</v>
      </c>
      <c r="L48" s="64">
        <v>5</v>
      </c>
      <c r="M48" s="64">
        <v>8</v>
      </c>
      <c r="N48" s="64">
        <v>2</v>
      </c>
      <c r="O48" s="65">
        <v>1</v>
      </c>
      <c r="P48" s="48"/>
      <c r="Q48" s="48"/>
      <c r="R48" s="48"/>
      <c r="S48" s="48"/>
      <c r="T48" s="48"/>
      <c r="U48" s="48"/>
    </row>
    <row r="49" spans="1:21" ht="30.75" customHeight="1" x14ac:dyDescent="0.15">
      <c r="A49" s="48"/>
      <c r="B49" s="1252"/>
      <c r="C49" s="1253"/>
      <c r="D49" s="62"/>
      <c r="E49" s="1258" t="s">
        <v>16</v>
      </c>
      <c r="F49" s="1258"/>
      <c r="G49" s="1258"/>
      <c r="H49" s="1258"/>
      <c r="I49" s="1258"/>
      <c r="J49" s="1259"/>
      <c r="K49" s="63">
        <v>18</v>
      </c>
      <c r="L49" s="64">
        <v>18</v>
      </c>
      <c r="M49" s="64">
        <v>17</v>
      </c>
      <c r="N49" s="64">
        <v>18</v>
      </c>
      <c r="O49" s="65">
        <v>14</v>
      </c>
      <c r="P49" s="48"/>
      <c r="Q49" s="48"/>
      <c r="R49" s="48"/>
      <c r="S49" s="48"/>
      <c r="T49" s="48"/>
      <c r="U49" s="48"/>
    </row>
    <row r="50" spans="1:21" ht="30.75" customHeight="1" x14ac:dyDescent="0.15">
      <c r="A50" s="48"/>
      <c r="B50" s="1252"/>
      <c r="C50" s="1253"/>
      <c r="D50" s="62"/>
      <c r="E50" s="1258" t="s">
        <v>17</v>
      </c>
      <c r="F50" s="1258"/>
      <c r="G50" s="1258"/>
      <c r="H50" s="1258"/>
      <c r="I50" s="1258"/>
      <c r="J50" s="1259"/>
      <c r="K50" s="63">
        <v>10</v>
      </c>
      <c r="L50" s="64">
        <v>9</v>
      </c>
      <c r="M50" s="64">
        <v>9</v>
      </c>
      <c r="N50" s="64">
        <v>5</v>
      </c>
      <c r="O50" s="65">
        <v>5</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504</v>
      </c>
      <c r="L51" s="64" t="s">
        <v>504</v>
      </c>
      <c r="M51" s="64" t="s">
        <v>504</v>
      </c>
      <c r="N51" s="64" t="s">
        <v>504</v>
      </c>
      <c r="O51" s="65" t="s">
        <v>504</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483</v>
      </c>
      <c r="L52" s="64">
        <v>465</v>
      </c>
      <c r="M52" s="64">
        <v>440</v>
      </c>
      <c r="N52" s="64">
        <v>426</v>
      </c>
      <c r="O52" s="65">
        <v>425</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216</v>
      </c>
      <c r="L53" s="69">
        <v>222</v>
      </c>
      <c r="M53" s="69">
        <v>229</v>
      </c>
      <c r="N53" s="69">
        <v>214</v>
      </c>
      <c r="O53" s="70">
        <v>210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4Q6+4/upF61wsgIYGbD26nbNHNp/GL8b6OB6ybdJPwIGioHn9zoJ8I6AiJ2hdHeRs9rPApkounxZSLlusMGvQ==" saltValue="3qEE3qSfVecQaAW+aGst8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election activeCell="M50" sqref="M5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76" t="s">
        <v>30</v>
      </c>
      <c r="C41" s="1277"/>
      <c r="D41" s="102"/>
      <c r="E41" s="1282" t="s">
        <v>31</v>
      </c>
      <c r="F41" s="1282"/>
      <c r="G41" s="1282"/>
      <c r="H41" s="1283"/>
      <c r="I41" s="103">
        <v>5675</v>
      </c>
      <c r="J41" s="104">
        <v>5657</v>
      </c>
      <c r="K41" s="104">
        <v>5633</v>
      </c>
      <c r="L41" s="104">
        <v>5748</v>
      </c>
      <c r="M41" s="105">
        <v>5596</v>
      </c>
    </row>
    <row r="42" spans="2:13" ht="27.75" customHeight="1" x14ac:dyDescent="0.15">
      <c r="B42" s="1278"/>
      <c r="C42" s="1279"/>
      <c r="D42" s="106"/>
      <c r="E42" s="1284" t="s">
        <v>32</v>
      </c>
      <c r="F42" s="1284"/>
      <c r="G42" s="1284"/>
      <c r="H42" s="1285"/>
      <c r="I42" s="107">
        <v>42</v>
      </c>
      <c r="J42" s="108">
        <v>34</v>
      </c>
      <c r="K42" s="108">
        <v>25</v>
      </c>
      <c r="L42" s="108">
        <v>21</v>
      </c>
      <c r="M42" s="109">
        <v>16</v>
      </c>
    </row>
    <row r="43" spans="2:13" ht="27.75" customHeight="1" x14ac:dyDescent="0.15">
      <c r="B43" s="1278"/>
      <c r="C43" s="1279"/>
      <c r="D43" s="106"/>
      <c r="E43" s="1284" t="s">
        <v>33</v>
      </c>
      <c r="F43" s="1284"/>
      <c r="G43" s="1284"/>
      <c r="H43" s="1285"/>
      <c r="I43" s="107">
        <v>5</v>
      </c>
      <c r="J43" s="108">
        <v>7</v>
      </c>
      <c r="K43" s="108">
        <v>6</v>
      </c>
      <c r="L43" s="108">
        <v>4</v>
      </c>
      <c r="M43" s="109">
        <v>2</v>
      </c>
    </row>
    <row r="44" spans="2:13" ht="27.75" customHeight="1" x14ac:dyDescent="0.15">
      <c r="B44" s="1278"/>
      <c r="C44" s="1279"/>
      <c r="D44" s="106"/>
      <c r="E44" s="1284" t="s">
        <v>34</v>
      </c>
      <c r="F44" s="1284"/>
      <c r="G44" s="1284"/>
      <c r="H44" s="1285"/>
      <c r="I44" s="107">
        <v>138</v>
      </c>
      <c r="J44" s="108">
        <v>123</v>
      </c>
      <c r="K44" s="108">
        <v>109</v>
      </c>
      <c r="L44" s="108">
        <v>101</v>
      </c>
      <c r="M44" s="109">
        <v>89</v>
      </c>
    </row>
    <row r="45" spans="2:13" ht="27.75" customHeight="1" x14ac:dyDescent="0.15">
      <c r="B45" s="1278"/>
      <c r="C45" s="1279"/>
      <c r="D45" s="106"/>
      <c r="E45" s="1284" t="s">
        <v>35</v>
      </c>
      <c r="F45" s="1284"/>
      <c r="G45" s="1284"/>
      <c r="H45" s="1285"/>
      <c r="I45" s="107">
        <v>699</v>
      </c>
      <c r="J45" s="108">
        <v>603</v>
      </c>
      <c r="K45" s="108">
        <v>555</v>
      </c>
      <c r="L45" s="108">
        <v>543</v>
      </c>
      <c r="M45" s="109">
        <v>538</v>
      </c>
    </row>
    <row r="46" spans="2:13" ht="27.75" customHeight="1" x14ac:dyDescent="0.15">
      <c r="B46" s="1278"/>
      <c r="C46" s="1279"/>
      <c r="D46" s="110"/>
      <c r="E46" s="1284" t="s">
        <v>36</v>
      </c>
      <c r="F46" s="1284"/>
      <c r="G46" s="1284"/>
      <c r="H46" s="1285"/>
      <c r="I46" s="107" t="s">
        <v>504</v>
      </c>
      <c r="J46" s="108" t="s">
        <v>504</v>
      </c>
      <c r="K46" s="108" t="s">
        <v>504</v>
      </c>
      <c r="L46" s="108" t="s">
        <v>504</v>
      </c>
      <c r="M46" s="109" t="s">
        <v>504</v>
      </c>
    </row>
    <row r="47" spans="2:13" ht="27.75" customHeight="1" x14ac:dyDescent="0.15">
      <c r="B47" s="1278"/>
      <c r="C47" s="1279"/>
      <c r="D47" s="111"/>
      <c r="E47" s="1286" t="s">
        <v>37</v>
      </c>
      <c r="F47" s="1287"/>
      <c r="G47" s="1287"/>
      <c r="H47" s="1288"/>
      <c r="I47" s="107" t="s">
        <v>504</v>
      </c>
      <c r="J47" s="108" t="s">
        <v>504</v>
      </c>
      <c r="K47" s="108" t="s">
        <v>504</v>
      </c>
      <c r="L47" s="108" t="s">
        <v>504</v>
      </c>
      <c r="M47" s="109" t="s">
        <v>504</v>
      </c>
    </row>
    <row r="48" spans="2:13" ht="27.75" customHeight="1" x14ac:dyDescent="0.15">
      <c r="B48" s="1278"/>
      <c r="C48" s="1279"/>
      <c r="D48" s="106"/>
      <c r="E48" s="1284" t="s">
        <v>38</v>
      </c>
      <c r="F48" s="1284"/>
      <c r="G48" s="1284"/>
      <c r="H48" s="1285"/>
      <c r="I48" s="107" t="s">
        <v>504</v>
      </c>
      <c r="J48" s="108" t="s">
        <v>504</v>
      </c>
      <c r="K48" s="108" t="s">
        <v>504</v>
      </c>
      <c r="L48" s="108" t="s">
        <v>504</v>
      </c>
      <c r="M48" s="109" t="s">
        <v>504</v>
      </c>
    </row>
    <row r="49" spans="2:13" ht="27.75" customHeight="1" x14ac:dyDescent="0.15">
      <c r="B49" s="1280"/>
      <c r="C49" s="1281"/>
      <c r="D49" s="106"/>
      <c r="E49" s="1284" t="s">
        <v>39</v>
      </c>
      <c r="F49" s="1284"/>
      <c r="G49" s="1284"/>
      <c r="H49" s="1285"/>
      <c r="I49" s="107" t="s">
        <v>504</v>
      </c>
      <c r="J49" s="108" t="s">
        <v>504</v>
      </c>
      <c r="K49" s="108" t="s">
        <v>504</v>
      </c>
      <c r="L49" s="108" t="s">
        <v>504</v>
      </c>
      <c r="M49" s="109" t="s">
        <v>504</v>
      </c>
    </row>
    <row r="50" spans="2:13" ht="27.75" customHeight="1" x14ac:dyDescent="0.15">
      <c r="B50" s="1289" t="s">
        <v>40</v>
      </c>
      <c r="C50" s="1290"/>
      <c r="D50" s="112"/>
      <c r="E50" s="1284" t="s">
        <v>41</v>
      </c>
      <c r="F50" s="1284"/>
      <c r="G50" s="1284"/>
      <c r="H50" s="1285"/>
      <c r="I50" s="107">
        <v>1678</v>
      </c>
      <c r="J50" s="108">
        <v>1772</v>
      </c>
      <c r="K50" s="108">
        <v>1770</v>
      </c>
      <c r="L50" s="108">
        <v>1630</v>
      </c>
      <c r="M50" s="109">
        <v>1553</v>
      </c>
    </row>
    <row r="51" spans="2:13" ht="27.75" customHeight="1" x14ac:dyDescent="0.15">
      <c r="B51" s="1278"/>
      <c r="C51" s="1279"/>
      <c r="D51" s="106"/>
      <c r="E51" s="1284" t="s">
        <v>42</v>
      </c>
      <c r="F51" s="1284"/>
      <c r="G51" s="1284"/>
      <c r="H51" s="1285"/>
      <c r="I51" s="107" t="s">
        <v>504</v>
      </c>
      <c r="J51" s="108" t="s">
        <v>504</v>
      </c>
      <c r="K51" s="108" t="s">
        <v>504</v>
      </c>
      <c r="L51" s="108" t="s">
        <v>504</v>
      </c>
      <c r="M51" s="109" t="s">
        <v>504</v>
      </c>
    </row>
    <row r="52" spans="2:13" ht="27.75" customHeight="1" x14ac:dyDescent="0.15">
      <c r="B52" s="1280"/>
      <c r="C52" s="1281"/>
      <c r="D52" s="106"/>
      <c r="E52" s="1284" t="s">
        <v>43</v>
      </c>
      <c r="F52" s="1284"/>
      <c r="G52" s="1284"/>
      <c r="H52" s="1285"/>
      <c r="I52" s="107">
        <v>4066</v>
      </c>
      <c r="J52" s="108">
        <v>3858</v>
      </c>
      <c r="K52" s="108">
        <v>4039</v>
      </c>
      <c r="L52" s="108">
        <v>3884</v>
      </c>
      <c r="M52" s="109">
        <v>3873</v>
      </c>
    </row>
    <row r="53" spans="2:13" ht="27.75" customHeight="1" thickBot="1" x14ac:dyDescent="0.2">
      <c r="B53" s="1291" t="s">
        <v>44</v>
      </c>
      <c r="C53" s="1292"/>
      <c r="D53" s="113"/>
      <c r="E53" s="1293" t="s">
        <v>45</v>
      </c>
      <c r="F53" s="1293"/>
      <c r="G53" s="1293"/>
      <c r="H53" s="1294"/>
      <c r="I53" s="114">
        <v>815</v>
      </c>
      <c r="J53" s="115">
        <v>793</v>
      </c>
      <c r="K53" s="115">
        <v>521</v>
      </c>
      <c r="L53" s="115">
        <v>903</v>
      </c>
      <c r="M53" s="116">
        <v>816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WtBJ8jPvfOGrxMvWiRR2pSyQAftddd4FYnjkfrEakkqC3LMZiMK9HEpgicg/nZWIdsGj1gPnxwvZ+zE6f0kiQ==" saltValue="wwWcn0W3J6VzutaOCsYJ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election activeCell="E54" sqref="A54:XFD5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03" t="s">
        <v>48</v>
      </c>
      <c r="D55" s="1303"/>
      <c r="E55" s="1304"/>
      <c r="F55" s="128">
        <v>1070</v>
      </c>
      <c r="G55" s="128">
        <v>1115</v>
      </c>
      <c r="H55" s="129">
        <v>1040</v>
      </c>
    </row>
    <row r="56" spans="2:8" ht="52.5" customHeight="1" x14ac:dyDescent="0.15">
      <c r="B56" s="130"/>
      <c r="C56" s="1305" t="s">
        <v>49</v>
      </c>
      <c r="D56" s="1305"/>
      <c r="E56" s="1306"/>
      <c r="F56" s="131">
        <v>199</v>
      </c>
      <c r="G56" s="131">
        <v>49</v>
      </c>
      <c r="H56" s="132">
        <v>49</v>
      </c>
    </row>
    <row r="57" spans="2:8" ht="53.25" customHeight="1" x14ac:dyDescent="0.15">
      <c r="B57" s="130"/>
      <c r="C57" s="1307" t="s">
        <v>50</v>
      </c>
      <c r="D57" s="1307"/>
      <c r="E57" s="1308"/>
      <c r="F57" s="133">
        <v>346</v>
      </c>
      <c r="G57" s="133">
        <v>302</v>
      </c>
      <c r="H57" s="134">
        <v>295</v>
      </c>
    </row>
    <row r="58" spans="2:8" ht="45.75" customHeight="1" x14ac:dyDescent="0.15">
      <c r="B58" s="135"/>
      <c r="C58" s="1295" t="s">
        <v>582</v>
      </c>
      <c r="D58" s="1296"/>
      <c r="E58" s="1297"/>
      <c r="F58" s="136">
        <v>284</v>
      </c>
      <c r="G58" s="136">
        <v>254</v>
      </c>
      <c r="H58" s="137">
        <v>240</v>
      </c>
    </row>
    <row r="59" spans="2:8" ht="45.75" customHeight="1" x14ac:dyDescent="0.15">
      <c r="B59" s="135"/>
      <c r="C59" s="1295" t="s">
        <v>583</v>
      </c>
      <c r="D59" s="1296"/>
      <c r="E59" s="1297"/>
      <c r="F59" s="136">
        <v>25</v>
      </c>
      <c r="G59" s="136">
        <v>26</v>
      </c>
      <c r="H59" s="137">
        <v>27</v>
      </c>
    </row>
    <row r="60" spans="2:8" ht="45.75" customHeight="1" x14ac:dyDescent="0.15">
      <c r="B60" s="135"/>
      <c r="C60" s="1295" t="s">
        <v>584</v>
      </c>
      <c r="D60" s="1296"/>
      <c r="E60" s="1297"/>
      <c r="F60" s="136">
        <v>36</v>
      </c>
      <c r="G60" s="136">
        <v>20</v>
      </c>
      <c r="H60" s="137">
        <v>16</v>
      </c>
    </row>
    <row r="61" spans="2:8" ht="45.75" customHeight="1" x14ac:dyDescent="0.15">
      <c r="B61" s="135"/>
      <c r="C61" s="1295" t="s">
        <v>585</v>
      </c>
      <c r="D61" s="1296"/>
      <c r="E61" s="1297"/>
      <c r="F61" s="136">
        <v>0</v>
      </c>
      <c r="G61" s="136">
        <v>0</v>
      </c>
      <c r="H61" s="137">
        <v>11</v>
      </c>
    </row>
    <row r="62" spans="2:8" ht="45.75" customHeight="1" thickBot="1" x14ac:dyDescent="0.2">
      <c r="B62" s="138"/>
      <c r="C62" s="1298" t="s">
        <v>586</v>
      </c>
      <c r="D62" s="1299"/>
      <c r="E62" s="1300"/>
      <c r="F62" s="139">
        <v>1</v>
      </c>
      <c r="G62" s="139">
        <v>1</v>
      </c>
      <c r="H62" s="140">
        <v>1</v>
      </c>
    </row>
    <row r="63" spans="2:8" ht="52.5" customHeight="1" thickBot="1" x14ac:dyDescent="0.2">
      <c r="B63" s="141"/>
      <c r="C63" s="1301" t="s">
        <v>51</v>
      </c>
      <c r="D63" s="1301"/>
      <c r="E63" s="1302"/>
      <c r="F63" s="142">
        <v>1615</v>
      </c>
      <c r="G63" s="142">
        <v>1466</v>
      </c>
      <c r="H63" s="143">
        <v>1384</v>
      </c>
    </row>
    <row r="64" spans="2:8" ht="15" customHeight="1" x14ac:dyDescent="0.15"/>
  </sheetData>
  <sheetProtection algorithmName="SHA-512" hashValue="fFMEeUbIQVi9gXAtRDrSJlnspQ8Dr3Sl/Q5WEI5raiBtiXRzc4MWIU/IQ7nBIPMnL3hmKOVBSyjBuZ8Fjd3ZwA==" saltValue="qd4vvoktmBCNSMyJAuWx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WZM160"/>
  <sheetViews>
    <sheetView showGridLines="0" topLeftCell="AA13" zoomScaleNormal="100" zoomScaleSheetLayoutView="55" workbookViewId="0">
      <selection activeCell="BI17" sqref="BI17"/>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595</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592</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2" t="s">
        <v>598</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5" x14ac:dyDescent="0.15">
      <c r="B44" s="38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5" x14ac:dyDescent="0.15">
      <c r="B45" s="38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5" x14ac:dyDescent="0.15">
      <c r="B46" s="38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5" x14ac:dyDescent="0.15">
      <c r="B47" s="38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591</v>
      </c>
    </row>
    <row r="50" spans="1:109" ht="13.5" x14ac:dyDescent="0.15">
      <c r="B50" s="387"/>
      <c r="G50" s="1312"/>
      <c r="H50" s="1312"/>
      <c r="I50" s="1312"/>
      <c r="J50" s="1312"/>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6" t="s">
        <v>546</v>
      </c>
      <c r="BQ50" s="1316"/>
      <c r="BR50" s="1316"/>
      <c r="BS50" s="1316"/>
      <c r="BT50" s="1316"/>
      <c r="BU50" s="1316"/>
      <c r="BV50" s="1316"/>
      <c r="BW50" s="1316"/>
      <c r="BX50" s="1316" t="s">
        <v>547</v>
      </c>
      <c r="BY50" s="1316"/>
      <c r="BZ50" s="1316"/>
      <c r="CA50" s="1316"/>
      <c r="CB50" s="1316"/>
      <c r="CC50" s="1316"/>
      <c r="CD50" s="1316"/>
      <c r="CE50" s="1316"/>
      <c r="CF50" s="1316" t="s">
        <v>548</v>
      </c>
      <c r="CG50" s="1316"/>
      <c r="CH50" s="1316"/>
      <c r="CI50" s="1316"/>
      <c r="CJ50" s="1316"/>
      <c r="CK50" s="1316"/>
      <c r="CL50" s="1316"/>
      <c r="CM50" s="1316"/>
      <c r="CN50" s="1316" t="s">
        <v>549</v>
      </c>
      <c r="CO50" s="1316"/>
      <c r="CP50" s="1316"/>
      <c r="CQ50" s="1316"/>
      <c r="CR50" s="1316"/>
      <c r="CS50" s="1316"/>
      <c r="CT50" s="1316"/>
      <c r="CU50" s="1316"/>
      <c r="CV50" s="1316" t="s">
        <v>550</v>
      </c>
      <c r="CW50" s="1316"/>
      <c r="CX50" s="1316"/>
      <c r="CY50" s="1316"/>
      <c r="CZ50" s="1316"/>
      <c r="DA50" s="1316"/>
      <c r="DB50" s="1316"/>
      <c r="DC50" s="1316"/>
    </row>
    <row r="51" spans="1:109" ht="13.5" customHeight="1" x14ac:dyDescent="0.15">
      <c r="B51" s="387"/>
      <c r="G51" s="1320"/>
      <c r="H51" s="1320"/>
      <c r="I51" s="1321"/>
      <c r="J51" s="1321"/>
      <c r="K51" s="1311"/>
      <c r="L51" s="1311"/>
      <c r="M51" s="1311"/>
      <c r="N51" s="1311"/>
      <c r="AM51" s="394"/>
      <c r="AN51" s="1309" t="s">
        <v>590</v>
      </c>
      <c r="AO51" s="1309"/>
      <c r="AP51" s="1309"/>
      <c r="AQ51" s="1309"/>
      <c r="AR51" s="1309"/>
      <c r="AS51" s="1309"/>
      <c r="AT51" s="1309"/>
      <c r="AU51" s="1309"/>
      <c r="AV51" s="1309"/>
      <c r="AW51" s="1309"/>
      <c r="AX51" s="1309"/>
      <c r="AY51" s="1309"/>
      <c r="AZ51" s="1309"/>
      <c r="BA51" s="1309"/>
      <c r="BB51" s="1309" t="s">
        <v>588</v>
      </c>
      <c r="BC51" s="1309"/>
      <c r="BD51" s="1309"/>
      <c r="BE51" s="1309"/>
      <c r="BF51" s="1309"/>
      <c r="BG51" s="1309"/>
      <c r="BH51" s="1309"/>
      <c r="BI51" s="1309"/>
      <c r="BJ51" s="1309"/>
      <c r="BK51" s="1309"/>
      <c r="BL51" s="1309"/>
      <c r="BM51" s="1309"/>
      <c r="BN51" s="1309"/>
      <c r="BO51" s="1309"/>
      <c r="BP51" s="1310">
        <v>32.1</v>
      </c>
      <c r="BQ51" s="1310"/>
      <c r="BR51" s="1310"/>
      <c r="BS51" s="1310"/>
      <c r="BT51" s="1310"/>
      <c r="BU51" s="1310"/>
      <c r="BV51" s="1310"/>
      <c r="BW51" s="1310"/>
      <c r="BX51" s="1310">
        <v>31.9</v>
      </c>
      <c r="BY51" s="1310"/>
      <c r="BZ51" s="1310"/>
      <c r="CA51" s="1310"/>
      <c r="CB51" s="1310"/>
      <c r="CC51" s="1310"/>
      <c r="CD51" s="1310"/>
      <c r="CE51" s="1310"/>
      <c r="CF51" s="1310">
        <v>21.4</v>
      </c>
      <c r="CG51" s="1310"/>
      <c r="CH51" s="1310"/>
      <c r="CI51" s="1310"/>
      <c r="CJ51" s="1310"/>
      <c r="CK51" s="1310"/>
      <c r="CL51" s="1310"/>
      <c r="CM51" s="1310"/>
      <c r="CN51" s="1310">
        <v>38.299999999999997</v>
      </c>
      <c r="CO51" s="1310"/>
      <c r="CP51" s="1310"/>
      <c r="CQ51" s="1310"/>
      <c r="CR51" s="1310"/>
      <c r="CS51" s="1310"/>
      <c r="CT51" s="1310"/>
      <c r="CU51" s="1310"/>
      <c r="CV51" s="1310">
        <v>34.4</v>
      </c>
      <c r="CW51" s="1310"/>
      <c r="CX51" s="1310"/>
      <c r="CY51" s="1310"/>
      <c r="CZ51" s="1310"/>
      <c r="DA51" s="1310"/>
      <c r="DB51" s="1310"/>
      <c r="DC51" s="1310"/>
    </row>
    <row r="52" spans="1:109" ht="13.5" x14ac:dyDescent="0.15">
      <c r="B52" s="387"/>
      <c r="G52" s="1320"/>
      <c r="H52" s="1320"/>
      <c r="I52" s="1321"/>
      <c r="J52" s="1321"/>
      <c r="K52" s="1311"/>
      <c r="L52" s="1311"/>
      <c r="M52" s="1311"/>
      <c r="N52" s="1311"/>
      <c r="AM52" s="394"/>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x14ac:dyDescent="0.15">
      <c r="A53" s="402"/>
      <c r="B53" s="387"/>
      <c r="G53" s="1320"/>
      <c r="H53" s="1320"/>
      <c r="I53" s="1312"/>
      <c r="J53" s="1312"/>
      <c r="K53" s="1311"/>
      <c r="L53" s="1311"/>
      <c r="M53" s="1311"/>
      <c r="N53" s="1311"/>
      <c r="AM53" s="394"/>
      <c r="AN53" s="1309"/>
      <c r="AO53" s="1309"/>
      <c r="AP53" s="1309"/>
      <c r="AQ53" s="1309"/>
      <c r="AR53" s="1309"/>
      <c r="AS53" s="1309"/>
      <c r="AT53" s="1309"/>
      <c r="AU53" s="1309"/>
      <c r="AV53" s="1309"/>
      <c r="AW53" s="1309"/>
      <c r="AX53" s="1309"/>
      <c r="AY53" s="1309"/>
      <c r="AZ53" s="1309"/>
      <c r="BA53" s="1309"/>
      <c r="BB53" s="1309" t="s">
        <v>594</v>
      </c>
      <c r="BC53" s="1309"/>
      <c r="BD53" s="1309"/>
      <c r="BE53" s="1309"/>
      <c r="BF53" s="1309"/>
      <c r="BG53" s="1309"/>
      <c r="BH53" s="1309"/>
      <c r="BI53" s="1309"/>
      <c r="BJ53" s="1309"/>
      <c r="BK53" s="1309"/>
      <c r="BL53" s="1309"/>
      <c r="BM53" s="1309"/>
      <c r="BN53" s="1309"/>
      <c r="BO53" s="1309"/>
      <c r="BP53" s="1310">
        <v>56</v>
      </c>
      <c r="BQ53" s="1310"/>
      <c r="BR53" s="1310"/>
      <c r="BS53" s="1310"/>
      <c r="BT53" s="1310"/>
      <c r="BU53" s="1310"/>
      <c r="BV53" s="1310"/>
      <c r="BW53" s="1310"/>
      <c r="BX53" s="1310">
        <v>59.8</v>
      </c>
      <c r="BY53" s="1310"/>
      <c r="BZ53" s="1310"/>
      <c r="CA53" s="1310"/>
      <c r="CB53" s="1310"/>
      <c r="CC53" s="1310"/>
      <c r="CD53" s="1310"/>
      <c r="CE53" s="1310"/>
      <c r="CF53" s="1310">
        <v>61.6</v>
      </c>
      <c r="CG53" s="1310"/>
      <c r="CH53" s="1310"/>
      <c r="CI53" s="1310"/>
      <c r="CJ53" s="1310"/>
      <c r="CK53" s="1310"/>
      <c r="CL53" s="1310"/>
      <c r="CM53" s="1310"/>
      <c r="CN53" s="1310">
        <v>63.2</v>
      </c>
      <c r="CO53" s="1310"/>
      <c r="CP53" s="1310"/>
      <c r="CQ53" s="1310"/>
      <c r="CR53" s="1310"/>
      <c r="CS53" s="1310"/>
      <c r="CT53" s="1310"/>
      <c r="CU53" s="1310"/>
      <c r="CV53" s="1310">
        <v>62.2</v>
      </c>
      <c r="CW53" s="1310"/>
      <c r="CX53" s="1310"/>
      <c r="CY53" s="1310"/>
      <c r="CZ53" s="1310"/>
      <c r="DA53" s="1310"/>
      <c r="DB53" s="1310"/>
      <c r="DC53" s="1310"/>
    </row>
    <row r="54" spans="1:109" ht="13.5" x14ac:dyDescent="0.15">
      <c r="A54" s="402"/>
      <c r="B54" s="387"/>
      <c r="G54" s="1320"/>
      <c r="H54" s="1320"/>
      <c r="I54" s="1312"/>
      <c r="J54" s="1312"/>
      <c r="K54" s="1311"/>
      <c r="L54" s="1311"/>
      <c r="M54" s="1311"/>
      <c r="N54" s="1311"/>
      <c r="AM54" s="394"/>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x14ac:dyDescent="0.15">
      <c r="A55" s="402"/>
      <c r="B55" s="387"/>
      <c r="G55" s="1312"/>
      <c r="H55" s="1312"/>
      <c r="I55" s="1312"/>
      <c r="J55" s="1312"/>
      <c r="K55" s="1311"/>
      <c r="L55" s="1311"/>
      <c r="M55" s="1311"/>
      <c r="N55" s="1311"/>
      <c r="AN55" s="1316" t="s">
        <v>589</v>
      </c>
      <c r="AO55" s="1316"/>
      <c r="AP55" s="1316"/>
      <c r="AQ55" s="1316"/>
      <c r="AR55" s="1316"/>
      <c r="AS55" s="1316"/>
      <c r="AT55" s="1316"/>
      <c r="AU55" s="1316"/>
      <c r="AV55" s="1316"/>
      <c r="AW55" s="1316"/>
      <c r="AX55" s="1316"/>
      <c r="AY55" s="1316"/>
      <c r="AZ55" s="1316"/>
      <c r="BA55" s="1316"/>
      <c r="BB55" s="1309" t="s">
        <v>588</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ht="13.5" x14ac:dyDescent="0.15">
      <c r="A56" s="402"/>
      <c r="B56" s="387"/>
      <c r="G56" s="1312"/>
      <c r="H56" s="1312"/>
      <c r="I56" s="1312"/>
      <c r="J56" s="1312"/>
      <c r="K56" s="1311"/>
      <c r="L56" s="1311"/>
      <c r="M56" s="1311"/>
      <c r="N56" s="1311"/>
      <c r="AN56" s="1316"/>
      <c r="AO56" s="1316"/>
      <c r="AP56" s="1316"/>
      <c r="AQ56" s="1316"/>
      <c r="AR56" s="1316"/>
      <c r="AS56" s="1316"/>
      <c r="AT56" s="1316"/>
      <c r="AU56" s="1316"/>
      <c r="AV56" s="1316"/>
      <c r="AW56" s="1316"/>
      <c r="AX56" s="1316"/>
      <c r="AY56" s="1316"/>
      <c r="AZ56" s="1316"/>
      <c r="BA56" s="1316"/>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ht="13.5" x14ac:dyDescent="0.15">
      <c r="B57" s="408"/>
      <c r="G57" s="1312"/>
      <c r="H57" s="1312"/>
      <c r="I57" s="1314"/>
      <c r="J57" s="1314"/>
      <c r="K57" s="1311"/>
      <c r="L57" s="1311"/>
      <c r="M57" s="1311"/>
      <c r="N57" s="1311"/>
      <c r="AM57" s="386"/>
      <c r="AN57" s="1316"/>
      <c r="AO57" s="1316"/>
      <c r="AP57" s="1316"/>
      <c r="AQ57" s="1316"/>
      <c r="AR57" s="1316"/>
      <c r="AS57" s="1316"/>
      <c r="AT57" s="1316"/>
      <c r="AU57" s="1316"/>
      <c r="AV57" s="1316"/>
      <c r="AW57" s="1316"/>
      <c r="AX57" s="1316"/>
      <c r="AY57" s="1316"/>
      <c r="AZ57" s="1316"/>
      <c r="BA57" s="1316"/>
      <c r="BB57" s="1309" t="s">
        <v>594</v>
      </c>
      <c r="BC57" s="1309"/>
      <c r="BD57" s="1309"/>
      <c r="BE57" s="1309"/>
      <c r="BF57" s="1309"/>
      <c r="BG57" s="1309"/>
      <c r="BH57" s="1309"/>
      <c r="BI57" s="1309"/>
      <c r="BJ57" s="1309"/>
      <c r="BK57" s="1309"/>
      <c r="BL57" s="1309"/>
      <c r="BM57" s="1309"/>
      <c r="BN57" s="1309"/>
      <c r="BO57" s="1309"/>
      <c r="BP57" s="1310">
        <v>55.3</v>
      </c>
      <c r="BQ57" s="1310"/>
      <c r="BR57" s="1310"/>
      <c r="BS57" s="1310"/>
      <c r="BT57" s="1310"/>
      <c r="BU57" s="1310"/>
      <c r="BV57" s="1310"/>
      <c r="BW57" s="1310"/>
      <c r="BX57" s="1310">
        <v>56.3</v>
      </c>
      <c r="BY57" s="1310"/>
      <c r="BZ57" s="1310"/>
      <c r="CA57" s="1310"/>
      <c r="CB57" s="1310"/>
      <c r="CC57" s="1310"/>
      <c r="CD57" s="1310"/>
      <c r="CE57" s="1310"/>
      <c r="CF57" s="1310">
        <v>58.3</v>
      </c>
      <c r="CG57" s="1310"/>
      <c r="CH57" s="1310"/>
      <c r="CI57" s="1310"/>
      <c r="CJ57" s="1310"/>
      <c r="CK57" s="1310"/>
      <c r="CL57" s="1310"/>
      <c r="CM57" s="1310"/>
      <c r="CN57" s="1310">
        <v>60.2</v>
      </c>
      <c r="CO57" s="1310"/>
      <c r="CP57" s="1310"/>
      <c r="CQ57" s="1310"/>
      <c r="CR57" s="1310"/>
      <c r="CS57" s="1310"/>
      <c r="CT57" s="1310"/>
      <c r="CU57" s="1310"/>
      <c r="CV57" s="1310">
        <v>59.9</v>
      </c>
      <c r="CW57" s="1310"/>
      <c r="CX57" s="1310"/>
      <c r="CY57" s="1310"/>
      <c r="CZ57" s="1310"/>
      <c r="DA57" s="1310"/>
      <c r="DB57" s="1310"/>
      <c r="DC57" s="1310"/>
      <c r="DD57" s="413"/>
      <c r="DE57" s="408"/>
    </row>
    <row r="58" spans="1:109" s="402" customFormat="1" ht="13.5" x14ac:dyDescent="0.15">
      <c r="A58" s="386"/>
      <c r="B58" s="408"/>
      <c r="G58" s="1312"/>
      <c r="H58" s="1312"/>
      <c r="I58" s="1314"/>
      <c r="J58" s="1314"/>
      <c r="K58" s="1311"/>
      <c r="L58" s="1311"/>
      <c r="M58" s="1311"/>
      <c r="N58" s="1311"/>
      <c r="AM58" s="386"/>
      <c r="AN58" s="1316"/>
      <c r="AO58" s="1316"/>
      <c r="AP58" s="1316"/>
      <c r="AQ58" s="1316"/>
      <c r="AR58" s="1316"/>
      <c r="AS58" s="1316"/>
      <c r="AT58" s="1316"/>
      <c r="AU58" s="1316"/>
      <c r="AV58" s="1316"/>
      <c r="AW58" s="1316"/>
      <c r="AX58" s="1316"/>
      <c r="AY58" s="1316"/>
      <c r="AZ58" s="1316"/>
      <c r="BA58" s="1316"/>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593</v>
      </c>
    </row>
    <row r="64" spans="1:109" ht="13.5" x14ac:dyDescent="0.15">
      <c r="B64" s="387"/>
      <c r="G64" s="403"/>
      <c r="I64" s="405"/>
      <c r="J64" s="405"/>
      <c r="K64" s="405"/>
      <c r="L64" s="405"/>
      <c r="M64" s="405"/>
      <c r="N64" s="404"/>
      <c r="AM64" s="403"/>
      <c r="AN64" s="403" t="s">
        <v>592</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2" t="s">
        <v>599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5" x14ac:dyDescent="0.15">
      <c r="B66" s="38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5" x14ac:dyDescent="0.15">
      <c r="B67" s="38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5" x14ac:dyDescent="0.15">
      <c r="B68" s="38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5" x14ac:dyDescent="0.15">
      <c r="B69" s="38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591</v>
      </c>
    </row>
    <row r="72" spans="2:107" ht="13.5" x14ac:dyDescent="0.15">
      <c r="B72" s="387"/>
      <c r="G72" s="1312"/>
      <c r="H72" s="1312"/>
      <c r="I72" s="1312"/>
      <c r="J72" s="1312"/>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6" t="s">
        <v>546</v>
      </c>
      <c r="BQ72" s="1316"/>
      <c r="BR72" s="1316"/>
      <c r="BS72" s="1316"/>
      <c r="BT72" s="1316"/>
      <c r="BU72" s="1316"/>
      <c r="BV72" s="1316"/>
      <c r="BW72" s="1316"/>
      <c r="BX72" s="1316" t="s">
        <v>547</v>
      </c>
      <c r="BY72" s="1316"/>
      <c r="BZ72" s="1316"/>
      <c r="CA72" s="1316"/>
      <c r="CB72" s="1316"/>
      <c r="CC72" s="1316"/>
      <c r="CD72" s="1316"/>
      <c r="CE72" s="1316"/>
      <c r="CF72" s="1316" t="s">
        <v>548</v>
      </c>
      <c r="CG72" s="1316"/>
      <c r="CH72" s="1316"/>
      <c r="CI72" s="1316"/>
      <c r="CJ72" s="1316"/>
      <c r="CK72" s="1316"/>
      <c r="CL72" s="1316"/>
      <c r="CM72" s="1316"/>
      <c r="CN72" s="1316" t="s">
        <v>549</v>
      </c>
      <c r="CO72" s="1316"/>
      <c r="CP72" s="1316"/>
      <c r="CQ72" s="1316"/>
      <c r="CR72" s="1316"/>
      <c r="CS72" s="1316"/>
      <c r="CT72" s="1316"/>
      <c r="CU72" s="1316"/>
      <c r="CV72" s="1316" t="s">
        <v>550</v>
      </c>
      <c r="CW72" s="1316"/>
      <c r="CX72" s="1316"/>
      <c r="CY72" s="1316"/>
      <c r="CZ72" s="1316"/>
      <c r="DA72" s="1316"/>
      <c r="DB72" s="1316"/>
      <c r="DC72" s="1316"/>
    </row>
    <row r="73" spans="2:107" ht="13.5" x14ac:dyDescent="0.15">
      <c r="B73" s="387"/>
      <c r="G73" s="1320"/>
      <c r="H73" s="1320"/>
      <c r="I73" s="1320"/>
      <c r="J73" s="1320"/>
      <c r="K73" s="1313"/>
      <c r="L73" s="1313"/>
      <c r="M73" s="1313"/>
      <c r="N73" s="1313"/>
      <c r="AM73" s="394"/>
      <c r="AN73" s="1309" t="s">
        <v>590</v>
      </c>
      <c r="AO73" s="1309"/>
      <c r="AP73" s="1309"/>
      <c r="AQ73" s="1309"/>
      <c r="AR73" s="1309"/>
      <c r="AS73" s="1309"/>
      <c r="AT73" s="1309"/>
      <c r="AU73" s="1309"/>
      <c r="AV73" s="1309"/>
      <c r="AW73" s="1309"/>
      <c r="AX73" s="1309"/>
      <c r="AY73" s="1309"/>
      <c r="AZ73" s="1309"/>
      <c r="BA73" s="1309"/>
      <c r="BB73" s="1309" t="s">
        <v>588</v>
      </c>
      <c r="BC73" s="1309"/>
      <c r="BD73" s="1309"/>
      <c r="BE73" s="1309"/>
      <c r="BF73" s="1309"/>
      <c r="BG73" s="1309"/>
      <c r="BH73" s="1309"/>
      <c r="BI73" s="1309"/>
      <c r="BJ73" s="1309"/>
      <c r="BK73" s="1309"/>
      <c r="BL73" s="1309"/>
      <c r="BM73" s="1309"/>
      <c r="BN73" s="1309"/>
      <c r="BO73" s="1309"/>
      <c r="BP73" s="1310">
        <v>32.1</v>
      </c>
      <c r="BQ73" s="1310"/>
      <c r="BR73" s="1310"/>
      <c r="BS73" s="1310"/>
      <c r="BT73" s="1310"/>
      <c r="BU73" s="1310"/>
      <c r="BV73" s="1310"/>
      <c r="BW73" s="1310"/>
      <c r="BX73" s="1310">
        <v>31.9</v>
      </c>
      <c r="BY73" s="1310"/>
      <c r="BZ73" s="1310"/>
      <c r="CA73" s="1310"/>
      <c r="CB73" s="1310"/>
      <c r="CC73" s="1310"/>
      <c r="CD73" s="1310"/>
      <c r="CE73" s="1310"/>
      <c r="CF73" s="1310">
        <v>21.4</v>
      </c>
      <c r="CG73" s="1310"/>
      <c r="CH73" s="1310"/>
      <c r="CI73" s="1310"/>
      <c r="CJ73" s="1310"/>
      <c r="CK73" s="1310"/>
      <c r="CL73" s="1310"/>
      <c r="CM73" s="1310"/>
      <c r="CN73" s="1310">
        <v>38.299999999999997</v>
      </c>
      <c r="CO73" s="1310"/>
      <c r="CP73" s="1310"/>
      <c r="CQ73" s="1310"/>
      <c r="CR73" s="1310"/>
      <c r="CS73" s="1310"/>
      <c r="CT73" s="1310"/>
      <c r="CU73" s="1310"/>
      <c r="CV73" s="1310">
        <v>34.4</v>
      </c>
      <c r="CW73" s="1310"/>
      <c r="CX73" s="1310"/>
      <c r="CY73" s="1310"/>
      <c r="CZ73" s="1310"/>
      <c r="DA73" s="1310"/>
      <c r="DB73" s="1310"/>
      <c r="DC73" s="1310"/>
    </row>
    <row r="74" spans="2:107" ht="13.5" x14ac:dyDescent="0.15">
      <c r="B74" s="387"/>
      <c r="G74" s="1320"/>
      <c r="H74" s="1320"/>
      <c r="I74" s="1320"/>
      <c r="J74" s="1320"/>
      <c r="K74" s="1313"/>
      <c r="L74" s="1313"/>
      <c r="M74" s="1313"/>
      <c r="N74" s="1313"/>
      <c r="AM74" s="394"/>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x14ac:dyDescent="0.15">
      <c r="B75" s="387"/>
      <c r="G75" s="1320"/>
      <c r="H75" s="1320"/>
      <c r="I75" s="1312"/>
      <c r="J75" s="1312"/>
      <c r="K75" s="1311"/>
      <c r="L75" s="1311"/>
      <c r="M75" s="1311"/>
      <c r="N75" s="1311"/>
      <c r="AM75" s="394"/>
      <c r="AN75" s="1309"/>
      <c r="AO75" s="1309"/>
      <c r="AP75" s="1309"/>
      <c r="AQ75" s="1309"/>
      <c r="AR75" s="1309"/>
      <c r="AS75" s="1309"/>
      <c r="AT75" s="1309"/>
      <c r="AU75" s="1309"/>
      <c r="AV75" s="1309"/>
      <c r="AW75" s="1309"/>
      <c r="AX75" s="1309"/>
      <c r="AY75" s="1309"/>
      <c r="AZ75" s="1309"/>
      <c r="BA75" s="1309"/>
      <c r="BB75" s="1309" t="s">
        <v>587</v>
      </c>
      <c r="BC75" s="1309"/>
      <c r="BD75" s="1309"/>
      <c r="BE75" s="1309"/>
      <c r="BF75" s="1309"/>
      <c r="BG75" s="1309"/>
      <c r="BH75" s="1309"/>
      <c r="BI75" s="1309"/>
      <c r="BJ75" s="1309"/>
      <c r="BK75" s="1309"/>
      <c r="BL75" s="1309"/>
      <c r="BM75" s="1309"/>
      <c r="BN75" s="1309"/>
      <c r="BO75" s="1309"/>
      <c r="BP75" s="1310">
        <v>9.8000000000000007</v>
      </c>
      <c r="BQ75" s="1310"/>
      <c r="BR75" s="1310"/>
      <c r="BS75" s="1310"/>
      <c r="BT75" s="1310"/>
      <c r="BU75" s="1310"/>
      <c r="BV75" s="1310"/>
      <c r="BW75" s="1310"/>
      <c r="BX75" s="1310">
        <v>9.1</v>
      </c>
      <c r="BY75" s="1310"/>
      <c r="BZ75" s="1310"/>
      <c r="CA75" s="1310"/>
      <c r="CB75" s="1310"/>
      <c r="CC75" s="1310"/>
      <c r="CD75" s="1310"/>
      <c r="CE75" s="1310"/>
      <c r="CF75" s="1310">
        <v>9</v>
      </c>
      <c r="CG75" s="1310"/>
      <c r="CH75" s="1310"/>
      <c r="CI75" s="1310"/>
      <c r="CJ75" s="1310"/>
      <c r="CK75" s="1310"/>
      <c r="CL75" s="1310"/>
      <c r="CM75" s="1310"/>
      <c r="CN75" s="1310">
        <v>9.1</v>
      </c>
      <c r="CO75" s="1310"/>
      <c r="CP75" s="1310"/>
      <c r="CQ75" s="1310"/>
      <c r="CR75" s="1310"/>
      <c r="CS75" s="1310"/>
      <c r="CT75" s="1310"/>
      <c r="CU75" s="1310"/>
      <c r="CV75" s="1310">
        <v>9.1</v>
      </c>
      <c r="CW75" s="1310"/>
      <c r="CX75" s="1310"/>
      <c r="CY75" s="1310"/>
      <c r="CZ75" s="1310"/>
      <c r="DA75" s="1310"/>
      <c r="DB75" s="1310"/>
      <c r="DC75" s="1310"/>
    </row>
    <row r="76" spans="2:107" ht="13.5" x14ac:dyDescent="0.15">
      <c r="B76" s="387"/>
      <c r="G76" s="1320"/>
      <c r="H76" s="1320"/>
      <c r="I76" s="1312"/>
      <c r="J76" s="1312"/>
      <c r="K76" s="1311"/>
      <c r="L76" s="1311"/>
      <c r="M76" s="1311"/>
      <c r="N76" s="1311"/>
      <c r="AM76" s="394"/>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x14ac:dyDescent="0.15">
      <c r="B77" s="387"/>
      <c r="G77" s="1312"/>
      <c r="H77" s="1312"/>
      <c r="I77" s="1312"/>
      <c r="J77" s="1312"/>
      <c r="K77" s="1313"/>
      <c r="L77" s="1313"/>
      <c r="M77" s="1313"/>
      <c r="N77" s="1313"/>
      <c r="AN77" s="1316" t="s">
        <v>589</v>
      </c>
      <c r="AO77" s="1316"/>
      <c r="AP77" s="1316"/>
      <c r="AQ77" s="1316"/>
      <c r="AR77" s="1316"/>
      <c r="AS77" s="1316"/>
      <c r="AT77" s="1316"/>
      <c r="AU77" s="1316"/>
      <c r="AV77" s="1316"/>
      <c r="AW77" s="1316"/>
      <c r="AX77" s="1316"/>
      <c r="AY77" s="1316"/>
      <c r="AZ77" s="1316"/>
      <c r="BA77" s="1316"/>
      <c r="BB77" s="1309" t="s">
        <v>588</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ht="13.5" x14ac:dyDescent="0.15">
      <c r="B78" s="387"/>
      <c r="G78" s="1312"/>
      <c r="H78" s="1312"/>
      <c r="I78" s="1312"/>
      <c r="J78" s="1312"/>
      <c r="K78" s="1313"/>
      <c r="L78" s="1313"/>
      <c r="M78" s="1313"/>
      <c r="N78" s="1313"/>
      <c r="AN78" s="1316"/>
      <c r="AO78" s="1316"/>
      <c r="AP78" s="1316"/>
      <c r="AQ78" s="1316"/>
      <c r="AR78" s="1316"/>
      <c r="AS78" s="1316"/>
      <c r="AT78" s="1316"/>
      <c r="AU78" s="1316"/>
      <c r="AV78" s="1316"/>
      <c r="AW78" s="1316"/>
      <c r="AX78" s="1316"/>
      <c r="AY78" s="1316"/>
      <c r="AZ78" s="1316"/>
      <c r="BA78" s="1316"/>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x14ac:dyDescent="0.15">
      <c r="B79" s="387"/>
      <c r="G79" s="1312"/>
      <c r="H79" s="1312"/>
      <c r="I79" s="1314"/>
      <c r="J79" s="1314"/>
      <c r="K79" s="1315"/>
      <c r="L79" s="1315"/>
      <c r="M79" s="1315"/>
      <c r="N79" s="1315"/>
      <c r="AN79" s="1316"/>
      <c r="AO79" s="1316"/>
      <c r="AP79" s="1316"/>
      <c r="AQ79" s="1316"/>
      <c r="AR79" s="1316"/>
      <c r="AS79" s="1316"/>
      <c r="AT79" s="1316"/>
      <c r="AU79" s="1316"/>
      <c r="AV79" s="1316"/>
      <c r="AW79" s="1316"/>
      <c r="AX79" s="1316"/>
      <c r="AY79" s="1316"/>
      <c r="AZ79" s="1316"/>
      <c r="BA79" s="1316"/>
      <c r="BB79" s="1309" t="s">
        <v>587</v>
      </c>
      <c r="BC79" s="1309"/>
      <c r="BD79" s="1309"/>
      <c r="BE79" s="1309"/>
      <c r="BF79" s="1309"/>
      <c r="BG79" s="1309"/>
      <c r="BH79" s="1309"/>
      <c r="BI79" s="1309"/>
      <c r="BJ79" s="1309"/>
      <c r="BK79" s="1309"/>
      <c r="BL79" s="1309"/>
      <c r="BM79" s="1309"/>
      <c r="BN79" s="1309"/>
      <c r="BO79" s="1309"/>
      <c r="BP79" s="1310">
        <v>8.6</v>
      </c>
      <c r="BQ79" s="1310"/>
      <c r="BR79" s="1310"/>
      <c r="BS79" s="1310"/>
      <c r="BT79" s="1310"/>
      <c r="BU79" s="1310"/>
      <c r="BV79" s="1310"/>
      <c r="BW79" s="1310"/>
      <c r="BX79" s="1310">
        <v>8.5</v>
      </c>
      <c r="BY79" s="1310"/>
      <c r="BZ79" s="1310"/>
      <c r="CA79" s="1310"/>
      <c r="CB79" s="1310"/>
      <c r="CC79" s="1310"/>
      <c r="CD79" s="1310"/>
      <c r="CE79" s="1310"/>
      <c r="CF79" s="1310">
        <v>8.5</v>
      </c>
      <c r="CG79" s="1310"/>
      <c r="CH79" s="1310"/>
      <c r="CI79" s="1310"/>
      <c r="CJ79" s="1310"/>
      <c r="CK79" s="1310"/>
      <c r="CL79" s="1310"/>
      <c r="CM79" s="1310"/>
      <c r="CN79" s="1310">
        <v>8.6</v>
      </c>
      <c r="CO79" s="1310"/>
      <c r="CP79" s="1310"/>
      <c r="CQ79" s="1310"/>
      <c r="CR79" s="1310"/>
      <c r="CS79" s="1310"/>
      <c r="CT79" s="1310"/>
      <c r="CU79" s="1310"/>
      <c r="CV79" s="1310">
        <v>8.6</v>
      </c>
      <c r="CW79" s="1310"/>
      <c r="CX79" s="1310"/>
      <c r="CY79" s="1310"/>
      <c r="CZ79" s="1310"/>
      <c r="DA79" s="1310"/>
      <c r="DB79" s="1310"/>
      <c r="DC79" s="1310"/>
    </row>
    <row r="80" spans="2:107" ht="13.5" x14ac:dyDescent="0.15">
      <c r="B80" s="387"/>
      <c r="G80" s="1312"/>
      <c r="H80" s="1312"/>
      <c r="I80" s="1314"/>
      <c r="J80" s="1314"/>
      <c r="K80" s="1315"/>
      <c r="L80" s="1315"/>
      <c r="M80" s="1315"/>
      <c r="N80" s="1315"/>
      <c r="AN80" s="1316"/>
      <c r="AO80" s="1316"/>
      <c r="AP80" s="1316"/>
      <c r="AQ80" s="1316"/>
      <c r="AR80" s="1316"/>
      <c r="AS80" s="1316"/>
      <c r="AT80" s="1316"/>
      <c r="AU80" s="1316"/>
      <c r="AV80" s="1316"/>
      <c r="AW80" s="1316"/>
      <c r="AX80" s="1316"/>
      <c r="AY80" s="1316"/>
      <c r="AZ80" s="1316"/>
      <c r="BA80" s="1316"/>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M5D0kMlTmXjhiYpVpUv9nHGE3XkRsNlZYJ5wrEIVeUogvQRoY6bxdFctUnh057P+s4ZtR4kwlU0KUr21f7IR2Q==" saltValue="0BOw6qjCBPu7nJSOMKw3S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DR125"/>
  <sheetViews>
    <sheetView showGridLines="0" topLeftCell="A58" zoomScaleNormal="100" zoomScaleSheetLayoutView="70" workbookViewId="0">
      <selection activeCell="AF49" sqref="AF4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597</v>
      </c>
    </row>
  </sheetData>
  <sheetProtection algorithmName="SHA-512" hashValue="hDwlYXlWNmYIsSKWM4MhtgHLhBb9lPoUDQE4gVyncXPOzUhngmDWtSARG9JLeKtkzKeDTGUrWxfmk+Yju/CwxA==" saltValue="qWmpdOcM8wftiYTLpNLSg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DR125"/>
  <sheetViews>
    <sheetView showGridLines="0" topLeftCell="A97" zoomScaleNormal="100" zoomScaleSheetLayoutView="55" workbookViewId="0">
      <selection activeCell="DE39" sqref="DE3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597</v>
      </c>
    </row>
  </sheetData>
  <sheetProtection algorithmName="SHA-512" hashValue="mC8CeLpsC2w0dDLcHQxQMH/+AAbynj02tXPA8GWakGY1NMtL2p44y3hGi9xmj1SDuxNZEmQekdkVlz3HJ1gX+g==" saltValue="QIJJb3i9rPNcmnEzPO7s+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543</v>
      </c>
      <c r="G2" s="157"/>
      <c r="H2" s="158"/>
    </row>
    <row r="3" spans="1:8" x14ac:dyDescent="0.15">
      <c r="A3" s="154" t="s">
        <v>536</v>
      </c>
      <c r="B3" s="159"/>
      <c r="C3" s="160"/>
      <c r="D3" s="161">
        <v>92370</v>
      </c>
      <c r="E3" s="162"/>
      <c r="F3" s="163">
        <v>162193</v>
      </c>
      <c r="G3" s="164"/>
      <c r="H3" s="165"/>
    </row>
    <row r="4" spans="1:8" x14ac:dyDescent="0.15">
      <c r="A4" s="166"/>
      <c r="B4" s="167"/>
      <c r="C4" s="168"/>
      <c r="D4" s="169">
        <v>62804</v>
      </c>
      <c r="E4" s="170"/>
      <c r="F4" s="171">
        <v>79985</v>
      </c>
      <c r="G4" s="172"/>
      <c r="H4" s="173"/>
    </row>
    <row r="5" spans="1:8" x14ac:dyDescent="0.15">
      <c r="A5" s="154" t="s">
        <v>538</v>
      </c>
      <c r="B5" s="159"/>
      <c r="C5" s="160"/>
      <c r="D5" s="161">
        <v>108723</v>
      </c>
      <c r="E5" s="162"/>
      <c r="F5" s="163">
        <v>168868</v>
      </c>
      <c r="G5" s="164"/>
      <c r="H5" s="165"/>
    </row>
    <row r="6" spans="1:8" x14ac:dyDescent="0.15">
      <c r="A6" s="166"/>
      <c r="B6" s="167"/>
      <c r="C6" s="168"/>
      <c r="D6" s="169">
        <v>73899</v>
      </c>
      <c r="E6" s="170"/>
      <c r="F6" s="171">
        <v>79360</v>
      </c>
      <c r="G6" s="172"/>
      <c r="H6" s="173"/>
    </row>
    <row r="7" spans="1:8" x14ac:dyDescent="0.15">
      <c r="A7" s="154" t="s">
        <v>539</v>
      </c>
      <c r="B7" s="159"/>
      <c r="C7" s="160"/>
      <c r="D7" s="161">
        <v>93658</v>
      </c>
      <c r="E7" s="162"/>
      <c r="F7" s="163">
        <v>202870</v>
      </c>
      <c r="G7" s="164"/>
      <c r="H7" s="165"/>
    </row>
    <row r="8" spans="1:8" x14ac:dyDescent="0.15">
      <c r="A8" s="166"/>
      <c r="B8" s="167"/>
      <c r="C8" s="168"/>
      <c r="D8" s="169">
        <v>52082</v>
      </c>
      <c r="E8" s="170"/>
      <c r="F8" s="171">
        <v>79735</v>
      </c>
      <c r="G8" s="172"/>
      <c r="H8" s="173"/>
    </row>
    <row r="9" spans="1:8" x14ac:dyDescent="0.15">
      <c r="A9" s="154" t="s">
        <v>540</v>
      </c>
      <c r="B9" s="159"/>
      <c r="C9" s="160"/>
      <c r="D9" s="161">
        <v>160884</v>
      </c>
      <c r="E9" s="162"/>
      <c r="F9" s="163">
        <v>167497</v>
      </c>
      <c r="G9" s="164"/>
      <c r="H9" s="165"/>
    </row>
    <row r="10" spans="1:8" x14ac:dyDescent="0.15">
      <c r="A10" s="166"/>
      <c r="B10" s="167"/>
      <c r="C10" s="168"/>
      <c r="D10" s="169">
        <v>80501</v>
      </c>
      <c r="E10" s="170"/>
      <c r="F10" s="171">
        <v>82571</v>
      </c>
      <c r="G10" s="172"/>
      <c r="H10" s="173"/>
    </row>
    <row r="11" spans="1:8" x14ac:dyDescent="0.15">
      <c r="A11" s="154" t="s">
        <v>541</v>
      </c>
      <c r="B11" s="159"/>
      <c r="C11" s="160"/>
      <c r="D11" s="161">
        <v>122580</v>
      </c>
      <c r="E11" s="162"/>
      <c r="F11" s="163">
        <v>190274</v>
      </c>
      <c r="G11" s="164"/>
      <c r="H11" s="165"/>
    </row>
    <row r="12" spans="1:8" x14ac:dyDescent="0.15">
      <c r="A12" s="166"/>
      <c r="B12" s="167"/>
      <c r="C12" s="174"/>
      <c r="D12" s="169">
        <v>32360</v>
      </c>
      <c r="E12" s="170"/>
      <c r="F12" s="171">
        <v>88584</v>
      </c>
      <c r="G12" s="172"/>
      <c r="H12" s="173"/>
    </row>
    <row r="13" spans="1:8" x14ac:dyDescent="0.15">
      <c r="A13" s="154"/>
      <c r="B13" s="159"/>
      <c r="C13" s="175"/>
      <c r="D13" s="176">
        <v>115643</v>
      </c>
      <c r="E13" s="177"/>
      <c r="F13" s="178">
        <v>178340</v>
      </c>
      <c r="G13" s="179"/>
      <c r="H13" s="165"/>
    </row>
    <row r="14" spans="1:8" x14ac:dyDescent="0.15">
      <c r="A14" s="166"/>
      <c r="B14" s="167"/>
      <c r="C14" s="168"/>
      <c r="D14" s="169">
        <v>60329</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7.92</v>
      </c>
      <c r="C19" s="180">
        <f>ROUND(VALUE(SUBSTITUTE(実質収支比率等に係る経年分析!G$48,"▲","-")),2)</f>
        <v>5.49</v>
      </c>
      <c r="D19" s="180">
        <f>ROUND(VALUE(SUBSTITUTE(実質収支比率等に係る経年分析!H$48,"▲","-")),2)</f>
        <v>2.88</v>
      </c>
      <c r="E19" s="180">
        <f>ROUND(VALUE(SUBSTITUTE(実質収支比率等に係る経年分析!I$48,"▲","-")),2)</f>
        <v>3.86</v>
      </c>
      <c r="F19" s="180">
        <f>ROUND(VALUE(SUBSTITUTE(実質収支比率等に係る経年分析!J$48,"▲","-")),2)</f>
        <v>2.93</v>
      </c>
    </row>
    <row r="20" spans="1:11" x14ac:dyDescent="0.15">
      <c r="A20" s="180" t="s">
        <v>55</v>
      </c>
      <c r="B20" s="180">
        <f>ROUND(VALUE(SUBSTITUTE(実質収支比率等に係る経年分析!F$47,"▲","-")),2)</f>
        <v>28.17</v>
      </c>
      <c r="C20" s="180">
        <f>ROUND(VALUE(SUBSTITUTE(実質収支比率等に係る経年分析!G$47,"▲","-")),2)</f>
        <v>32.89</v>
      </c>
      <c r="D20" s="180">
        <f>ROUND(VALUE(SUBSTITUTE(実質収支比率等に係る経年分析!H$47,"▲","-")),2)</f>
        <v>37.28</v>
      </c>
      <c r="E20" s="180">
        <f>ROUND(VALUE(SUBSTITUTE(実質収支比率等に係る経年分析!I$47,"▲","-")),2)</f>
        <v>40.1</v>
      </c>
      <c r="F20" s="180">
        <f>ROUND(VALUE(SUBSTITUTE(実質収支比率等に係る経年分析!J$47,"▲","-")),2)</f>
        <v>37.270000000000003</v>
      </c>
    </row>
    <row r="21" spans="1:11" x14ac:dyDescent="0.15">
      <c r="A21" s="180" t="s">
        <v>56</v>
      </c>
      <c r="B21" s="180">
        <f>IF(ISNUMBER(VALUE(SUBSTITUTE(実質収支比率等に係る経年分析!F$49,"▲","-"))),ROUND(VALUE(SUBSTITUTE(実質収支比率等に係る経年分析!F$49,"▲","-")),2),NA())</f>
        <v>1.98</v>
      </c>
      <c r="C21" s="180">
        <f>IF(ISNUMBER(VALUE(SUBSTITUTE(実質収支比率等に係る経年分析!G$49,"▲","-"))),ROUND(VALUE(SUBSTITUTE(実質収支比率等に係る経年分析!G$49,"▲","-")),2),NA())</f>
        <v>-2.61</v>
      </c>
      <c r="D21" s="180">
        <f>IF(ISNUMBER(VALUE(SUBSTITUTE(実質収支比率等に係る経年分析!H$49,"▲","-"))),ROUND(VALUE(SUBSTITUTE(実質収支比率等に係る経年分析!H$49,"▲","-")),2),NA())</f>
        <v>-2.77</v>
      </c>
      <c r="E21" s="180">
        <f>IF(ISNUMBER(VALUE(SUBSTITUTE(実質収支比率等に係る経年分析!I$49,"▲","-"))),ROUND(VALUE(SUBSTITUTE(実質収支比率等に係る経年分析!I$49,"▲","-")),2),NA())</f>
        <v>0.89</v>
      </c>
      <c r="F21" s="180">
        <f>IF(ISNUMBER(VALUE(SUBSTITUTE(実質収支比率等に係る経年分析!J$49,"▲","-"))),ROUND(VALUE(SUBSTITUTE(実質収支比率等に係る経年分析!J$49,"▲","-")),2),NA())</f>
        <v>-5.57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国民健康保険町立田子診療所及び介護老人保健施設事業特別会計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x14ac:dyDescent="0.15">
      <c r="A33" s="181" t="str">
        <f>IF(連結実質赤字比率に係る赤字・黒字の構成分析!C$37="",NA(),連結実質赤字比率に係る赤字・黒字の構成分析!C$37)</f>
        <v>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1.02</v>
      </c>
    </row>
    <row r="34" spans="1:16" x14ac:dyDescent="0.15">
      <c r="A34" s="181" t="str">
        <f>IF(連結実質赤字比率に係る赤字・黒字の構成分析!C$36="",NA(),連結実質赤字比率に係る赤字・黒字の構成分析!C$36)</f>
        <v>介護保険事業勘定特別会計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0.56999999999999995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1.1399999999999999</v>
      </c>
    </row>
    <row r="35" spans="1:16" x14ac:dyDescent="0.15">
      <c r="A35" s="181" t="str">
        <f>IF(連結実質赤字比率に係る赤字・黒字の構成分析!C$35="",NA(),連結実質赤字比率に係る赤字・黒字の構成分析!C$35)</f>
        <v>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3.85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2.93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483</v>
      </c>
      <c r="E42" s="182"/>
      <c r="F42" s="182"/>
      <c r="G42" s="182">
        <f>'実質公債費比率（分子）の構造'!L$52</f>
        <v>465</v>
      </c>
      <c r="H42" s="182"/>
      <c r="I42" s="182"/>
      <c r="J42" s="182">
        <f>'実質公債費比率（分子）の構造'!M$52</f>
        <v>440</v>
      </c>
      <c r="K42" s="182"/>
      <c r="L42" s="182"/>
      <c r="M42" s="182">
        <f>'実質公債費比率（分子）の構造'!N$52</f>
        <v>426</v>
      </c>
      <c r="N42" s="182"/>
      <c r="O42" s="182"/>
      <c r="P42" s="182">
        <f>'実質公債費比率（分子）の構造'!O$52</f>
        <v>425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10</v>
      </c>
      <c r="C44" s="182"/>
      <c r="D44" s="182"/>
      <c r="E44" s="182">
        <f>'実質公債費比率（分子）の構造'!L$50</f>
        <v>9</v>
      </c>
      <c r="F44" s="182"/>
      <c r="G44" s="182"/>
      <c r="H44" s="182">
        <f>'実質公債費比率（分子）の構造'!M$50</f>
        <v>9</v>
      </c>
      <c r="I44" s="182"/>
      <c r="J44" s="182"/>
      <c r="K44" s="182">
        <f>'実質公債費比率（分子）の構造'!N$50</f>
        <v>5</v>
      </c>
      <c r="L44" s="182"/>
      <c r="M44" s="182"/>
      <c r="N44" s="182">
        <f>'実質公債費比率（分子）の構造'!O$50</f>
        <v>5</v>
      </c>
      <c r="O44" s="182"/>
      <c r="P44" s="182"/>
    </row>
    <row r="45" spans="1:16" x14ac:dyDescent="0.15">
      <c r="A45" s="182" t="s">
        <v>66</v>
      </c>
      <c r="B45" s="182">
        <f>'実質公債費比率（分子）の構造'!K$49</f>
        <v>18</v>
      </c>
      <c r="C45" s="182"/>
      <c r="D45" s="182"/>
      <c r="E45" s="182">
        <f>'実質公債費比率（分子）の構造'!L$49</f>
        <v>18</v>
      </c>
      <c r="F45" s="182"/>
      <c r="G45" s="182"/>
      <c r="H45" s="182">
        <f>'実質公債費比率（分子）の構造'!M$49</f>
        <v>17</v>
      </c>
      <c r="I45" s="182"/>
      <c r="J45" s="182"/>
      <c r="K45" s="182">
        <f>'実質公債費比率（分子）の構造'!N$49</f>
        <v>18</v>
      </c>
      <c r="L45" s="182"/>
      <c r="M45" s="182"/>
      <c r="N45" s="182">
        <f>'実質公債費比率（分子）の構造'!O$49</f>
        <v>14</v>
      </c>
      <c r="O45" s="182"/>
      <c r="P45" s="182"/>
    </row>
    <row r="46" spans="1:16" x14ac:dyDescent="0.15">
      <c r="A46" s="182" t="s">
        <v>67</v>
      </c>
      <c r="B46" s="182">
        <f>'実質公債費比率（分子）の構造'!K$48</f>
        <v>2</v>
      </c>
      <c r="C46" s="182"/>
      <c r="D46" s="182"/>
      <c r="E46" s="182">
        <f>'実質公債費比率（分子）の構造'!L$48</f>
        <v>5</v>
      </c>
      <c r="F46" s="182"/>
      <c r="G46" s="182"/>
      <c r="H46" s="182">
        <f>'実質公債費比率（分子）の構造'!M$48</f>
        <v>8</v>
      </c>
      <c r="I46" s="182"/>
      <c r="J46" s="182"/>
      <c r="K46" s="182">
        <f>'実質公債費比率（分子）の構造'!N$48</f>
        <v>2</v>
      </c>
      <c r="L46" s="182"/>
      <c r="M46" s="182"/>
      <c r="N46" s="182">
        <f>'実質公債費比率（分子）の構造'!O$48</f>
        <v>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669</v>
      </c>
      <c r="C49" s="182"/>
      <c r="D49" s="182"/>
      <c r="E49" s="182">
        <f>'実質公債費比率（分子）の構造'!L$45</f>
        <v>655</v>
      </c>
      <c r="F49" s="182"/>
      <c r="G49" s="182"/>
      <c r="H49" s="182">
        <f>'実質公債費比率（分子）の構造'!M$45</f>
        <v>635</v>
      </c>
      <c r="I49" s="182"/>
      <c r="J49" s="182"/>
      <c r="K49" s="182">
        <f>'実質公債費比率（分子）の構造'!N$45</f>
        <v>615</v>
      </c>
      <c r="L49" s="182"/>
      <c r="M49" s="182"/>
      <c r="N49" s="182">
        <f>'実質公債費比率（分子）の構造'!O$45</f>
        <v>615</v>
      </c>
      <c r="O49" s="182"/>
      <c r="P49" s="182"/>
    </row>
    <row r="50" spans="1:16" x14ac:dyDescent="0.15">
      <c r="A50" s="182" t="s">
        <v>71</v>
      </c>
      <c r="B50" s="182" t="e">
        <f>NA()</f>
        <v>#N/A</v>
      </c>
      <c r="C50" s="182">
        <f>IF(ISNUMBER('実質公債費比率（分子）の構造'!K$53),'実質公債費比率（分子）の構造'!K$53,NA())</f>
        <v>216</v>
      </c>
      <c r="D50" s="182" t="e">
        <f>NA()</f>
        <v>#N/A</v>
      </c>
      <c r="E50" s="182" t="e">
        <f>NA()</f>
        <v>#N/A</v>
      </c>
      <c r="F50" s="182">
        <f>IF(ISNUMBER('実質公債費比率（分子）の構造'!L$53),'実質公債費比率（分子）の構造'!L$53,NA())</f>
        <v>222</v>
      </c>
      <c r="G50" s="182" t="e">
        <f>NA()</f>
        <v>#N/A</v>
      </c>
      <c r="H50" s="182" t="e">
        <f>NA()</f>
        <v>#N/A</v>
      </c>
      <c r="I50" s="182">
        <f>IF(ISNUMBER('実質公債費比率（分子）の構造'!M$53),'実質公債費比率（分子）の構造'!M$53,NA())</f>
        <v>229</v>
      </c>
      <c r="J50" s="182" t="e">
        <f>NA()</f>
        <v>#N/A</v>
      </c>
      <c r="K50" s="182" t="e">
        <f>NA()</f>
        <v>#N/A</v>
      </c>
      <c r="L50" s="182">
        <f>IF(ISNUMBER('実質公債費比率（分子）の構造'!N$53),'実質公債費比率（分子）の構造'!N$53,NA())</f>
        <v>214</v>
      </c>
      <c r="M50" s="182" t="e">
        <f>NA()</f>
        <v>#N/A</v>
      </c>
      <c r="N50" s="182" t="e">
        <f>NA()</f>
        <v>#N/A</v>
      </c>
      <c r="O50" s="182">
        <f>IF(ISNUMBER('実質公債費比率（分子）の構造'!O$53),'実質公債費比率（分子）の構造'!O$53,NA())</f>
        <v>210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4066</v>
      </c>
      <c r="E56" s="181"/>
      <c r="F56" s="181"/>
      <c r="G56" s="181">
        <f>'将来負担比率（分子）の構造'!J$52</f>
        <v>3858</v>
      </c>
      <c r="H56" s="181"/>
      <c r="I56" s="181"/>
      <c r="J56" s="181">
        <f>'将来負担比率（分子）の構造'!K$52</f>
        <v>4039</v>
      </c>
      <c r="K56" s="181"/>
      <c r="L56" s="181"/>
      <c r="M56" s="181">
        <f>'将来負担比率（分子）の構造'!L$52</f>
        <v>3884</v>
      </c>
      <c r="N56" s="181"/>
      <c r="O56" s="181"/>
      <c r="P56" s="181">
        <f>'将来負担比率（分子）の構造'!M$52</f>
        <v>3873</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1678</v>
      </c>
      <c r="E58" s="181"/>
      <c r="F58" s="181"/>
      <c r="G58" s="181">
        <f>'将来負担比率（分子）の構造'!J$50</f>
        <v>1772</v>
      </c>
      <c r="H58" s="181"/>
      <c r="I58" s="181"/>
      <c r="J58" s="181">
        <f>'将来負担比率（分子）の構造'!K$50</f>
        <v>1770</v>
      </c>
      <c r="K58" s="181"/>
      <c r="L58" s="181"/>
      <c r="M58" s="181">
        <f>'将来負担比率（分子）の構造'!L$50</f>
        <v>1630</v>
      </c>
      <c r="N58" s="181"/>
      <c r="O58" s="181"/>
      <c r="P58" s="181">
        <f>'将来負担比率（分子）の構造'!M$50</f>
        <v>1553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699</v>
      </c>
      <c r="C62" s="181"/>
      <c r="D62" s="181"/>
      <c r="E62" s="181">
        <f>'将来負担比率（分子）の構造'!J$45</f>
        <v>603</v>
      </c>
      <c r="F62" s="181"/>
      <c r="G62" s="181"/>
      <c r="H62" s="181">
        <f>'将来負担比率（分子）の構造'!K$45</f>
        <v>555</v>
      </c>
      <c r="I62" s="181"/>
      <c r="J62" s="181"/>
      <c r="K62" s="181">
        <f>'将来負担比率（分子）の構造'!L$45</f>
        <v>543</v>
      </c>
      <c r="L62" s="181"/>
      <c r="M62" s="181"/>
      <c r="N62" s="181">
        <f>'将来負担比率（分子）の構造'!M$45</f>
        <v>538</v>
      </c>
      <c r="O62" s="181"/>
      <c r="P62" s="181"/>
    </row>
    <row r="63" spans="1:16" x14ac:dyDescent="0.15">
      <c r="A63" s="181" t="s">
        <v>34</v>
      </c>
      <c r="B63" s="181">
        <f>'将来負担比率（分子）の構造'!I$44</f>
        <v>138</v>
      </c>
      <c r="C63" s="181"/>
      <c r="D63" s="181"/>
      <c r="E63" s="181">
        <f>'将来負担比率（分子）の構造'!J$44</f>
        <v>123</v>
      </c>
      <c r="F63" s="181"/>
      <c r="G63" s="181"/>
      <c r="H63" s="181">
        <f>'将来負担比率（分子）の構造'!K$44</f>
        <v>109</v>
      </c>
      <c r="I63" s="181"/>
      <c r="J63" s="181"/>
      <c r="K63" s="181">
        <f>'将来負担比率（分子）の構造'!L$44</f>
        <v>101</v>
      </c>
      <c r="L63" s="181"/>
      <c r="M63" s="181"/>
      <c r="N63" s="181">
        <f>'将来負担比率（分子）の構造'!M$44</f>
        <v>89</v>
      </c>
      <c r="O63" s="181"/>
      <c r="P63" s="181"/>
    </row>
    <row r="64" spans="1:16" x14ac:dyDescent="0.15">
      <c r="A64" s="181" t="s">
        <v>33</v>
      </c>
      <c r="B64" s="181">
        <f>'将来負担比率（分子）の構造'!I$43</f>
        <v>5</v>
      </c>
      <c r="C64" s="181"/>
      <c r="D64" s="181"/>
      <c r="E64" s="181">
        <f>'将来負担比率（分子）の構造'!J$43</f>
        <v>7</v>
      </c>
      <c r="F64" s="181"/>
      <c r="G64" s="181"/>
      <c r="H64" s="181">
        <f>'将来負担比率（分子）の構造'!K$43</f>
        <v>6</v>
      </c>
      <c r="I64" s="181"/>
      <c r="J64" s="181"/>
      <c r="K64" s="181">
        <f>'将来負担比率（分子）の構造'!L$43</f>
        <v>4</v>
      </c>
      <c r="L64" s="181"/>
      <c r="M64" s="181"/>
      <c r="N64" s="181">
        <f>'将来負担比率（分子）の構造'!M$43</f>
        <v>2</v>
      </c>
      <c r="O64" s="181"/>
      <c r="P64" s="181"/>
    </row>
    <row r="65" spans="1:16" x14ac:dyDescent="0.15">
      <c r="A65" s="181" t="s">
        <v>32</v>
      </c>
      <c r="B65" s="181">
        <f>'将来負担比率（分子）の構造'!I$42</f>
        <v>42</v>
      </c>
      <c r="C65" s="181"/>
      <c r="D65" s="181"/>
      <c r="E65" s="181">
        <f>'将来負担比率（分子）の構造'!J$42</f>
        <v>34</v>
      </c>
      <c r="F65" s="181"/>
      <c r="G65" s="181"/>
      <c r="H65" s="181">
        <f>'将来負担比率（分子）の構造'!K$42</f>
        <v>25</v>
      </c>
      <c r="I65" s="181"/>
      <c r="J65" s="181"/>
      <c r="K65" s="181">
        <f>'将来負担比率（分子）の構造'!L$42</f>
        <v>21</v>
      </c>
      <c r="L65" s="181"/>
      <c r="M65" s="181"/>
      <c r="N65" s="181">
        <f>'将来負担比率（分子）の構造'!M$42</f>
        <v>16</v>
      </c>
      <c r="O65" s="181"/>
      <c r="P65" s="181"/>
    </row>
    <row r="66" spans="1:16" x14ac:dyDescent="0.15">
      <c r="A66" s="181" t="s">
        <v>31</v>
      </c>
      <c r="B66" s="181">
        <f>'将来負担比率（分子）の構造'!I$41</f>
        <v>5675</v>
      </c>
      <c r="C66" s="181"/>
      <c r="D66" s="181"/>
      <c r="E66" s="181">
        <f>'将来負担比率（分子）の構造'!J$41</f>
        <v>5657</v>
      </c>
      <c r="F66" s="181"/>
      <c r="G66" s="181"/>
      <c r="H66" s="181">
        <f>'将来負担比率（分子）の構造'!K$41</f>
        <v>5633</v>
      </c>
      <c r="I66" s="181"/>
      <c r="J66" s="181"/>
      <c r="K66" s="181">
        <f>'将来負担比率（分子）の構造'!L$41</f>
        <v>5748</v>
      </c>
      <c r="L66" s="181"/>
      <c r="M66" s="181"/>
      <c r="N66" s="181">
        <f>'将来負担比率（分子）の構造'!M$41</f>
        <v>5596</v>
      </c>
      <c r="O66" s="181"/>
      <c r="P66" s="181"/>
    </row>
    <row r="67" spans="1:16" x14ac:dyDescent="0.15">
      <c r="A67" s="181" t="s">
        <v>75</v>
      </c>
      <c r="B67" s="181" t="e">
        <f>NA()</f>
        <v>#N/A</v>
      </c>
      <c r="C67" s="181">
        <f>IF(ISNUMBER('将来負担比率（分子）の構造'!I$53), IF('将来負担比率（分子）の構造'!I$53 &lt; 0, 0, '将来負担比率（分子）の構造'!I$53), NA())</f>
        <v>815</v>
      </c>
      <c r="D67" s="181" t="e">
        <f>NA()</f>
        <v>#N/A</v>
      </c>
      <c r="E67" s="181" t="e">
        <f>NA()</f>
        <v>#N/A</v>
      </c>
      <c r="F67" s="181">
        <f>IF(ISNUMBER('将来負担比率（分子）の構造'!J$53), IF('将来負担比率（分子）の構造'!J$53 &lt; 0, 0, '将来負担比率（分子）の構造'!J$53), NA())</f>
        <v>793</v>
      </c>
      <c r="G67" s="181" t="e">
        <f>NA()</f>
        <v>#N/A</v>
      </c>
      <c r="H67" s="181" t="e">
        <f>NA()</f>
        <v>#N/A</v>
      </c>
      <c r="I67" s="181">
        <f>IF(ISNUMBER('将来負担比率（分子）の構造'!K$53), IF('将来負担比率（分子）の構造'!K$53 &lt; 0, 0, '将来負担比率（分子）の構造'!K$53), NA())</f>
        <v>521</v>
      </c>
      <c r="J67" s="181" t="e">
        <f>NA()</f>
        <v>#N/A</v>
      </c>
      <c r="K67" s="181" t="e">
        <f>NA()</f>
        <v>#N/A</v>
      </c>
      <c r="L67" s="181">
        <f>IF(ISNUMBER('将来負担比率（分子）の構造'!L$53), IF('将来負担比率（分子）の構造'!L$53 &lt; 0, 0, '将来負担比率（分子）の構造'!L$53), NA())</f>
        <v>903</v>
      </c>
      <c r="M67" s="181" t="e">
        <f>NA()</f>
        <v>#N/A</v>
      </c>
      <c r="N67" s="181" t="e">
        <f>NA()</f>
        <v>#N/A</v>
      </c>
      <c r="O67" s="181">
        <f>IF(ISNUMBER('将来負担比率（分子）の構造'!M$53), IF('将来負担比率（分子）の構造'!M$53 &lt; 0, 0, '将来負担比率（分子）の構造'!M$53), NA())</f>
        <v>816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1070</v>
      </c>
      <c r="C72" s="185">
        <f>基金残高に係る経年分析!G55</f>
        <v>1115</v>
      </c>
      <c r="D72" s="185">
        <f>基金残高に係る経年分析!H55</f>
        <v>1040</v>
      </c>
    </row>
    <row r="73" spans="1:16" x14ac:dyDescent="0.15">
      <c r="A73" s="184" t="s">
        <v>78</v>
      </c>
      <c r="B73" s="185">
        <f>基金残高に係る経年分析!F56</f>
        <v>199</v>
      </c>
      <c r="C73" s="185">
        <f>基金残高に係る経年分析!G56</f>
        <v>49</v>
      </c>
      <c r="D73" s="185">
        <f>基金残高に係る経年分析!H56</f>
        <v>49</v>
      </c>
    </row>
    <row r="74" spans="1:16" x14ac:dyDescent="0.15">
      <c r="A74" s="184" t="s">
        <v>79</v>
      </c>
      <c r="B74" s="185">
        <f>基金残高に係る経年分析!F57</f>
        <v>346</v>
      </c>
      <c r="C74" s="185">
        <f>基金残高に係る経年分析!G57</f>
        <v>302</v>
      </c>
      <c r="D74" s="185">
        <f>基金残高に係る経年分析!H57</f>
        <v>295</v>
      </c>
    </row>
  </sheetData>
  <sheetProtection algorithmName="SHA-512" hashValue="NVn0C/qji+/8YS8PckrnyQ5J31HbQwbBCl+T7mImKUdZJIeqSKbo+bHAigng0SPPlYwtSno43AAunPJFDFu1aA==" saltValue="ur5FNt8rNMqukXrnuqqZ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222</v>
      </c>
      <c r="C5" s="670"/>
      <c r="D5" s="670"/>
      <c r="E5" s="670"/>
      <c r="F5" s="670"/>
      <c r="G5" s="670"/>
      <c r="H5" s="670"/>
      <c r="I5" s="670"/>
      <c r="J5" s="670"/>
      <c r="K5" s="670"/>
      <c r="L5" s="670"/>
      <c r="M5" s="670"/>
      <c r="N5" s="670"/>
      <c r="O5" s="670"/>
      <c r="P5" s="670"/>
      <c r="Q5" s="671"/>
      <c r="R5" s="672">
        <v>481680</v>
      </c>
      <c r="S5" s="673"/>
      <c r="T5" s="673"/>
      <c r="U5" s="673"/>
      <c r="V5" s="673"/>
      <c r="W5" s="673"/>
      <c r="X5" s="673"/>
      <c r="Y5" s="674"/>
      <c r="Z5" s="675">
        <v>10.3</v>
      </c>
      <c r="AA5" s="675"/>
      <c r="AB5" s="675"/>
      <c r="AC5" s="675"/>
      <c r="AD5" s="676">
        <v>481680</v>
      </c>
      <c r="AE5" s="676"/>
      <c r="AF5" s="676"/>
      <c r="AG5" s="676"/>
      <c r="AH5" s="676"/>
      <c r="AI5" s="676"/>
      <c r="AJ5" s="676"/>
      <c r="AK5" s="676"/>
      <c r="AL5" s="677">
        <v>17.8</v>
      </c>
      <c r="AM5" s="678"/>
      <c r="AN5" s="678"/>
      <c r="AO5" s="679"/>
      <c r="AP5" s="669" t="s">
        <v>223</v>
      </c>
      <c r="AQ5" s="670"/>
      <c r="AR5" s="670"/>
      <c r="AS5" s="670"/>
      <c r="AT5" s="670"/>
      <c r="AU5" s="670"/>
      <c r="AV5" s="670"/>
      <c r="AW5" s="670"/>
      <c r="AX5" s="670"/>
      <c r="AY5" s="670"/>
      <c r="AZ5" s="670"/>
      <c r="BA5" s="670"/>
      <c r="BB5" s="670"/>
      <c r="BC5" s="670"/>
      <c r="BD5" s="670"/>
      <c r="BE5" s="670"/>
      <c r="BF5" s="671"/>
      <c r="BG5" s="683">
        <v>481680</v>
      </c>
      <c r="BH5" s="684"/>
      <c r="BI5" s="684"/>
      <c r="BJ5" s="684"/>
      <c r="BK5" s="684"/>
      <c r="BL5" s="684"/>
      <c r="BM5" s="684"/>
      <c r="BN5" s="685"/>
      <c r="BO5" s="686">
        <v>100</v>
      </c>
      <c r="BP5" s="686"/>
      <c r="BQ5" s="686"/>
      <c r="BR5" s="686"/>
      <c r="BS5" s="687" t="s">
        <v>224</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216</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93469</v>
      </c>
      <c r="S6" s="684"/>
      <c r="T6" s="684"/>
      <c r="U6" s="684"/>
      <c r="V6" s="684"/>
      <c r="W6" s="684"/>
      <c r="X6" s="684"/>
      <c r="Y6" s="685"/>
      <c r="Z6" s="686">
        <v>2</v>
      </c>
      <c r="AA6" s="686"/>
      <c r="AB6" s="686"/>
      <c r="AC6" s="686"/>
      <c r="AD6" s="687">
        <v>93469</v>
      </c>
      <c r="AE6" s="687"/>
      <c r="AF6" s="687"/>
      <c r="AG6" s="687"/>
      <c r="AH6" s="687"/>
      <c r="AI6" s="687"/>
      <c r="AJ6" s="687"/>
      <c r="AK6" s="687"/>
      <c r="AL6" s="688">
        <v>3.5</v>
      </c>
      <c r="AM6" s="689"/>
      <c r="AN6" s="689"/>
      <c r="AO6" s="690"/>
      <c r="AP6" s="680" t="s">
        <v>229</v>
      </c>
      <c r="AQ6" s="681"/>
      <c r="AR6" s="681"/>
      <c r="AS6" s="681"/>
      <c r="AT6" s="681"/>
      <c r="AU6" s="681"/>
      <c r="AV6" s="681"/>
      <c r="AW6" s="681"/>
      <c r="AX6" s="681"/>
      <c r="AY6" s="681"/>
      <c r="AZ6" s="681"/>
      <c r="BA6" s="681"/>
      <c r="BB6" s="681"/>
      <c r="BC6" s="681"/>
      <c r="BD6" s="681"/>
      <c r="BE6" s="681"/>
      <c r="BF6" s="682"/>
      <c r="BG6" s="683">
        <v>481680</v>
      </c>
      <c r="BH6" s="684"/>
      <c r="BI6" s="684"/>
      <c r="BJ6" s="684"/>
      <c r="BK6" s="684"/>
      <c r="BL6" s="684"/>
      <c r="BM6" s="684"/>
      <c r="BN6" s="685"/>
      <c r="BO6" s="686">
        <v>100</v>
      </c>
      <c r="BP6" s="686"/>
      <c r="BQ6" s="686"/>
      <c r="BR6" s="686"/>
      <c r="BS6" s="687" t="s">
        <v>138</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74048</v>
      </c>
      <c r="CS6" s="684"/>
      <c r="CT6" s="684"/>
      <c r="CU6" s="684"/>
      <c r="CV6" s="684"/>
      <c r="CW6" s="684"/>
      <c r="CX6" s="684"/>
      <c r="CY6" s="685"/>
      <c r="CZ6" s="677">
        <v>1.6</v>
      </c>
      <c r="DA6" s="678"/>
      <c r="DB6" s="678"/>
      <c r="DC6" s="697"/>
      <c r="DD6" s="692" t="s">
        <v>231</v>
      </c>
      <c r="DE6" s="684"/>
      <c r="DF6" s="684"/>
      <c r="DG6" s="684"/>
      <c r="DH6" s="684"/>
      <c r="DI6" s="684"/>
      <c r="DJ6" s="684"/>
      <c r="DK6" s="684"/>
      <c r="DL6" s="684"/>
      <c r="DM6" s="684"/>
      <c r="DN6" s="684"/>
      <c r="DO6" s="684"/>
      <c r="DP6" s="685"/>
      <c r="DQ6" s="692">
        <v>74048</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344</v>
      </c>
      <c r="S7" s="684"/>
      <c r="T7" s="684"/>
      <c r="U7" s="684"/>
      <c r="V7" s="684"/>
      <c r="W7" s="684"/>
      <c r="X7" s="684"/>
      <c r="Y7" s="685"/>
      <c r="Z7" s="686">
        <v>0</v>
      </c>
      <c r="AA7" s="686"/>
      <c r="AB7" s="686"/>
      <c r="AC7" s="686"/>
      <c r="AD7" s="687">
        <v>344</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181181</v>
      </c>
      <c r="BH7" s="684"/>
      <c r="BI7" s="684"/>
      <c r="BJ7" s="684"/>
      <c r="BK7" s="684"/>
      <c r="BL7" s="684"/>
      <c r="BM7" s="684"/>
      <c r="BN7" s="685"/>
      <c r="BO7" s="686">
        <v>37.6</v>
      </c>
      <c r="BP7" s="686"/>
      <c r="BQ7" s="686"/>
      <c r="BR7" s="686"/>
      <c r="BS7" s="687" t="s">
        <v>231</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803955</v>
      </c>
      <c r="CS7" s="684"/>
      <c r="CT7" s="684"/>
      <c r="CU7" s="684"/>
      <c r="CV7" s="684"/>
      <c r="CW7" s="684"/>
      <c r="CX7" s="684"/>
      <c r="CY7" s="685"/>
      <c r="CZ7" s="686">
        <v>17.600000000000001</v>
      </c>
      <c r="DA7" s="686"/>
      <c r="DB7" s="686"/>
      <c r="DC7" s="686"/>
      <c r="DD7" s="692">
        <v>15387</v>
      </c>
      <c r="DE7" s="684"/>
      <c r="DF7" s="684"/>
      <c r="DG7" s="684"/>
      <c r="DH7" s="684"/>
      <c r="DI7" s="684"/>
      <c r="DJ7" s="684"/>
      <c r="DK7" s="684"/>
      <c r="DL7" s="684"/>
      <c r="DM7" s="684"/>
      <c r="DN7" s="684"/>
      <c r="DO7" s="684"/>
      <c r="DP7" s="685"/>
      <c r="DQ7" s="692">
        <v>727611</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813</v>
      </c>
      <c r="S8" s="684"/>
      <c r="T8" s="684"/>
      <c r="U8" s="684"/>
      <c r="V8" s="684"/>
      <c r="W8" s="684"/>
      <c r="X8" s="684"/>
      <c r="Y8" s="685"/>
      <c r="Z8" s="686">
        <v>0</v>
      </c>
      <c r="AA8" s="686"/>
      <c r="AB8" s="686"/>
      <c r="AC8" s="686"/>
      <c r="AD8" s="687">
        <v>813</v>
      </c>
      <c r="AE8" s="687"/>
      <c r="AF8" s="687"/>
      <c r="AG8" s="687"/>
      <c r="AH8" s="687"/>
      <c r="AI8" s="687"/>
      <c r="AJ8" s="687"/>
      <c r="AK8" s="687"/>
      <c r="AL8" s="688">
        <v>0</v>
      </c>
      <c r="AM8" s="689"/>
      <c r="AN8" s="689"/>
      <c r="AO8" s="690"/>
      <c r="AP8" s="680" t="s">
        <v>236</v>
      </c>
      <c r="AQ8" s="681"/>
      <c r="AR8" s="681"/>
      <c r="AS8" s="681"/>
      <c r="AT8" s="681"/>
      <c r="AU8" s="681"/>
      <c r="AV8" s="681"/>
      <c r="AW8" s="681"/>
      <c r="AX8" s="681"/>
      <c r="AY8" s="681"/>
      <c r="AZ8" s="681"/>
      <c r="BA8" s="681"/>
      <c r="BB8" s="681"/>
      <c r="BC8" s="681"/>
      <c r="BD8" s="681"/>
      <c r="BE8" s="681"/>
      <c r="BF8" s="682"/>
      <c r="BG8" s="683">
        <v>8724</v>
      </c>
      <c r="BH8" s="684"/>
      <c r="BI8" s="684"/>
      <c r="BJ8" s="684"/>
      <c r="BK8" s="684"/>
      <c r="BL8" s="684"/>
      <c r="BM8" s="684"/>
      <c r="BN8" s="685"/>
      <c r="BO8" s="686">
        <v>1.8</v>
      </c>
      <c r="BP8" s="686"/>
      <c r="BQ8" s="686"/>
      <c r="BR8" s="686"/>
      <c r="BS8" s="692" t="s">
        <v>138</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993183</v>
      </c>
      <c r="CS8" s="684"/>
      <c r="CT8" s="684"/>
      <c r="CU8" s="684"/>
      <c r="CV8" s="684"/>
      <c r="CW8" s="684"/>
      <c r="CX8" s="684"/>
      <c r="CY8" s="685"/>
      <c r="CZ8" s="686">
        <v>21.7</v>
      </c>
      <c r="DA8" s="686"/>
      <c r="DB8" s="686"/>
      <c r="DC8" s="686"/>
      <c r="DD8" s="692">
        <v>3332</v>
      </c>
      <c r="DE8" s="684"/>
      <c r="DF8" s="684"/>
      <c r="DG8" s="684"/>
      <c r="DH8" s="684"/>
      <c r="DI8" s="684"/>
      <c r="DJ8" s="684"/>
      <c r="DK8" s="684"/>
      <c r="DL8" s="684"/>
      <c r="DM8" s="684"/>
      <c r="DN8" s="684"/>
      <c r="DO8" s="684"/>
      <c r="DP8" s="685"/>
      <c r="DQ8" s="692">
        <v>511417</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450</v>
      </c>
      <c r="S9" s="684"/>
      <c r="T9" s="684"/>
      <c r="U9" s="684"/>
      <c r="V9" s="684"/>
      <c r="W9" s="684"/>
      <c r="X9" s="684"/>
      <c r="Y9" s="685"/>
      <c r="Z9" s="686">
        <v>0</v>
      </c>
      <c r="AA9" s="686"/>
      <c r="AB9" s="686"/>
      <c r="AC9" s="686"/>
      <c r="AD9" s="687">
        <v>450</v>
      </c>
      <c r="AE9" s="687"/>
      <c r="AF9" s="687"/>
      <c r="AG9" s="687"/>
      <c r="AH9" s="687"/>
      <c r="AI9" s="687"/>
      <c r="AJ9" s="687"/>
      <c r="AK9" s="687"/>
      <c r="AL9" s="688">
        <v>0</v>
      </c>
      <c r="AM9" s="689"/>
      <c r="AN9" s="689"/>
      <c r="AO9" s="690"/>
      <c r="AP9" s="680" t="s">
        <v>239</v>
      </c>
      <c r="AQ9" s="681"/>
      <c r="AR9" s="681"/>
      <c r="AS9" s="681"/>
      <c r="AT9" s="681"/>
      <c r="AU9" s="681"/>
      <c r="AV9" s="681"/>
      <c r="AW9" s="681"/>
      <c r="AX9" s="681"/>
      <c r="AY9" s="681"/>
      <c r="AZ9" s="681"/>
      <c r="BA9" s="681"/>
      <c r="BB9" s="681"/>
      <c r="BC9" s="681"/>
      <c r="BD9" s="681"/>
      <c r="BE9" s="681"/>
      <c r="BF9" s="682"/>
      <c r="BG9" s="683">
        <v>149853</v>
      </c>
      <c r="BH9" s="684"/>
      <c r="BI9" s="684"/>
      <c r="BJ9" s="684"/>
      <c r="BK9" s="684"/>
      <c r="BL9" s="684"/>
      <c r="BM9" s="684"/>
      <c r="BN9" s="685"/>
      <c r="BO9" s="686">
        <v>31.1</v>
      </c>
      <c r="BP9" s="686"/>
      <c r="BQ9" s="686"/>
      <c r="BR9" s="686"/>
      <c r="BS9" s="692" t="s">
        <v>138</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445955</v>
      </c>
      <c r="CS9" s="684"/>
      <c r="CT9" s="684"/>
      <c r="CU9" s="684"/>
      <c r="CV9" s="684"/>
      <c r="CW9" s="684"/>
      <c r="CX9" s="684"/>
      <c r="CY9" s="685"/>
      <c r="CZ9" s="686">
        <v>9.8000000000000007</v>
      </c>
      <c r="DA9" s="686"/>
      <c r="DB9" s="686"/>
      <c r="DC9" s="686"/>
      <c r="DD9" s="692">
        <v>5551</v>
      </c>
      <c r="DE9" s="684"/>
      <c r="DF9" s="684"/>
      <c r="DG9" s="684"/>
      <c r="DH9" s="684"/>
      <c r="DI9" s="684"/>
      <c r="DJ9" s="684"/>
      <c r="DK9" s="684"/>
      <c r="DL9" s="684"/>
      <c r="DM9" s="684"/>
      <c r="DN9" s="684"/>
      <c r="DO9" s="684"/>
      <c r="DP9" s="685"/>
      <c r="DQ9" s="692">
        <v>361197</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231</v>
      </c>
      <c r="S10" s="684"/>
      <c r="T10" s="684"/>
      <c r="U10" s="684"/>
      <c r="V10" s="684"/>
      <c r="W10" s="684"/>
      <c r="X10" s="684"/>
      <c r="Y10" s="685"/>
      <c r="Z10" s="686" t="s">
        <v>138</v>
      </c>
      <c r="AA10" s="686"/>
      <c r="AB10" s="686"/>
      <c r="AC10" s="686"/>
      <c r="AD10" s="687" t="s">
        <v>224</v>
      </c>
      <c r="AE10" s="687"/>
      <c r="AF10" s="687"/>
      <c r="AG10" s="687"/>
      <c r="AH10" s="687"/>
      <c r="AI10" s="687"/>
      <c r="AJ10" s="687"/>
      <c r="AK10" s="687"/>
      <c r="AL10" s="688" t="s">
        <v>224</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9751</v>
      </c>
      <c r="BH10" s="684"/>
      <c r="BI10" s="684"/>
      <c r="BJ10" s="684"/>
      <c r="BK10" s="684"/>
      <c r="BL10" s="684"/>
      <c r="BM10" s="684"/>
      <c r="BN10" s="685"/>
      <c r="BO10" s="686">
        <v>2</v>
      </c>
      <c r="BP10" s="686"/>
      <c r="BQ10" s="686"/>
      <c r="BR10" s="686"/>
      <c r="BS10" s="692" t="s">
        <v>138</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1280</v>
      </c>
      <c r="CS10" s="684"/>
      <c r="CT10" s="684"/>
      <c r="CU10" s="684"/>
      <c r="CV10" s="684"/>
      <c r="CW10" s="684"/>
      <c r="CX10" s="684"/>
      <c r="CY10" s="685"/>
      <c r="CZ10" s="686">
        <v>0</v>
      </c>
      <c r="DA10" s="686"/>
      <c r="DB10" s="686"/>
      <c r="DC10" s="686"/>
      <c r="DD10" s="692" t="s">
        <v>138</v>
      </c>
      <c r="DE10" s="684"/>
      <c r="DF10" s="684"/>
      <c r="DG10" s="684"/>
      <c r="DH10" s="684"/>
      <c r="DI10" s="684"/>
      <c r="DJ10" s="684"/>
      <c r="DK10" s="684"/>
      <c r="DL10" s="684"/>
      <c r="DM10" s="684"/>
      <c r="DN10" s="684"/>
      <c r="DO10" s="684"/>
      <c r="DP10" s="685"/>
      <c r="DQ10" s="692">
        <v>1280</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94824</v>
      </c>
      <c r="S11" s="684"/>
      <c r="T11" s="684"/>
      <c r="U11" s="684"/>
      <c r="V11" s="684"/>
      <c r="W11" s="684"/>
      <c r="X11" s="684"/>
      <c r="Y11" s="685"/>
      <c r="Z11" s="688">
        <v>2</v>
      </c>
      <c r="AA11" s="689"/>
      <c r="AB11" s="689"/>
      <c r="AC11" s="701"/>
      <c r="AD11" s="692">
        <v>94824</v>
      </c>
      <c r="AE11" s="684"/>
      <c r="AF11" s="684"/>
      <c r="AG11" s="684"/>
      <c r="AH11" s="684"/>
      <c r="AI11" s="684"/>
      <c r="AJ11" s="684"/>
      <c r="AK11" s="685"/>
      <c r="AL11" s="688">
        <v>3.5</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12853</v>
      </c>
      <c r="BH11" s="684"/>
      <c r="BI11" s="684"/>
      <c r="BJ11" s="684"/>
      <c r="BK11" s="684"/>
      <c r="BL11" s="684"/>
      <c r="BM11" s="684"/>
      <c r="BN11" s="685"/>
      <c r="BO11" s="686">
        <v>2.7</v>
      </c>
      <c r="BP11" s="686"/>
      <c r="BQ11" s="686"/>
      <c r="BR11" s="686"/>
      <c r="BS11" s="692" t="s">
        <v>231</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635268</v>
      </c>
      <c r="CS11" s="684"/>
      <c r="CT11" s="684"/>
      <c r="CU11" s="684"/>
      <c r="CV11" s="684"/>
      <c r="CW11" s="684"/>
      <c r="CX11" s="684"/>
      <c r="CY11" s="685"/>
      <c r="CZ11" s="686">
        <v>13.9</v>
      </c>
      <c r="DA11" s="686"/>
      <c r="DB11" s="686"/>
      <c r="DC11" s="686"/>
      <c r="DD11" s="692">
        <v>328000</v>
      </c>
      <c r="DE11" s="684"/>
      <c r="DF11" s="684"/>
      <c r="DG11" s="684"/>
      <c r="DH11" s="684"/>
      <c r="DI11" s="684"/>
      <c r="DJ11" s="684"/>
      <c r="DK11" s="684"/>
      <c r="DL11" s="684"/>
      <c r="DM11" s="684"/>
      <c r="DN11" s="684"/>
      <c r="DO11" s="684"/>
      <c r="DP11" s="685"/>
      <c r="DQ11" s="692">
        <v>209953</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t="s">
        <v>231</v>
      </c>
      <c r="S12" s="684"/>
      <c r="T12" s="684"/>
      <c r="U12" s="684"/>
      <c r="V12" s="684"/>
      <c r="W12" s="684"/>
      <c r="X12" s="684"/>
      <c r="Y12" s="685"/>
      <c r="Z12" s="686" t="s">
        <v>138</v>
      </c>
      <c r="AA12" s="686"/>
      <c r="AB12" s="686"/>
      <c r="AC12" s="686"/>
      <c r="AD12" s="687" t="s">
        <v>138</v>
      </c>
      <c r="AE12" s="687"/>
      <c r="AF12" s="687"/>
      <c r="AG12" s="687"/>
      <c r="AH12" s="687"/>
      <c r="AI12" s="687"/>
      <c r="AJ12" s="687"/>
      <c r="AK12" s="687"/>
      <c r="AL12" s="688" t="s">
        <v>138</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240398</v>
      </c>
      <c r="BH12" s="684"/>
      <c r="BI12" s="684"/>
      <c r="BJ12" s="684"/>
      <c r="BK12" s="684"/>
      <c r="BL12" s="684"/>
      <c r="BM12" s="684"/>
      <c r="BN12" s="685"/>
      <c r="BO12" s="686">
        <v>49.9</v>
      </c>
      <c r="BP12" s="686"/>
      <c r="BQ12" s="686"/>
      <c r="BR12" s="686"/>
      <c r="BS12" s="692" t="s">
        <v>224</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137452</v>
      </c>
      <c r="CS12" s="684"/>
      <c r="CT12" s="684"/>
      <c r="CU12" s="684"/>
      <c r="CV12" s="684"/>
      <c r="CW12" s="684"/>
      <c r="CX12" s="684"/>
      <c r="CY12" s="685"/>
      <c r="CZ12" s="686">
        <v>3</v>
      </c>
      <c r="DA12" s="686"/>
      <c r="DB12" s="686"/>
      <c r="DC12" s="686"/>
      <c r="DD12" s="692">
        <v>47356</v>
      </c>
      <c r="DE12" s="684"/>
      <c r="DF12" s="684"/>
      <c r="DG12" s="684"/>
      <c r="DH12" s="684"/>
      <c r="DI12" s="684"/>
      <c r="DJ12" s="684"/>
      <c r="DK12" s="684"/>
      <c r="DL12" s="684"/>
      <c r="DM12" s="684"/>
      <c r="DN12" s="684"/>
      <c r="DO12" s="684"/>
      <c r="DP12" s="685"/>
      <c r="DQ12" s="692">
        <v>65476</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231</v>
      </c>
      <c r="S13" s="684"/>
      <c r="T13" s="684"/>
      <c r="U13" s="684"/>
      <c r="V13" s="684"/>
      <c r="W13" s="684"/>
      <c r="X13" s="684"/>
      <c r="Y13" s="685"/>
      <c r="Z13" s="686" t="s">
        <v>224</v>
      </c>
      <c r="AA13" s="686"/>
      <c r="AB13" s="686"/>
      <c r="AC13" s="686"/>
      <c r="AD13" s="687" t="s">
        <v>138</v>
      </c>
      <c r="AE13" s="687"/>
      <c r="AF13" s="687"/>
      <c r="AG13" s="687"/>
      <c r="AH13" s="687"/>
      <c r="AI13" s="687"/>
      <c r="AJ13" s="687"/>
      <c r="AK13" s="687"/>
      <c r="AL13" s="688" t="s">
        <v>138</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233968</v>
      </c>
      <c r="BH13" s="684"/>
      <c r="BI13" s="684"/>
      <c r="BJ13" s="684"/>
      <c r="BK13" s="684"/>
      <c r="BL13" s="684"/>
      <c r="BM13" s="684"/>
      <c r="BN13" s="685"/>
      <c r="BO13" s="686">
        <v>48.6</v>
      </c>
      <c r="BP13" s="686"/>
      <c r="BQ13" s="686"/>
      <c r="BR13" s="686"/>
      <c r="BS13" s="692" t="s">
        <v>224</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358768</v>
      </c>
      <c r="CS13" s="684"/>
      <c r="CT13" s="684"/>
      <c r="CU13" s="684"/>
      <c r="CV13" s="684"/>
      <c r="CW13" s="684"/>
      <c r="CX13" s="684"/>
      <c r="CY13" s="685"/>
      <c r="CZ13" s="686">
        <v>7.9</v>
      </c>
      <c r="DA13" s="686"/>
      <c r="DB13" s="686"/>
      <c r="DC13" s="686"/>
      <c r="DD13" s="692">
        <v>258656</v>
      </c>
      <c r="DE13" s="684"/>
      <c r="DF13" s="684"/>
      <c r="DG13" s="684"/>
      <c r="DH13" s="684"/>
      <c r="DI13" s="684"/>
      <c r="DJ13" s="684"/>
      <c r="DK13" s="684"/>
      <c r="DL13" s="684"/>
      <c r="DM13" s="684"/>
      <c r="DN13" s="684"/>
      <c r="DO13" s="684"/>
      <c r="DP13" s="685"/>
      <c r="DQ13" s="692">
        <v>105280</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12608</v>
      </c>
      <c r="S14" s="684"/>
      <c r="T14" s="684"/>
      <c r="U14" s="684"/>
      <c r="V14" s="684"/>
      <c r="W14" s="684"/>
      <c r="X14" s="684"/>
      <c r="Y14" s="685"/>
      <c r="Z14" s="686">
        <v>0.3</v>
      </c>
      <c r="AA14" s="686"/>
      <c r="AB14" s="686"/>
      <c r="AC14" s="686"/>
      <c r="AD14" s="687">
        <v>12608</v>
      </c>
      <c r="AE14" s="687"/>
      <c r="AF14" s="687"/>
      <c r="AG14" s="687"/>
      <c r="AH14" s="687"/>
      <c r="AI14" s="687"/>
      <c r="AJ14" s="687"/>
      <c r="AK14" s="687"/>
      <c r="AL14" s="688">
        <v>0.5</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25058</v>
      </c>
      <c r="BH14" s="684"/>
      <c r="BI14" s="684"/>
      <c r="BJ14" s="684"/>
      <c r="BK14" s="684"/>
      <c r="BL14" s="684"/>
      <c r="BM14" s="684"/>
      <c r="BN14" s="685"/>
      <c r="BO14" s="686">
        <v>5.2</v>
      </c>
      <c r="BP14" s="686"/>
      <c r="BQ14" s="686"/>
      <c r="BR14" s="686"/>
      <c r="BS14" s="692" t="s">
        <v>231</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150717</v>
      </c>
      <c r="CS14" s="684"/>
      <c r="CT14" s="684"/>
      <c r="CU14" s="684"/>
      <c r="CV14" s="684"/>
      <c r="CW14" s="684"/>
      <c r="CX14" s="684"/>
      <c r="CY14" s="685"/>
      <c r="CZ14" s="686">
        <v>3.3</v>
      </c>
      <c r="DA14" s="686"/>
      <c r="DB14" s="686"/>
      <c r="DC14" s="686"/>
      <c r="DD14" s="692">
        <v>2915</v>
      </c>
      <c r="DE14" s="684"/>
      <c r="DF14" s="684"/>
      <c r="DG14" s="684"/>
      <c r="DH14" s="684"/>
      <c r="DI14" s="684"/>
      <c r="DJ14" s="684"/>
      <c r="DK14" s="684"/>
      <c r="DL14" s="684"/>
      <c r="DM14" s="684"/>
      <c r="DN14" s="684"/>
      <c r="DO14" s="684"/>
      <c r="DP14" s="685"/>
      <c r="DQ14" s="692">
        <v>146431</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224</v>
      </c>
      <c r="S15" s="684"/>
      <c r="T15" s="684"/>
      <c r="U15" s="684"/>
      <c r="V15" s="684"/>
      <c r="W15" s="684"/>
      <c r="X15" s="684"/>
      <c r="Y15" s="685"/>
      <c r="Z15" s="686" t="s">
        <v>138</v>
      </c>
      <c r="AA15" s="686"/>
      <c r="AB15" s="686"/>
      <c r="AC15" s="686"/>
      <c r="AD15" s="687" t="s">
        <v>231</v>
      </c>
      <c r="AE15" s="687"/>
      <c r="AF15" s="687"/>
      <c r="AG15" s="687"/>
      <c r="AH15" s="687"/>
      <c r="AI15" s="687"/>
      <c r="AJ15" s="687"/>
      <c r="AK15" s="687"/>
      <c r="AL15" s="688" t="s">
        <v>224</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35043</v>
      </c>
      <c r="BH15" s="684"/>
      <c r="BI15" s="684"/>
      <c r="BJ15" s="684"/>
      <c r="BK15" s="684"/>
      <c r="BL15" s="684"/>
      <c r="BM15" s="684"/>
      <c r="BN15" s="685"/>
      <c r="BO15" s="686">
        <v>7.3</v>
      </c>
      <c r="BP15" s="686"/>
      <c r="BQ15" s="686"/>
      <c r="BR15" s="686"/>
      <c r="BS15" s="692" t="s">
        <v>138</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349877</v>
      </c>
      <c r="CS15" s="684"/>
      <c r="CT15" s="684"/>
      <c r="CU15" s="684"/>
      <c r="CV15" s="684"/>
      <c r="CW15" s="684"/>
      <c r="CX15" s="684"/>
      <c r="CY15" s="685"/>
      <c r="CZ15" s="686">
        <v>7.7</v>
      </c>
      <c r="DA15" s="686"/>
      <c r="DB15" s="686"/>
      <c r="DC15" s="686"/>
      <c r="DD15" s="692" t="s">
        <v>138</v>
      </c>
      <c r="DE15" s="684"/>
      <c r="DF15" s="684"/>
      <c r="DG15" s="684"/>
      <c r="DH15" s="684"/>
      <c r="DI15" s="684"/>
      <c r="DJ15" s="684"/>
      <c r="DK15" s="684"/>
      <c r="DL15" s="684"/>
      <c r="DM15" s="684"/>
      <c r="DN15" s="684"/>
      <c r="DO15" s="684"/>
      <c r="DP15" s="685"/>
      <c r="DQ15" s="692">
        <v>317360</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2659</v>
      </c>
      <c r="S16" s="684"/>
      <c r="T16" s="684"/>
      <c r="U16" s="684"/>
      <c r="V16" s="684"/>
      <c r="W16" s="684"/>
      <c r="X16" s="684"/>
      <c r="Y16" s="685"/>
      <c r="Z16" s="686">
        <v>0.1</v>
      </c>
      <c r="AA16" s="686"/>
      <c r="AB16" s="686"/>
      <c r="AC16" s="686"/>
      <c r="AD16" s="687">
        <v>2659</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231</v>
      </c>
      <c r="BH16" s="684"/>
      <c r="BI16" s="684"/>
      <c r="BJ16" s="684"/>
      <c r="BK16" s="684"/>
      <c r="BL16" s="684"/>
      <c r="BM16" s="684"/>
      <c r="BN16" s="685"/>
      <c r="BO16" s="686" t="s">
        <v>138</v>
      </c>
      <c r="BP16" s="686"/>
      <c r="BQ16" s="686"/>
      <c r="BR16" s="686"/>
      <c r="BS16" s="692" t="s">
        <v>138</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4742</v>
      </c>
      <c r="CS16" s="684"/>
      <c r="CT16" s="684"/>
      <c r="CU16" s="684"/>
      <c r="CV16" s="684"/>
      <c r="CW16" s="684"/>
      <c r="CX16" s="684"/>
      <c r="CY16" s="685"/>
      <c r="CZ16" s="686">
        <v>0.1</v>
      </c>
      <c r="DA16" s="686"/>
      <c r="DB16" s="686"/>
      <c r="DC16" s="686"/>
      <c r="DD16" s="692" t="s">
        <v>231</v>
      </c>
      <c r="DE16" s="684"/>
      <c r="DF16" s="684"/>
      <c r="DG16" s="684"/>
      <c r="DH16" s="684"/>
      <c r="DI16" s="684"/>
      <c r="DJ16" s="684"/>
      <c r="DK16" s="684"/>
      <c r="DL16" s="684"/>
      <c r="DM16" s="684"/>
      <c r="DN16" s="684"/>
      <c r="DO16" s="684"/>
      <c r="DP16" s="685"/>
      <c r="DQ16" s="692">
        <v>4694</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3971</v>
      </c>
      <c r="S17" s="684"/>
      <c r="T17" s="684"/>
      <c r="U17" s="684"/>
      <c r="V17" s="684"/>
      <c r="W17" s="684"/>
      <c r="X17" s="684"/>
      <c r="Y17" s="685"/>
      <c r="Z17" s="686">
        <v>0.1</v>
      </c>
      <c r="AA17" s="686"/>
      <c r="AB17" s="686"/>
      <c r="AC17" s="686"/>
      <c r="AD17" s="687">
        <v>3971</v>
      </c>
      <c r="AE17" s="687"/>
      <c r="AF17" s="687"/>
      <c r="AG17" s="687"/>
      <c r="AH17" s="687"/>
      <c r="AI17" s="687"/>
      <c r="AJ17" s="687"/>
      <c r="AK17" s="687"/>
      <c r="AL17" s="688">
        <v>0.1</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231</v>
      </c>
      <c r="BH17" s="684"/>
      <c r="BI17" s="684"/>
      <c r="BJ17" s="684"/>
      <c r="BK17" s="684"/>
      <c r="BL17" s="684"/>
      <c r="BM17" s="684"/>
      <c r="BN17" s="685"/>
      <c r="BO17" s="686" t="s">
        <v>224</v>
      </c>
      <c r="BP17" s="686"/>
      <c r="BQ17" s="686"/>
      <c r="BR17" s="686"/>
      <c r="BS17" s="692" t="s">
        <v>231</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615002</v>
      </c>
      <c r="CS17" s="684"/>
      <c r="CT17" s="684"/>
      <c r="CU17" s="684"/>
      <c r="CV17" s="684"/>
      <c r="CW17" s="684"/>
      <c r="CX17" s="684"/>
      <c r="CY17" s="685"/>
      <c r="CZ17" s="686">
        <v>13.5</v>
      </c>
      <c r="DA17" s="686"/>
      <c r="DB17" s="686"/>
      <c r="DC17" s="686"/>
      <c r="DD17" s="692" t="s">
        <v>224</v>
      </c>
      <c r="DE17" s="684"/>
      <c r="DF17" s="684"/>
      <c r="DG17" s="684"/>
      <c r="DH17" s="684"/>
      <c r="DI17" s="684"/>
      <c r="DJ17" s="684"/>
      <c r="DK17" s="684"/>
      <c r="DL17" s="684"/>
      <c r="DM17" s="684"/>
      <c r="DN17" s="684"/>
      <c r="DO17" s="684"/>
      <c r="DP17" s="685"/>
      <c r="DQ17" s="692">
        <v>615002</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1001</v>
      </c>
      <c r="S18" s="684"/>
      <c r="T18" s="684"/>
      <c r="U18" s="684"/>
      <c r="V18" s="684"/>
      <c r="W18" s="684"/>
      <c r="X18" s="684"/>
      <c r="Y18" s="685"/>
      <c r="Z18" s="686">
        <v>0</v>
      </c>
      <c r="AA18" s="686"/>
      <c r="AB18" s="686"/>
      <c r="AC18" s="686"/>
      <c r="AD18" s="687">
        <v>1001</v>
      </c>
      <c r="AE18" s="687"/>
      <c r="AF18" s="687"/>
      <c r="AG18" s="687"/>
      <c r="AH18" s="687"/>
      <c r="AI18" s="687"/>
      <c r="AJ18" s="687"/>
      <c r="AK18" s="687"/>
      <c r="AL18" s="688">
        <v>0</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138</v>
      </c>
      <c r="BH18" s="684"/>
      <c r="BI18" s="684"/>
      <c r="BJ18" s="684"/>
      <c r="BK18" s="684"/>
      <c r="BL18" s="684"/>
      <c r="BM18" s="684"/>
      <c r="BN18" s="685"/>
      <c r="BO18" s="686" t="s">
        <v>231</v>
      </c>
      <c r="BP18" s="686"/>
      <c r="BQ18" s="686"/>
      <c r="BR18" s="686"/>
      <c r="BS18" s="692" t="s">
        <v>224</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138</v>
      </c>
      <c r="CS18" s="684"/>
      <c r="CT18" s="684"/>
      <c r="CU18" s="684"/>
      <c r="CV18" s="684"/>
      <c r="CW18" s="684"/>
      <c r="CX18" s="684"/>
      <c r="CY18" s="685"/>
      <c r="CZ18" s="686" t="s">
        <v>231</v>
      </c>
      <c r="DA18" s="686"/>
      <c r="DB18" s="686"/>
      <c r="DC18" s="686"/>
      <c r="DD18" s="692" t="s">
        <v>138</v>
      </c>
      <c r="DE18" s="684"/>
      <c r="DF18" s="684"/>
      <c r="DG18" s="684"/>
      <c r="DH18" s="684"/>
      <c r="DI18" s="684"/>
      <c r="DJ18" s="684"/>
      <c r="DK18" s="684"/>
      <c r="DL18" s="684"/>
      <c r="DM18" s="684"/>
      <c r="DN18" s="684"/>
      <c r="DO18" s="684"/>
      <c r="DP18" s="685"/>
      <c r="DQ18" s="692" t="s">
        <v>138</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1358</v>
      </c>
      <c r="S19" s="684"/>
      <c r="T19" s="684"/>
      <c r="U19" s="684"/>
      <c r="V19" s="684"/>
      <c r="W19" s="684"/>
      <c r="X19" s="684"/>
      <c r="Y19" s="685"/>
      <c r="Z19" s="686">
        <v>0</v>
      </c>
      <c r="AA19" s="686"/>
      <c r="AB19" s="686"/>
      <c r="AC19" s="686"/>
      <c r="AD19" s="687">
        <v>1358</v>
      </c>
      <c r="AE19" s="687"/>
      <c r="AF19" s="687"/>
      <c r="AG19" s="687"/>
      <c r="AH19" s="687"/>
      <c r="AI19" s="687"/>
      <c r="AJ19" s="687"/>
      <c r="AK19" s="687"/>
      <c r="AL19" s="688">
        <v>0.1</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t="s">
        <v>231</v>
      </c>
      <c r="BH19" s="684"/>
      <c r="BI19" s="684"/>
      <c r="BJ19" s="684"/>
      <c r="BK19" s="684"/>
      <c r="BL19" s="684"/>
      <c r="BM19" s="684"/>
      <c r="BN19" s="685"/>
      <c r="BO19" s="686" t="s">
        <v>224</v>
      </c>
      <c r="BP19" s="686"/>
      <c r="BQ19" s="686"/>
      <c r="BR19" s="686"/>
      <c r="BS19" s="692" t="s">
        <v>224</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138</v>
      </c>
      <c r="CS19" s="684"/>
      <c r="CT19" s="684"/>
      <c r="CU19" s="684"/>
      <c r="CV19" s="684"/>
      <c r="CW19" s="684"/>
      <c r="CX19" s="684"/>
      <c r="CY19" s="685"/>
      <c r="CZ19" s="686" t="s">
        <v>224</v>
      </c>
      <c r="DA19" s="686"/>
      <c r="DB19" s="686"/>
      <c r="DC19" s="686"/>
      <c r="DD19" s="692" t="s">
        <v>224</v>
      </c>
      <c r="DE19" s="684"/>
      <c r="DF19" s="684"/>
      <c r="DG19" s="684"/>
      <c r="DH19" s="684"/>
      <c r="DI19" s="684"/>
      <c r="DJ19" s="684"/>
      <c r="DK19" s="684"/>
      <c r="DL19" s="684"/>
      <c r="DM19" s="684"/>
      <c r="DN19" s="684"/>
      <c r="DO19" s="684"/>
      <c r="DP19" s="685"/>
      <c r="DQ19" s="692" t="s">
        <v>138</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168</v>
      </c>
      <c r="S20" s="684"/>
      <c r="T20" s="684"/>
      <c r="U20" s="684"/>
      <c r="V20" s="684"/>
      <c r="W20" s="684"/>
      <c r="X20" s="684"/>
      <c r="Y20" s="685"/>
      <c r="Z20" s="686">
        <v>0</v>
      </c>
      <c r="AA20" s="686"/>
      <c r="AB20" s="686"/>
      <c r="AC20" s="686"/>
      <c r="AD20" s="687">
        <v>168</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t="s">
        <v>224</v>
      </c>
      <c r="BH20" s="684"/>
      <c r="BI20" s="684"/>
      <c r="BJ20" s="684"/>
      <c r="BK20" s="684"/>
      <c r="BL20" s="684"/>
      <c r="BM20" s="684"/>
      <c r="BN20" s="685"/>
      <c r="BO20" s="686" t="s">
        <v>224</v>
      </c>
      <c r="BP20" s="686"/>
      <c r="BQ20" s="686"/>
      <c r="BR20" s="686"/>
      <c r="BS20" s="692" t="s">
        <v>224</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4570247</v>
      </c>
      <c r="CS20" s="684"/>
      <c r="CT20" s="684"/>
      <c r="CU20" s="684"/>
      <c r="CV20" s="684"/>
      <c r="CW20" s="684"/>
      <c r="CX20" s="684"/>
      <c r="CY20" s="685"/>
      <c r="CZ20" s="686">
        <v>100</v>
      </c>
      <c r="DA20" s="686"/>
      <c r="DB20" s="686"/>
      <c r="DC20" s="686"/>
      <c r="DD20" s="692">
        <v>661197</v>
      </c>
      <c r="DE20" s="684"/>
      <c r="DF20" s="684"/>
      <c r="DG20" s="684"/>
      <c r="DH20" s="684"/>
      <c r="DI20" s="684"/>
      <c r="DJ20" s="684"/>
      <c r="DK20" s="684"/>
      <c r="DL20" s="684"/>
      <c r="DM20" s="684"/>
      <c r="DN20" s="684"/>
      <c r="DO20" s="684"/>
      <c r="DP20" s="685"/>
      <c r="DQ20" s="692">
        <v>3139749</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1444</v>
      </c>
      <c r="S21" s="684"/>
      <c r="T21" s="684"/>
      <c r="U21" s="684"/>
      <c r="V21" s="684"/>
      <c r="W21" s="684"/>
      <c r="X21" s="684"/>
      <c r="Y21" s="685"/>
      <c r="Z21" s="686">
        <v>0</v>
      </c>
      <c r="AA21" s="686"/>
      <c r="AB21" s="686"/>
      <c r="AC21" s="686"/>
      <c r="AD21" s="687">
        <v>1444</v>
      </c>
      <c r="AE21" s="687"/>
      <c r="AF21" s="687"/>
      <c r="AG21" s="687"/>
      <c r="AH21" s="687"/>
      <c r="AI21" s="687"/>
      <c r="AJ21" s="687"/>
      <c r="AK21" s="687"/>
      <c r="AL21" s="688">
        <v>0.1</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t="s">
        <v>138</v>
      </c>
      <c r="BH21" s="684"/>
      <c r="BI21" s="684"/>
      <c r="BJ21" s="684"/>
      <c r="BK21" s="684"/>
      <c r="BL21" s="684"/>
      <c r="BM21" s="684"/>
      <c r="BN21" s="685"/>
      <c r="BO21" s="686" t="s">
        <v>138</v>
      </c>
      <c r="BP21" s="686"/>
      <c r="BQ21" s="686"/>
      <c r="BR21" s="686"/>
      <c r="BS21" s="692" t="s">
        <v>138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2217044</v>
      </c>
      <c r="S22" s="684"/>
      <c r="T22" s="684"/>
      <c r="U22" s="684"/>
      <c r="V22" s="684"/>
      <c r="W22" s="684"/>
      <c r="X22" s="684"/>
      <c r="Y22" s="685"/>
      <c r="Z22" s="686">
        <v>47.6</v>
      </c>
      <c r="AA22" s="686"/>
      <c r="AB22" s="686"/>
      <c r="AC22" s="686"/>
      <c r="AD22" s="687">
        <v>2011747</v>
      </c>
      <c r="AE22" s="687"/>
      <c r="AF22" s="687"/>
      <c r="AG22" s="687"/>
      <c r="AH22" s="687"/>
      <c r="AI22" s="687"/>
      <c r="AJ22" s="687"/>
      <c r="AK22" s="687"/>
      <c r="AL22" s="688">
        <v>74.3</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138</v>
      </c>
      <c r="BH22" s="684"/>
      <c r="BI22" s="684"/>
      <c r="BJ22" s="684"/>
      <c r="BK22" s="684"/>
      <c r="BL22" s="684"/>
      <c r="BM22" s="684"/>
      <c r="BN22" s="685"/>
      <c r="BO22" s="686" t="s">
        <v>138</v>
      </c>
      <c r="BP22" s="686"/>
      <c r="BQ22" s="686"/>
      <c r="BR22" s="686"/>
      <c r="BS22" s="692" t="s">
        <v>138</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2011747</v>
      </c>
      <c r="S23" s="684"/>
      <c r="T23" s="684"/>
      <c r="U23" s="684"/>
      <c r="V23" s="684"/>
      <c r="W23" s="684"/>
      <c r="X23" s="684"/>
      <c r="Y23" s="685"/>
      <c r="Z23" s="686">
        <v>43.2</v>
      </c>
      <c r="AA23" s="686"/>
      <c r="AB23" s="686"/>
      <c r="AC23" s="686"/>
      <c r="AD23" s="687">
        <v>2011747</v>
      </c>
      <c r="AE23" s="687"/>
      <c r="AF23" s="687"/>
      <c r="AG23" s="687"/>
      <c r="AH23" s="687"/>
      <c r="AI23" s="687"/>
      <c r="AJ23" s="687"/>
      <c r="AK23" s="687"/>
      <c r="AL23" s="688">
        <v>74.3</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231</v>
      </c>
      <c r="BH23" s="684"/>
      <c r="BI23" s="684"/>
      <c r="BJ23" s="684"/>
      <c r="BK23" s="684"/>
      <c r="BL23" s="684"/>
      <c r="BM23" s="684"/>
      <c r="BN23" s="685"/>
      <c r="BO23" s="686" t="s">
        <v>231</v>
      </c>
      <c r="BP23" s="686"/>
      <c r="BQ23" s="686"/>
      <c r="BR23" s="686"/>
      <c r="BS23" s="692" t="s">
        <v>224</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205297</v>
      </c>
      <c r="S24" s="684"/>
      <c r="T24" s="684"/>
      <c r="U24" s="684"/>
      <c r="V24" s="684"/>
      <c r="W24" s="684"/>
      <c r="X24" s="684"/>
      <c r="Y24" s="685"/>
      <c r="Z24" s="686">
        <v>4.4000000000000004</v>
      </c>
      <c r="AA24" s="686"/>
      <c r="AB24" s="686"/>
      <c r="AC24" s="686"/>
      <c r="AD24" s="687" t="s">
        <v>224</v>
      </c>
      <c r="AE24" s="687"/>
      <c r="AF24" s="687"/>
      <c r="AG24" s="687"/>
      <c r="AH24" s="687"/>
      <c r="AI24" s="687"/>
      <c r="AJ24" s="687"/>
      <c r="AK24" s="687"/>
      <c r="AL24" s="688" t="s">
        <v>138</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138</v>
      </c>
      <c r="BH24" s="684"/>
      <c r="BI24" s="684"/>
      <c r="BJ24" s="684"/>
      <c r="BK24" s="684"/>
      <c r="BL24" s="684"/>
      <c r="BM24" s="684"/>
      <c r="BN24" s="685"/>
      <c r="BO24" s="686" t="s">
        <v>231</v>
      </c>
      <c r="BP24" s="686"/>
      <c r="BQ24" s="686"/>
      <c r="BR24" s="686"/>
      <c r="BS24" s="692" t="s">
        <v>224</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1768119</v>
      </c>
      <c r="CS24" s="673"/>
      <c r="CT24" s="673"/>
      <c r="CU24" s="673"/>
      <c r="CV24" s="673"/>
      <c r="CW24" s="673"/>
      <c r="CX24" s="673"/>
      <c r="CY24" s="674"/>
      <c r="CZ24" s="677">
        <v>38.700000000000003</v>
      </c>
      <c r="DA24" s="678"/>
      <c r="DB24" s="678"/>
      <c r="DC24" s="697"/>
      <c r="DD24" s="722">
        <v>1383373</v>
      </c>
      <c r="DE24" s="673"/>
      <c r="DF24" s="673"/>
      <c r="DG24" s="673"/>
      <c r="DH24" s="673"/>
      <c r="DI24" s="673"/>
      <c r="DJ24" s="673"/>
      <c r="DK24" s="674"/>
      <c r="DL24" s="722">
        <v>1381846</v>
      </c>
      <c r="DM24" s="673"/>
      <c r="DN24" s="673"/>
      <c r="DO24" s="673"/>
      <c r="DP24" s="673"/>
      <c r="DQ24" s="673"/>
      <c r="DR24" s="673"/>
      <c r="DS24" s="673"/>
      <c r="DT24" s="673"/>
      <c r="DU24" s="673"/>
      <c r="DV24" s="674"/>
      <c r="DW24" s="677">
        <v>49.6</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t="s">
        <v>224</v>
      </c>
      <c r="S25" s="684"/>
      <c r="T25" s="684"/>
      <c r="U25" s="684"/>
      <c r="V25" s="684"/>
      <c r="W25" s="684"/>
      <c r="X25" s="684"/>
      <c r="Y25" s="685"/>
      <c r="Z25" s="686" t="s">
        <v>224</v>
      </c>
      <c r="AA25" s="686"/>
      <c r="AB25" s="686"/>
      <c r="AC25" s="686"/>
      <c r="AD25" s="687" t="s">
        <v>224</v>
      </c>
      <c r="AE25" s="687"/>
      <c r="AF25" s="687"/>
      <c r="AG25" s="687"/>
      <c r="AH25" s="687"/>
      <c r="AI25" s="687"/>
      <c r="AJ25" s="687"/>
      <c r="AK25" s="687"/>
      <c r="AL25" s="688" t="s">
        <v>231</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138</v>
      </c>
      <c r="BH25" s="684"/>
      <c r="BI25" s="684"/>
      <c r="BJ25" s="684"/>
      <c r="BK25" s="684"/>
      <c r="BL25" s="684"/>
      <c r="BM25" s="684"/>
      <c r="BN25" s="685"/>
      <c r="BO25" s="686" t="s">
        <v>231</v>
      </c>
      <c r="BP25" s="686"/>
      <c r="BQ25" s="686"/>
      <c r="BR25" s="686"/>
      <c r="BS25" s="692" t="s">
        <v>231</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679562</v>
      </c>
      <c r="CS25" s="719"/>
      <c r="CT25" s="719"/>
      <c r="CU25" s="719"/>
      <c r="CV25" s="719"/>
      <c r="CW25" s="719"/>
      <c r="CX25" s="719"/>
      <c r="CY25" s="720"/>
      <c r="CZ25" s="688">
        <v>14.9</v>
      </c>
      <c r="DA25" s="717"/>
      <c r="DB25" s="717"/>
      <c r="DC25" s="721"/>
      <c r="DD25" s="692">
        <v>653598</v>
      </c>
      <c r="DE25" s="719"/>
      <c r="DF25" s="719"/>
      <c r="DG25" s="719"/>
      <c r="DH25" s="719"/>
      <c r="DI25" s="719"/>
      <c r="DJ25" s="719"/>
      <c r="DK25" s="720"/>
      <c r="DL25" s="692">
        <v>653598</v>
      </c>
      <c r="DM25" s="719"/>
      <c r="DN25" s="719"/>
      <c r="DO25" s="719"/>
      <c r="DP25" s="719"/>
      <c r="DQ25" s="719"/>
      <c r="DR25" s="719"/>
      <c r="DS25" s="719"/>
      <c r="DT25" s="719"/>
      <c r="DU25" s="719"/>
      <c r="DV25" s="720"/>
      <c r="DW25" s="688">
        <v>23.4</v>
      </c>
      <c r="DX25" s="717"/>
      <c r="DY25" s="717"/>
      <c r="DZ25" s="717"/>
      <c r="EA25" s="717"/>
      <c r="EB25" s="717"/>
      <c r="EC25" s="718"/>
    </row>
    <row r="26" spans="2:133" ht="11.25" customHeight="1" x14ac:dyDescent="0.15">
      <c r="B26" s="680" t="s">
        <v>292</v>
      </c>
      <c r="C26" s="681"/>
      <c r="D26" s="681"/>
      <c r="E26" s="681"/>
      <c r="F26" s="681"/>
      <c r="G26" s="681"/>
      <c r="H26" s="681"/>
      <c r="I26" s="681"/>
      <c r="J26" s="681"/>
      <c r="K26" s="681"/>
      <c r="L26" s="681"/>
      <c r="M26" s="681"/>
      <c r="N26" s="681"/>
      <c r="O26" s="681"/>
      <c r="P26" s="681"/>
      <c r="Q26" s="682"/>
      <c r="R26" s="683">
        <v>2907862</v>
      </c>
      <c r="S26" s="684"/>
      <c r="T26" s="684"/>
      <c r="U26" s="684"/>
      <c r="V26" s="684"/>
      <c r="W26" s="684"/>
      <c r="X26" s="684"/>
      <c r="Y26" s="685"/>
      <c r="Z26" s="686">
        <v>62.5</v>
      </c>
      <c r="AA26" s="686"/>
      <c r="AB26" s="686"/>
      <c r="AC26" s="686"/>
      <c r="AD26" s="687">
        <v>2702565</v>
      </c>
      <c r="AE26" s="687"/>
      <c r="AF26" s="687"/>
      <c r="AG26" s="687"/>
      <c r="AH26" s="687"/>
      <c r="AI26" s="687"/>
      <c r="AJ26" s="687"/>
      <c r="AK26" s="687"/>
      <c r="AL26" s="688">
        <v>99.8</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138</v>
      </c>
      <c r="BH26" s="684"/>
      <c r="BI26" s="684"/>
      <c r="BJ26" s="684"/>
      <c r="BK26" s="684"/>
      <c r="BL26" s="684"/>
      <c r="BM26" s="684"/>
      <c r="BN26" s="685"/>
      <c r="BO26" s="686" t="s">
        <v>138</v>
      </c>
      <c r="BP26" s="686"/>
      <c r="BQ26" s="686"/>
      <c r="BR26" s="686"/>
      <c r="BS26" s="692" t="s">
        <v>224</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410398</v>
      </c>
      <c r="CS26" s="684"/>
      <c r="CT26" s="684"/>
      <c r="CU26" s="684"/>
      <c r="CV26" s="684"/>
      <c r="CW26" s="684"/>
      <c r="CX26" s="684"/>
      <c r="CY26" s="685"/>
      <c r="CZ26" s="688">
        <v>9</v>
      </c>
      <c r="DA26" s="717"/>
      <c r="DB26" s="717"/>
      <c r="DC26" s="721"/>
      <c r="DD26" s="692">
        <v>405728</v>
      </c>
      <c r="DE26" s="684"/>
      <c r="DF26" s="684"/>
      <c r="DG26" s="684"/>
      <c r="DH26" s="684"/>
      <c r="DI26" s="684"/>
      <c r="DJ26" s="684"/>
      <c r="DK26" s="685"/>
      <c r="DL26" s="692" t="s">
        <v>138</v>
      </c>
      <c r="DM26" s="684"/>
      <c r="DN26" s="684"/>
      <c r="DO26" s="684"/>
      <c r="DP26" s="684"/>
      <c r="DQ26" s="684"/>
      <c r="DR26" s="684"/>
      <c r="DS26" s="684"/>
      <c r="DT26" s="684"/>
      <c r="DU26" s="684"/>
      <c r="DV26" s="685"/>
      <c r="DW26" s="688" t="s">
        <v>138</v>
      </c>
      <c r="DX26" s="717"/>
      <c r="DY26" s="717"/>
      <c r="DZ26" s="717"/>
      <c r="EA26" s="717"/>
      <c r="EB26" s="717"/>
      <c r="EC26" s="718"/>
    </row>
    <row r="27" spans="2:133" ht="11.25" customHeight="1" x14ac:dyDescent="0.15">
      <c r="B27" s="680" t="s">
        <v>295</v>
      </c>
      <c r="C27" s="681"/>
      <c r="D27" s="681"/>
      <c r="E27" s="681"/>
      <c r="F27" s="681"/>
      <c r="G27" s="681"/>
      <c r="H27" s="681"/>
      <c r="I27" s="681"/>
      <c r="J27" s="681"/>
      <c r="K27" s="681"/>
      <c r="L27" s="681"/>
      <c r="M27" s="681"/>
      <c r="N27" s="681"/>
      <c r="O27" s="681"/>
      <c r="P27" s="681"/>
      <c r="Q27" s="682"/>
      <c r="R27" s="683">
        <v>658</v>
      </c>
      <c r="S27" s="684"/>
      <c r="T27" s="684"/>
      <c r="U27" s="684"/>
      <c r="V27" s="684"/>
      <c r="W27" s="684"/>
      <c r="X27" s="684"/>
      <c r="Y27" s="685"/>
      <c r="Z27" s="686">
        <v>0</v>
      </c>
      <c r="AA27" s="686"/>
      <c r="AB27" s="686"/>
      <c r="AC27" s="686"/>
      <c r="AD27" s="687">
        <v>658</v>
      </c>
      <c r="AE27" s="687"/>
      <c r="AF27" s="687"/>
      <c r="AG27" s="687"/>
      <c r="AH27" s="687"/>
      <c r="AI27" s="687"/>
      <c r="AJ27" s="687"/>
      <c r="AK27" s="687"/>
      <c r="AL27" s="688">
        <v>0</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481680</v>
      </c>
      <c r="BH27" s="684"/>
      <c r="BI27" s="684"/>
      <c r="BJ27" s="684"/>
      <c r="BK27" s="684"/>
      <c r="BL27" s="684"/>
      <c r="BM27" s="684"/>
      <c r="BN27" s="685"/>
      <c r="BO27" s="686">
        <v>100</v>
      </c>
      <c r="BP27" s="686"/>
      <c r="BQ27" s="686"/>
      <c r="BR27" s="686"/>
      <c r="BS27" s="692" t="s">
        <v>224</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473555</v>
      </c>
      <c r="CS27" s="719"/>
      <c r="CT27" s="719"/>
      <c r="CU27" s="719"/>
      <c r="CV27" s="719"/>
      <c r="CW27" s="719"/>
      <c r="CX27" s="719"/>
      <c r="CY27" s="720"/>
      <c r="CZ27" s="688">
        <v>10.4</v>
      </c>
      <c r="DA27" s="717"/>
      <c r="DB27" s="717"/>
      <c r="DC27" s="721"/>
      <c r="DD27" s="692">
        <v>114773</v>
      </c>
      <c r="DE27" s="719"/>
      <c r="DF27" s="719"/>
      <c r="DG27" s="719"/>
      <c r="DH27" s="719"/>
      <c r="DI27" s="719"/>
      <c r="DJ27" s="719"/>
      <c r="DK27" s="720"/>
      <c r="DL27" s="692">
        <v>113246</v>
      </c>
      <c r="DM27" s="719"/>
      <c r="DN27" s="719"/>
      <c r="DO27" s="719"/>
      <c r="DP27" s="719"/>
      <c r="DQ27" s="719"/>
      <c r="DR27" s="719"/>
      <c r="DS27" s="719"/>
      <c r="DT27" s="719"/>
      <c r="DU27" s="719"/>
      <c r="DV27" s="720"/>
      <c r="DW27" s="688">
        <v>4.0999999999999996</v>
      </c>
      <c r="DX27" s="717"/>
      <c r="DY27" s="717"/>
      <c r="DZ27" s="717"/>
      <c r="EA27" s="717"/>
      <c r="EB27" s="717"/>
      <c r="EC27" s="718"/>
    </row>
    <row r="28" spans="2:133" ht="11.25" customHeight="1" x14ac:dyDescent="0.15">
      <c r="B28" s="680" t="s">
        <v>298</v>
      </c>
      <c r="C28" s="681"/>
      <c r="D28" s="681"/>
      <c r="E28" s="681"/>
      <c r="F28" s="681"/>
      <c r="G28" s="681"/>
      <c r="H28" s="681"/>
      <c r="I28" s="681"/>
      <c r="J28" s="681"/>
      <c r="K28" s="681"/>
      <c r="L28" s="681"/>
      <c r="M28" s="681"/>
      <c r="N28" s="681"/>
      <c r="O28" s="681"/>
      <c r="P28" s="681"/>
      <c r="Q28" s="682"/>
      <c r="R28" s="683">
        <v>48653</v>
      </c>
      <c r="S28" s="684"/>
      <c r="T28" s="684"/>
      <c r="U28" s="684"/>
      <c r="V28" s="684"/>
      <c r="W28" s="684"/>
      <c r="X28" s="684"/>
      <c r="Y28" s="685"/>
      <c r="Z28" s="686">
        <v>1</v>
      </c>
      <c r="AA28" s="686"/>
      <c r="AB28" s="686"/>
      <c r="AC28" s="686"/>
      <c r="AD28" s="687">
        <v>5024</v>
      </c>
      <c r="AE28" s="687"/>
      <c r="AF28" s="687"/>
      <c r="AG28" s="687"/>
      <c r="AH28" s="687"/>
      <c r="AI28" s="687"/>
      <c r="AJ28" s="687"/>
      <c r="AK28" s="687"/>
      <c r="AL28" s="688">
        <v>0.2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615002</v>
      </c>
      <c r="CS28" s="684"/>
      <c r="CT28" s="684"/>
      <c r="CU28" s="684"/>
      <c r="CV28" s="684"/>
      <c r="CW28" s="684"/>
      <c r="CX28" s="684"/>
      <c r="CY28" s="685"/>
      <c r="CZ28" s="688">
        <v>13.5</v>
      </c>
      <c r="DA28" s="717"/>
      <c r="DB28" s="717"/>
      <c r="DC28" s="721"/>
      <c r="DD28" s="692">
        <v>615002</v>
      </c>
      <c r="DE28" s="684"/>
      <c r="DF28" s="684"/>
      <c r="DG28" s="684"/>
      <c r="DH28" s="684"/>
      <c r="DI28" s="684"/>
      <c r="DJ28" s="684"/>
      <c r="DK28" s="685"/>
      <c r="DL28" s="692">
        <v>615002</v>
      </c>
      <c r="DM28" s="684"/>
      <c r="DN28" s="684"/>
      <c r="DO28" s="684"/>
      <c r="DP28" s="684"/>
      <c r="DQ28" s="684"/>
      <c r="DR28" s="684"/>
      <c r="DS28" s="684"/>
      <c r="DT28" s="684"/>
      <c r="DU28" s="684"/>
      <c r="DV28" s="685"/>
      <c r="DW28" s="688">
        <v>22.1</v>
      </c>
      <c r="DX28" s="717"/>
      <c r="DY28" s="717"/>
      <c r="DZ28" s="717"/>
      <c r="EA28" s="717"/>
      <c r="EB28" s="717"/>
      <c r="EC28" s="718"/>
    </row>
    <row r="29" spans="2:133" ht="11.25" customHeight="1" x14ac:dyDescent="0.15">
      <c r="B29" s="680" t="s">
        <v>300</v>
      </c>
      <c r="C29" s="681"/>
      <c r="D29" s="681"/>
      <c r="E29" s="681"/>
      <c r="F29" s="681"/>
      <c r="G29" s="681"/>
      <c r="H29" s="681"/>
      <c r="I29" s="681"/>
      <c r="J29" s="681"/>
      <c r="K29" s="681"/>
      <c r="L29" s="681"/>
      <c r="M29" s="681"/>
      <c r="N29" s="681"/>
      <c r="O29" s="681"/>
      <c r="P29" s="681"/>
      <c r="Q29" s="682"/>
      <c r="R29" s="683">
        <v>26868</v>
      </c>
      <c r="S29" s="684"/>
      <c r="T29" s="684"/>
      <c r="U29" s="684"/>
      <c r="V29" s="684"/>
      <c r="W29" s="684"/>
      <c r="X29" s="684"/>
      <c r="Y29" s="685"/>
      <c r="Z29" s="686">
        <v>0.6</v>
      </c>
      <c r="AA29" s="686"/>
      <c r="AB29" s="686"/>
      <c r="AC29" s="686"/>
      <c r="AD29" s="687" t="s">
        <v>224</v>
      </c>
      <c r="AE29" s="687"/>
      <c r="AF29" s="687"/>
      <c r="AG29" s="687"/>
      <c r="AH29" s="687"/>
      <c r="AI29" s="687"/>
      <c r="AJ29" s="687"/>
      <c r="AK29" s="687"/>
      <c r="AL29" s="688" t="s">
        <v>138</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615002</v>
      </c>
      <c r="CS29" s="719"/>
      <c r="CT29" s="719"/>
      <c r="CU29" s="719"/>
      <c r="CV29" s="719"/>
      <c r="CW29" s="719"/>
      <c r="CX29" s="719"/>
      <c r="CY29" s="720"/>
      <c r="CZ29" s="688">
        <v>13.5</v>
      </c>
      <c r="DA29" s="717"/>
      <c r="DB29" s="717"/>
      <c r="DC29" s="721"/>
      <c r="DD29" s="692">
        <v>615002</v>
      </c>
      <c r="DE29" s="719"/>
      <c r="DF29" s="719"/>
      <c r="DG29" s="719"/>
      <c r="DH29" s="719"/>
      <c r="DI29" s="719"/>
      <c r="DJ29" s="719"/>
      <c r="DK29" s="720"/>
      <c r="DL29" s="692">
        <v>615002</v>
      </c>
      <c r="DM29" s="719"/>
      <c r="DN29" s="719"/>
      <c r="DO29" s="719"/>
      <c r="DP29" s="719"/>
      <c r="DQ29" s="719"/>
      <c r="DR29" s="719"/>
      <c r="DS29" s="719"/>
      <c r="DT29" s="719"/>
      <c r="DU29" s="719"/>
      <c r="DV29" s="720"/>
      <c r="DW29" s="688">
        <v>22.1</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5726</v>
      </c>
      <c r="S30" s="684"/>
      <c r="T30" s="684"/>
      <c r="U30" s="684"/>
      <c r="V30" s="684"/>
      <c r="W30" s="684"/>
      <c r="X30" s="684"/>
      <c r="Y30" s="685"/>
      <c r="Z30" s="686">
        <v>0.1</v>
      </c>
      <c r="AA30" s="686"/>
      <c r="AB30" s="686"/>
      <c r="AC30" s="686"/>
      <c r="AD30" s="687" t="s">
        <v>231</v>
      </c>
      <c r="AE30" s="687"/>
      <c r="AF30" s="687"/>
      <c r="AG30" s="687"/>
      <c r="AH30" s="687"/>
      <c r="AI30" s="687"/>
      <c r="AJ30" s="687"/>
      <c r="AK30" s="687"/>
      <c r="AL30" s="688" t="s">
        <v>138</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575932</v>
      </c>
      <c r="CS30" s="684"/>
      <c r="CT30" s="684"/>
      <c r="CU30" s="684"/>
      <c r="CV30" s="684"/>
      <c r="CW30" s="684"/>
      <c r="CX30" s="684"/>
      <c r="CY30" s="685"/>
      <c r="CZ30" s="688">
        <v>12.6</v>
      </c>
      <c r="DA30" s="717"/>
      <c r="DB30" s="717"/>
      <c r="DC30" s="721"/>
      <c r="DD30" s="692">
        <v>575932</v>
      </c>
      <c r="DE30" s="684"/>
      <c r="DF30" s="684"/>
      <c r="DG30" s="684"/>
      <c r="DH30" s="684"/>
      <c r="DI30" s="684"/>
      <c r="DJ30" s="684"/>
      <c r="DK30" s="685"/>
      <c r="DL30" s="692">
        <v>575932</v>
      </c>
      <c r="DM30" s="684"/>
      <c r="DN30" s="684"/>
      <c r="DO30" s="684"/>
      <c r="DP30" s="684"/>
      <c r="DQ30" s="684"/>
      <c r="DR30" s="684"/>
      <c r="DS30" s="684"/>
      <c r="DT30" s="684"/>
      <c r="DU30" s="684"/>
      <c r="DV30" s="685"/>
      <c r="DW30" s="688">
        <v>20.7</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545801</v>
      </c>
      <c r="S31" s="684"/>
      <c r="T31" s="684"/>
      <c r="U31" s="684"/>
      <c r="V31" s="684"/>
      <c r="W31" s="684"/>
      <c r="X31" s="684"/>
      <c r="Y31" s="685"/>
      <c r="Z31" s="686">
        <v>11.7</v>
      </c>
      <c r="AA31" s="686"/>
      <c r="AB31" s="686"/>
      <c r="AC31" s="686"/>
      <c r="AD31" s="687" t="s">
        <v>231</v>
      </c>
      <c r="AE31" s="687"/>
      <c r="AF31" s="687"/>
      <c r="AG31" s="687"/>
      <c r="AH31" s="687"/>
      <c r="AI31" s="687"/>
      <c r="AJ31" s="687"/>
      <c r="AK31" s="687"/>
      <c r="AL31" s="688" t="s">
        <v>138</v>
      </c>
      <c r="AM31" s="689"/>
      <c r="AN31" s="689"/>
      <c r="AO31" s="690"/>
      <c r="AP31" s="740" t="s">
        <v>308</v>
      </c>
      <c r="AQ31" s="741"/>
      <c r="AR31" s="741"/>
      <c r="AS31" s="741"/>
      <c r="AT31" s="746" t="s">
        <v>309</v>
      </c>
      <c r="AU31" s="231"/>
      <c r="AV31" s="231"/>
      <c r="AW31" s="231"/>
      <c r="AX31" s="669" t="s">
        <v>185</v>
      </c>
      <c r="AY31" s="670"/>
      <c r="AZ31" s="670"/>
      <c r="BA31" s="670"/>
      <c r="BB31" s="670"/>
      <c r="BC31" s="670"/>
      <c r="BD31" s="670"/>
      <c r="BE31" s="670"/>
      <c r="BF31" s="671"/>
      <c r="BG31" s="751">
        <v>98.6</v>
      </c>
      <c r="BH31" s="738"/>
      <c r="BI31" s="738"/>
      <c r="BJ31" s="738"/>
      <c r="BK31" s="738"/>
      <c r="BL31" s="738"/>
      <c r="BM31" s="678">
        <v>95.7</v>
      </c>
      <c r="BN31" s="738"/>
      <c r="BO31" s="738"/>
      <c r="BP31" s="738"/>
      <c r="BQ31" s="739"/>
      <c r="BR31" s="751">
        <v>98.8</v>
      </c>
      <c r="BS31" s="738"/>
      <c r="BT31" s="738"/>
      <c r="BU31" s="738"/>
      <c r="BV31" s="738"/>
      <c r="BW31" s="738"/>
      <c r="BX31" s="678">
        <v>95.6</v>
      </c>
      <c r="BY31" s="738"/>
      <c r="BZ31" s="738"/>
      <c r="CA31" s="738"/>
      <c r="CB31" s="739"/>
      <c r="CD31" s="725"/>
      <c r="CE31" s="726"/>
      <c r="CF31" s="698" t="s">
        <v>310</v>
      </c>
      <c r="CG31" s="699"/>
      <c r="CH31" s="699"/>
      <c r="CI31" s="699"/>
      <c r="CJ31" s="699"/>
      <c r="CK31" s="699"/>
      <c r="CL31" s="699"/>
      <c r="CM31" s="699"/>
      <c r="CN31" s="699"/>
      <c r="CO31" s="699"/>
      <c r="CP31" s="699"/>
      <c r="CQ31" s="700"/>
      <c r="CR31" s="683">
        <v>39070</v>
      </c>
      <c r="CS31" s="719"/>
      <c r="CT31" s="719"/>
      <c r="CU31" s="719"/>
      <c r="CV31" s="719"/>
      <c r="CW31" s="719"/>
      <c r="CX31" s="719"/>
      <c r="CY31" s="720"/>
      <c r="CZ31" s="688">
        <v>0.9</v>
      </c>
      <c r="DA31" s="717"/>
      <c r="DB31" s="717"/>
      <c r="DC31" s="721"/>
      <c r="DD31" s="692">
        <v>39070</v>
      </c>
      <c r="DE31" s="719"/>
      <c r="DF31" s="719"/>
      <c r="DG31" s="719"/>
      <c r="DH31" s="719"/>
      <c r="DI31" s="719"/>
      <c r="DJ31" s="719"/>
      <c r="DK31" s="720"/>
      <c r="DL31" s="692">
        <v>39070</v>
      </c>
      <c r="DM31" s="719"/>
      <c r="DN31" s="719"/>
      <c r="DO31" s="719"/>
      <c r="DP31" s="719"/>
      <c r="DQ31" s="719"/>
      <c r="DR31" s="719"/>
      <c r="DS31" s="719"/>
      <c r="DT31" s="719"/>
      <c r="DU31" s="719"/>
      <c r="DV31" s="720"/>
      <c r="DW31" s="688">
        <v>1.4</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t="s">
        <v>224</v>
      </c>
      <c r="S32" s="684"/>
      <c r="T32" s="684"/>
      <c r="U32" s="684"/>
      <c r="V32" s="684"/>
      <c r="W32" s="684"/>
      <c r="X32" s="684"/>
      <c r="Y32" s="685"/>
      <c r="Z32" s="686" t="s">
        <v>231</v>
      </c>
      <c r="AA32" s="686"/>
      <c r="AB32" s="686"/>
      <c r="AC32" s="686"/>
      <c r="AD32" s="687" t="s">
        <v>224</v>
      </c>
      <c r="AE32" s="687"/>
      <c r="AF32" s="687"/>
      <c r="AG32" s="687"/>
      <c r="AH32" s="687"/>
      <c r="AI32" s="687"/>
      <c r="AJ32" s="687"/>
      <c r="AK32" s="687"/>
      <c r="AL32" s="688" t="s">
        <v>231</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98.9</v>
      </c>
      <c r="BH32" s="719"/>
      <c r="BI32" s="719"/>
      <c r="BJ32" s="719"/>
      <c r="BK32" s="719"/>
      <c r="BL32" s="719"/>
      <c r="BM32" s="689">
        <v>97.6</v>
      </c>
      <c r="BN32" s="749"/>
      <c r="BO32" s="749"/>
      <c r="BP32" s="749"/>
      <c r="BQ32" s="750"/>
      <c r="BR32" s="752">
        <v>99.3</v>
      </c>
      <c r="BS32" s="719"/>
      <c r="BT32" s="719"/>
      <c r="BU32" s="719"/>
      <c r="BV32" s="719"/>
      <c r="BW32" s="719"/>
      <c r="BX32" s="689">
        <v>98.1</v>
      </c>
      <c r="BY32" s="749"/>
      <c r="BZ32" s="749"/>
      <c r="CA32" s="749"/>
      <c r="CB32" s="750"/>
      <c r="CD32" s="727"/>
      <c r="CE32" s="728"/>
      <c r="CF32" s="698" t="s">
        <v>314</v>
      </c>
      <c r="CG32" s="699"/>
      <c r="CH32" s="699"/>
      <c r="CI32" s="699"/>
      <c r="CJ32" s="699"/>
      <c r="CK32" s="699"/>
      <c r="CL32" s="699"/>
      <c r="CM32" s="699"/>
      <c r="CN32" s="699"/>
      <c r="CO32" s="699"/>
      <c r="CP32" s="699"/>
      <c r="CQ32" s="700"/>
      <c r="CR32" s="683" t="s">
        <v>138</v>
      </c>
      <c r="CS32" s="684"/>
      <c r="CT32" s="684"/>
      <c r="CU32" s="684"/>
      <c r="CV32" s="684"/>
      <c r="CW32" s="684"/>
      <c r="CX32" s="684"/>
      <c r="CY32" s="685"/>
      <c r="CZ32" s="688" t="s">
        <v>224</v>
      </c>
      <c r="DA32" s="717"/>
      <c r="DB32" s="717"/>
      <c r="DC32" s="721"/>
      <c r="DD32" s="692" t="s">
        <v>138</v>
      </c>
      <c r="DE32" s="684"/>
      <c r="DF32" s="684"/>
      <c r="DG32" s="684"/>
      <c r="DH32" s="684"/>
      <c r="DI32" s="684"/>
      <c r="DJ32" s="684"/>
      <c r="DK32" s="685"/>
      <c r="DL32" s="692" t="s">
        <v>231</v>
      </c>
      <c r="DM32" s="684"/>
      <c r="DN32" s="684"/>
      <c r="DO32" s="684"/>
      <c r="DP32" s="684"/>
      <c r="DQ32" s="684"/>
      <c r="DR32" s="684"/>
      <c r="DS32" s="684"/>
      <c r="DT32" s="684"/>
      <c r="DU32" s="684"/>
      <c r="DV32" s="685"/>
      <c r="DW32" s="688" t="s">
        <v>224</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275219</v>
      </c>
      <c r="S33" s="684"/>
      <c r="T33" s="684"/>
      <c r="U33" s="684"/>
      <c r="V33" s="684"/>
      <c r="W33" s="684"/>
      <c r="X33" s="684"/>
      <c r="Y33" s="685"/>
      <c r="Z33" s="686">
        <v>5.9</v>
      </c>
      <c r="AA33" s="686"/>
      <c r="AB33" s="686"/>
      <c r="AC33" s="686"/>
      <c r="AD33" s="687" t="s">
        <v>224</v>
      </c>
      <c r="AE33" s="687"/>
      <c r="AF33" s="687"/>
      <c r="AG33" s="687"/>
      <c r="AH33" s="687"/>
      <c r="AI33" s="687"/>
      <c r="AJ33" s="687"/>
      <c r="AK33" s="687"/>
      <c r="AL33" s="688" t="s">
        <v>138</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98.3</v>
      </c>
      <c r="BH33" s="754"/>
      <c r="BI33" s="754"/>
      <c r="BJ33" s="754"/>
      <c r="BK33" s="754"/>
      <c r="BL33" s="754"/>
      <c r="BM33" s="755">
        <v>93.7</v>
      </c>
      <c r="BN33" s="754"/>
      <c r="BO33" s="754"/>
      <c r="BP33" s="754"/>
      <c r="BQ33" s="756"/>
      <c r="BR33" s="753">
        <v>98.2</v>
      </c>
      <c r="BS33" s="754"/>
      <c r="BT33" s="754"/>
      <c r="BU33" s="754"/>
      <c r="BV33" s="754"/>
      <c r="BW33" s="754"/>
      <c r="BX33" s="755">
        <v>93</v>
      </c>
      <c r="BY33" s="754"/>
      <c r="BZ33" s="754"/>
      <c r="CA33" s="754"/>
      <c r="CB33" s="756"/>
      <c r="CD33" s="698" t="s">
        <v>317</v>
      </c>
      <c r="CE33" s="699"/>
      <c r="CF33" s="699"/>
      <c r="CG33" s="699"/>
      <c r="CH33" s="699"/>
      <c r="CI33" s="699"/>
      <c r="CJ33" s="699"/>
      <c r="CK33" s="699"/>
      <c r="CL33" s="699"/>
      <c r="CM33" s="699"/>
      <c r="CN33" s="699"/>
      <c r="CO33" s="699"/>
      <c r="CP33" s="699"/>
      <c r="CQ33" s="700"/>
      <c r="CR33" s="683">
        <v>2136189</v>
      </c>
      <c r="CS33" s="719"/>
      <c r="CT33" s="719"/>
      <c r="CU33" s="719"/>
      <c r="CV33" s="719"/>
      <c r="CW33" s="719"/>
      <c r="CX33" s="719"/>
      <c r="CY33" s="720"/>
      <c r="CZ33" s="688">
        <v>46.7</v>
      </c>
      <c r="DA33" s="717"/>
      <c r="DB33" s="717"/>
      <c r="DC33" s="721"/>
      <c r="DD33" s="692">
        <v>1685900</v>
      </c>
      <c r="DE33" s="719"/>
      <c r="DF33" s="719"/>
      <c r="DG33" s="719"/>
      <c r="DH33" s="719"/>
      <c r="DI33" s="719"/>
      <c r="DJ33" s="719"/>
      <c r="DK33" s="720"/>
      <c r="DL33" s="692">
        <v>1210418</v>
      </c>
      <c r="DM33" s="719"/>
      <c r="DN33" s="719"/>
      <c r="DO33" s="719"/>
      <c r="DP33" s="719"/>
      <c r="DQ33" s="719"/>
      <c r="DR33" s="719"/>
      <c r="DS33" s="719"/>
      <c r="DT33" s="719"/>
      <c r="DU33" s="719"/>
      <c r="DV33" s="720"/>
      <c r="DW33" s="688">
        <v>43.4</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6752</v>
      </c>
      <c r="S34" s="684"/>
      <c r="T34" s="684"/>
      <c r="U34" s="684"/>
      <c r="V34" s="684"/>
      <c r="W34" s="684"/>
      <c r="X34" s="684"/>
      <c r="Y34" s="685"/>
      <c r="Z34" s="686">
        <v>0.1</v>
      </c>
      <c r="AA34" s="686"/>
      <c r="AB34" s="686"/>
      <c r="AC34" s="686"/>
      <c r="AD34" s="687" t="s">
        <v>138</v>
      </c>
      <c r="AE34" s="687"/>
      <c r="AF34" s="687"/>
      <c r="AG34" s="687"/>
      <c r="AH34" s="687"/>
      <c r="AI34" s="687"/>
      <c r="AJ34" s="687"/>
      <c r="AK34" s="687"/>
      <c r="AL34" s="688" t="s">
        <v>138</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790673</v>
      </c>
      <c r="CS34" s="684"/>
      <c r="CT34" s="684"/>
      <c r="CU34" s="684"/>
      <c r="CV34" s="684"/>
      <c r="CW34" s="684"/>
      <c r="CX34" s="684"/>
      <c r="CY34" s="685"/>
      <c r="CZ34" s="688">
        <v>17.3</v>
      </c>
      <c r="DA34" s="717"/>
      <c r="DB34" s="717"/>
      <c r="DC34" s="721"/>
      <c r="DD34" s="692">
        <v>665129</v>
      </c>
      <c r="DE34" s="684"/>
      <c r="DF34" s="684"/>
      <c r="DG34" s="684"/>
      <c r="DH34" s="684"/>
      <c r="DI34" s="684"/>
      <c r="DJ34" s="684"/>
      <c r="DK34" s="685"/>
      <c r="DL34" s="692">
        <v>403969</v>
      </c>
      <c r="DM34" s="684"/>
      <c r="DN34" s="684"/>
      <c r="DO34" s="684"/>
      <c r="DP34" s="684"/>
      <c r="DQ34" s="684"/>
      <c r="DR34" s="684"/>
      <c r="DS34" s="684"/>
      <c r="DT34" s="684"/>
      <c r="DU34" s="684"/>
      <c r="DV34" s="685"/>
      <c r="DW34" s="688">
        <v>14.5</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49336</v>
      </c>
      <c r="S35" s="684"/>
      <c r="T35" s="684"/>
      <c r="U35" s="684"/>
      <c r="V35" s="684"/>
      <c r="W35" s="684"/>
      <c r="X35" s="684"/>
      <c r="Y35" s="685"/>
      <c r="Z35" s="686">
        <v>1.1000000000000001</v>
      </c>
      <c r="AA35" s="686"/>
      <c r="AB35" s="686"/>
      <c r="AC35" s="686"/>
      <c r="AD35" s="687" t="s">
        <v>224</v>
      </c>
      <c r="AE35" s="687"/>
      <c r="AF35" s="687"/>
      <c r="AG35" s="687"/>
      <c r="AH35" s="687"/>
      <c r="AI35" s="687"/>
      <c r="AJ35" s="687"/>
      <c r="AK35" s="687"/>
      <c r="AL35" s="688" t="s">
        <v>231</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79176</v>
      </c>
      <c r="CS35" s="719"/>
      <c r="CT35" s="719"/>
      <c r="CU35" s="719"/>
      <c r="CV35" s="719"/>
      <c r="CW35" s="719"/>
      <c r="CX35" s="719"/>
      <c r="CY35" s="720"/>
      <c r="CZ35" s="688">
        <v>1.7</v>
      </c>
      <c r="DA35" s="717"/>
      <c r="DB35" s="717"/>
      <c r="DC35" s="721"/>
      <c r="DD35" s="692">
        <v>64757</v>
      </c>
      <c r="DE35" s="719"/>
      <c r="DF35" s="719"/>
      <c r="DG35" s="719"/>
      <c r="DH35" s="719"/>
      <c r="DI35" s="719"/>
      <c r="DJ35" s="719"/>
      <c r="DK35" s="720"/>
      <c r="DL35" s="692">
        <v>62007</v>
      </c>
      <c r="DM35" s="719"/>
      <c r="DN35" s="719"/>
      <c r="DO35" s="719"/>
      <c r="DP35" s="719"/>
      <c r="DQ35" s="719"/>
      <c r="DR35" s="719"/>
      <c r="DS35" s="719"/>
      <c r="DT35" s="719"/>
      <c r="DU35" s="719"/>
      <c r="DV35" s="720"/>
      <c r="DW35" s="688">
        <v>2.2000000000000002</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226986</v>
      </c>
      <c r="S36" s="684"/>
      <c r="T36" s="684"/>
      <c r="U36" s="684"/>
      <c r="V36" s="684"/>
      <c r="W36" s="684"/>
      <c r="X36" s="684"/>
      <c r="Y36" s="685"/>
      <c r="Z36" s="686">
        <v>4.9000000000000004</v>
      </c>
      <c r="AA36" s="686"/>
      <c r="AB36" s="686"/>
      <c r="AC36" s="686"/>
      <c r="AD36" s="687" t="s">
        <v>138</v>
      </c>
      <c r="AE36" s="687"/>
      <c r="AF36" s="687"/>
      <c r="AG36" s="687"/>
      <c r="AH36" s="687"/>
      <c r="AI36" s="687"/>
      <c r="AJ36" s="687"/>
      <c r="AK36" s="687"/>
      <c r="AL36" s="688" t="s">
        <v>138</v>
      </c>
      <c r="AM36" s="689"/>
      <c r="AN36" s="689"/>
      <c r="AO36" s="690"/>
      <c r="AP36" s="235"/>
      <c r="AQ36" s="757" t="s">
        <v>325</v>
      </c>
      <c r="AR36" s="758"/>
      <c r="AS36" s="758"/>
      <c r="AT36" s="758"/>
      <c r="AU36" s="758"/>
      <c r="AV36" s="758"/>
      <c r="AW36" s="758"/>
      <c r="AX36" s="758"/>
      <c r="AY36" s="759"/>
      <c r="AZ36" s="672">
        <v>551530</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28576</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655441</v>
      </c>
      <c r="CS36" s="684"/>
      <c r="CT36" s="684"/>
      <c r="CU36" s="684"/>
      <c r="CV36" s="684"/>
      <c r="CW36" s="684"/>
      <c r="CX36" s="684"/>
      <c r="CY36" s="685"/>
      <c r="CZ36" s="688">
        <v>14.3</v>
      </c>
      <c r="DA36" s="717"/>
      <c r="DB36" s="717"/>
      <c r="DC36" s="721"/>
      <c r="DD36" s="692">
        <v>462202</v>
      </c>
      <c r="DE36" s="684"/>
      <c r="DF36" s="684"/>
      <c r="DG36" s="684"/>
      <c r="DH36" s="684"/>
      <c r="DI36" s="684"/>
      <c r="DJ36" s="684"/>
      <c r="DK36" s="685"/>
      <c r="DL36" s="692">
        <v>290536</v>
      </c>
      <c r="DM36" s="684"/>
      <c r="DN36" s="684"/>
      <c r="DO36" s="684"/>
      <c r="DP36" s="684"/>
      <c r="DQ36" s="684"/>
      <c r="DR36" s="684"/>
      <c r="DS36" s="684"/>
      <c r="DT36" s="684"/>
      <c r="DU36" s="684"/>
      <c r="DV36" s="685"/>
      <c r="DW36" s="688">
        <v>10.4</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22971</v>
      </c>
      <c r="S37" s="684"/>
      <c r="T37" s="684"/>
      <c r="U37" s="684"/>
      <c r="V37" s="684"/>
      <c r="W37" s="684"/>
      <c r="X37" s="684"/>
      <c r="Y37" s="685"/>
      <c r="Z37" s="686">
        <v>0.5</v>
      </c>
      <c r="AA37" s="686"/>
      <c r="AB37" s="686"/>
      <c r="AC37" s="686"/>
      <c r="AD37" s="687" t="s">
        <v>138</v>
      </c>
      <c r="AE37" s="687"/>
      <c r="AF37" s="687"/>
      <c r="AG37" s="687"/>
      <c r="AH37" s="687"/>
      <c r="AI37" s="687"/>
      <c r="AJ37" s="687"/>
      <c r="AK37" s="687"/>
      <c r="AL37" s="688" t="s">
        <v>231</v>
      </c>
      <c r="AM37" s="689"/>
      <c r="AN37" s="689"/>
      <c r="AO37" s="690"/>
      <c r="AQ37" s="761" t="s">
        <v>329</v>
      </c>
      <c r="AR37" s="762"/>
      <c r="AS37" s="762"/>
      <c r="AT37" s="762"/>
      <c r="AU37" s="762"/>
      <c r="AV37" s="762"/>
      <c r="AW37" s="762"/>
      <c r="AX37" s="762"/>
      <c r="AY37" s="763"/>
      <c r="AZ37" s="683">
        <v>72515</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26554</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297210</v>
      </c>
      <c r="CS37" s="719"/>
      <c r="CT37" s="719"/>
      <c r="CU37" s="719"/>
      <c r="CV37" s="719"/>
      <c r="CW37" s="719"/>
      <c r="CX37" s="719"/>
      <c r="CY37" s="720"/>
      <c r="CZ37" s="688">
        <v>6.5</v>
      </c>
      <c r="DA37" s="717"/>
      <c r="DB37" s="717"/>
      <c r="DC37" s="721"/>
      <c r="DD37" s="692">
        <v>242410</v>
      </c>
      <c r="DE37" s="719"/>
      <c r="DF37" s="719"/>
      <c r="DG37" s="719"/>
      <c r="DH37" s="719"/>
      <c r="DI37" s="719"/>
      <c r="DJ37" s="719"/>
      <c r="DK37" s="720"/>
      <c r="DL37" s="692">
        <v>238751</v>
      </c>
      <c r="DM37" s="719"/>
      <c r="DN37" s="719"/>
      <c r="DO37" s="719"/>
      <c r="DP37" s="719"/>
      <c r="DQ37" s="719"/>
      <c r="DR37" s="719"/>
      <c r="DS37" s="719"/>
      <c r="DT37" s="719"/>
      <c r="DU37" s="719"/>
      <c r="DV37" s="720"/>
      <c r="DW37" s="688">
        <v>8.6</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115302</v>
      </c>
      <c r="S38" s="684"/>
      <c r="T38" s="684"/>
      <c r="U38" s="684"/>
      <c r="V38" s="684"/>
      <c r="W38" s="684"/>
      <c r="X38" s="684"/>
      <c r="Y38" s="685"/>
      <c r="Z38" s="686">
        <v>2.5</v>
      </c>
      <c r="AA38" s="686"/>
      <c r="AB38" s="686"/>
      <c r="AC38" s="686"/>
      <c r="AD38" s="687">
        <v>13</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10925</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927</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540605</v>
      </c>
      <c r="CS38" s="684"/>
      <c r="CT38" s="684"/>
      <c r="CU38" s="684"/>
      <c r="CV38" s="684"/>
      <c r="CW38" s="684"/>
      <c r="CX38" s="684"/>
      <c r="CY38" s="685"/>
      <c r="CZ38" s="688">
        <v>11.8</v>
      </c>
      <c r="DA38" s="717"/>
      <c r="DB38" s="717"/>
      <c r="DC38" s="721"/>
      <c r="DD38" s="692">
        <v>455928</v>
      </c>
      <c r="DE38" s="684"/>
      <c r="DF38" s="684"/>
      <c r="DG38" s="684"/>
      <c r="DH38" s="684"/>
      <c r="DI38" s="684"/>
      <c r="DJ38" s="684"/>
      <c r="DK38" s="685"/>
      <c r="DL38" s="692">
        <v>453906</v>
      </c>
      <c r="DM38" s="684"/>
      <c r="DN38" s="684"/>
      <c r="DO38" s="684"/>
      <c r="DP38" s="684"/>
      <c r="DQ38" s="684"/>
      <c r="DR38" s="684"/>
      <c r="DS38" s="684"/>
      <c r="DT38" s="684"/>
      <c r="DU38" s="684"/>
      <c r="DV38" s="685"/>
      <c r="DW38" s="688">
        <v>16.3</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423800</v>
      </c>
      <c r="S39" s="684"/>
      <c r="T39" s="684"/>
      <c r="U39" s="684"/>
      <c r="V39" s="684"/>
      <c r="W39" s="684"/>
      <c r="X39" s="684"/>
      <c r="Y39" s="685"/>
      <c r="Z39" s="686">
        <v>9.1</v>
      </c>
      <c r="AA39" s="686"/>
      <c r="AB39" s="686"/>
      <c r="AC39" s="686"/>
      <c r="AD39" s="687" t="s">
        <v>138</v>
      </c>
      <c r="AE39" s="687"/>
      <c r="AF39" s="687"/>
      <c r="AG39" s="687"/>
      <c r="AH39" s="687"/>
      <c r="AI39" s="687"/>
      <c r="AJ39" s="687"/>
      <c r="AK39" s="687"/>
      <c r="AL39" s="688" t="s">
        <v>224</v>
      </c>
      <c r="AM39" s="689"/>
      <c r="AN39" s="689"/>
      <c r="AO39" s="690"/>
      <c r="AQ39" s="761" t="s">
        <v>337</v>
      </c>
      <c r="AR39" s="762"/>
      <c r="AS39" s="762"/>
      <c r="AT39" s="762"/>
      <c r="AU39" s="762"/>
      <c r="AV39" s="762"/>
      <c r="AW39" s="762"/>
      <c r="AX39" s="762"/>
      <c r="AY39" s="763"/>
      <c r="AZ39" s="683" t="s">
        <v>231</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1568</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37884</v>
      </c>
      <c r="CS39" s="719"/>
      <c r="CT39" s="719"/>
      <c r="CU39" s="719"/>
      <c r="CV39" s="719"/>
      <c r="CW39" s="719"/>
      <c r="CX39" s="719"/>
      <c r="CY39" s="720"/>
      <c r="CZ39" s="688">
        <v>0.8</v>
      </c>
      <c r="DA39" s="717"/>
      <c r="DB39" s="717"/>
      <c r="DC39" s="721"/>
      <c r="DD39" s="692">
        <v>37884</v>
      </c>
      <c r="DE39" s="719"/>
      <c r="DF39" s="719"/>
      <c r="DG39" s="719"/>
      <c r="DH39" s="719"/>
      <c r="DI39" s="719"/>
      <c r="DJ39" s="719"/>
      <c r="DK39" s="720"/>
      <c r="DL39" s="692" t="s">
        <v>138</v>
      </c>
      <c r="DM39" s="719"/>
      <c r="DN39" s="719"/>
      <c r="DO39" s="719"/>
      <c r="DP39" s="719"/>
      <c r="DQ39" s="719"/>
      <c r="DR39" s="719"/>
      <c r="DS39" s="719"/>
      <c r="DT39" s="719"/>
      <c r="DU39" s="719"/>
      <c r="DV39" s="720"/>
      <c r="DW39" s="688" t="s">
        <v>138</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231</v>
      </c>
      <c r="S40" s="684"/>
      <c r="T40" s="684"/>
      <c r="U40" s="684"/>
      <c r="V40" s="684"/>
      <c r="W40" s="684"/>
      <c r="X40" s="684"/>
      <c r="Y40" s="685"/>
      <c r="Z40" s="686" t="s">
        <v>231</v>
      </c>
      <c r="AA40" s="686"/>
      <c r="AB40" s="686"/>
      <c r="AC40" s="686"/>
      <c r="AD40" s="687" t="s">
        <v>224</v>
      </c>
      <c r="AE40" s="687"/>
      <c r="AF40" s="687"/>
      <c r="AG40" s="687"/>
      <c r="AH40" s="687"/>
      <c r="AI40" s="687"/>
      <c r="AJ40" s="687"/>
      <c r="AK40" s="687"/>
      <c r="AL40" s="688" t="s">
        <v>224</v>
      </c>
      <c r="AM40" s="689"/>
      <c r="AN40" s="689"/>
      <c r="AO40" s="690"/>
      <c r="AQ40" s="761" t="s">
        <v>341</v>
      </c>
      <c r="AR40" s="762"/>
      <c r="AS40" s="762"/>
      <c r="AT40" s="762"/>
      <c r="AU40" s="762"/>
      <c r="AV40" s="762"/>
      <c r="AW40" s="762"/>
      <c r="AX40" s="762"/>
      <c r="AY40" s="763"/>
      <c r="AZ40" s="683" t="s">
        <v>224</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112</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32410</v>
      </c>
      <c r="CS40" s="684"/>
      <c r="CT40" s="684"/>
      <c r="CU40" s="684"/>
      <c r="CV40" s="684"/>
      <c r="CW40" s="684"/>
      <c r="CX40" s="684"/>
      <c r="CY40" s="685"/>
      <c r="CZ40" s="688">
        <v>0.7</v>
      </c>
      <c r="DA40" s="717"/>
      <c r="DB40" s="717"/>
      <c r="DC40" s="721"/>
      <c r="DD40" s="692" t="s">
        <v>138</v>
      </c>
      <c r="DE40" s="684"/>
      <c r="DF40" s="684"/>
      <c r="DG40" s="684"/>
      <c r="DH40" s="684"/>
      <c r="DI40" s="684"/>
      <c r="DJ40" s="684"/>
      <c r="DK40" s="685"/>
      <c r="DL40" s="692" t="s">
        <v>231</v>
      </c>
      <c r="DM40" s="684"/>
      <c r="DN40" s="684"/>
      <c r="DO40" s="684"/>
      <c r="DP40" s="684"/>
      <c r="DQ40" s="684"/>
      <c r="DR40" s="684"/>
      <c r="DS40" s="684"/>
      <c r="DT40" s="684"/>
      <c r="DU40" s="684"/>
      <c r="DV40" s="685"/>
      <c r="DW40" s="688" t="s">
        <v>224</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79900</v>
      </c>
      <c r="S41" s="684"/>
      <c r="T41" s="684"/>
      <c r="U41" s="684"/>
      <c r="V41" s="684"/>
      <c r="W41" s="684"/>
      <c r="X41" s="684"/>
      <c r="Y41" s="685"/>
      <c r="Z41" s="686">
        <v>1.7</v>
      </c>
      <c r="AA41" s="686"/>
      <c r="AB41" s="686"/>
      <c r="AC41" s="686"/>
      <c r="AD41" s="687" t="s">
        <v>138</v>
      </c>
      <c r="AE41" s="687"/>
      <c r="AF41" s="687"/>
      <c r="AG41" s="687"/>
      <c r="AH41" s="687"/>
      <c r="AI41" s="687"/>
      <c r="AJ41" s="687"/>
      <c r="AK41" s="687"/>
      <c r="AL41" s="688" t="s">
        <v>224</v>
      </c>
      <c r="AM41" s="689"/>
      <c r="AN41" s="689"/>
      <c r="AO41" s="690"/>
      <c r="AQ41" s="761" t="s">
        <v>346</v>
      </c>
      <c r="AR41" s="762"/>
      <c r="AS41" s="762"/>
      <c r="AT41" s="762"/>
      <c r="AU41" s="762"/>
      <c r="AV41" s="762"/>
      <c r="AW41" s="762"/>
      <c r="AX41" s="762"/>
      <c r="AY41" s="763"/>
      <c r="AZ41" s="683">
        <v>196317</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138</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224</v>
      </c>
      <c r="CS41" s="719"/>
      <c r="CT41" s="719"/>
      <c r="CU41" s="719"/>
      <c r="CV41" s="719"/>
      <c r="CW41" s="719"/>
      <c r="CX41" s="719"/>
      <c r="CY41" s="720"/>
      <c r="CZ41" s="688" t="s">
        <v>224</v>
      </c>
      <c r="DA41" s="717"/>
      <c r="DB41" s="717"/>
      <c r="DC41" s="721"/>
      <c r="DD41" s="692" t="s">
        <v>224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4655934</v>
      </c>
      <c r="S42" s="769"/>
      <c r="T42" s="769"/>
      <c r="U42" s="769"/>
      <c r="V42" s="769"/>
      <c r="W42" s="769"/>
      <c r="X42" s="769"/>
      <c r="Y42" s="777"/>
      <c r="Z42" s="778">
        <v>100</v>
      </c>
      <c r="AA42" s="778"/>
      <c r="AB42" s="778"/>
      <c r="AC42" s="778"/>
      <c r="AD42" s="779">
        <v>2708260</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271773</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305</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665939</v>
      </c>
      <c r="CS42" s="684"/>
      <c r="CT42" s="684"/>
      <c r="CU42" s="684"/>
      <c r="CV42" s="684"/>
      <c r="CW42" s="684"/>
      <c r="CX42" s="684"/>
      <c r="CY42" s="685"/>
      <c r="CZ42" s="688">
        <v>14.6</v>
      </c>
      <c r="DA42" s="689"/>
      <c r="DB42" s="689"/>
      <c r="DC42" s="701"/>
      <c r="DD42" s="692">
        <v>70476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31396</v>
      </c>
      <c r="CS43" s="719"/>
      <c r="CT43" s="719"/>
      <c r="CU43" s="719"/>
      <c r="CV43" s="719"/>
      <c r="CW43" s="719"/>
      <c r="CX43" s="719"/>
      <c r="CY43" s="720"/>
      <c r="CZ43" s="688">
        <v>0.7</v>
      </c>
      <c r="DA43" s="717"/>
      <c r="DB43" s="717"/>
      <c r="DC43" s="721"/>
      <c r="DD43" s="692">
        <v>31396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354</v>
      </c>
      <c r="CG44" s="681"/>
      <c r="CH44" s="681"/>
      <c r="CI44" s="681"/>
      <c r="CJ44" s="681"/>
      <c r="CK44" s="681"/>
      <c r="CL44" s="681"/>
      <c r="CM44" s="681"/>
      <c r="CN44" s="681"/>
      <c r="CO44" s="681"/>
      <c r="CP44" s="681"/>
      <c r="CQ44" s="682"/>
      <c r="CR44" s="683">
        <v>661197</v>
      </c>
      <c r="CS44" s="684"/>
      <c r="CT44" s="684"/>
      <c r="CU44" s="684"/>
      <c r="CV44" s="684"/>
      <c r="CW44" s="684"/>
      <c r="CX44" s="684"/>
      <c r="CY44" s="685"/>
      <c r="CZ44" s="688">
        <v>14.5</v>
      </c>
      <c r="DA44" s="689"/>
      <c r="DB44" s="689"/>
      <c r="DC44" s="701"/>
      <c r="DD44" s="692">
        <v>65782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453654</v>
      </c>
      <c r="CS45" s="719"/>
      <c r="CT45" s="719"/>
      <c r="CU45" s="719"/>
      <c r="CV45" s="719"/>
      <c r="CW45" s="719"/>
      <c r="CX45" s="719"/>
      <c r="CY45" s="720"/>
      <c r="CZ45" s="688">
        <v>9.9</v>
      </c>
      <c r="DA45" s="717"/>
      <c r="DB45" s="717"/>
      <c r="DC45" s="721"/>
      <c r="DD45" s="692">
        <v>27039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174549</v>
      </c>
      <c r="CS46" s="684"/>
      <c r="CT46" s="684"/>
      <c r="CU46" s="684"/>
      <c r="CV46" s="684"/>
      <c r="CW46" s="684"/>
      <c r="CX46" s="684"/>
      <c r="CY46" s="685"/>
      <c r="CZ46" s="688">
        <v>3.8</v>
      </c>
      <c r="DA46" s="689"/>
      <c r="DB46" s="689"/>
      <c r="DC46" s="701"/>
      <c r="DD46" s="692">
        <v>35649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4742</v>
      </c>
      <c r="CS47" s="719"/>
      <c r="CT47" s="719"/>
      <c r="CU47" s="719"/>
      <c r="CV47" s="719"/>
      <c r="CW47" s="719"/>
      <c r="CX47" s="719"/>
      <c r="CY47" s="720"/>
      <c r="CZ47" s="688">
        <v>0.1</v>
      </c>
      <c r="DA47" s="717"/>
      <c r="DB47" s="717"/>
      <c r="DC47" s="721"/>
      <c r="DD47" s="692">
        <v>4694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138</v>
      </c>
      <c r="CS48" s="684"/>
      <c r="CT48" s="684"/>
      <c r="CU48" s="684"/>
      <c r="CV48" s="684"/>
      <c r="CW48" s="684"/>
      <c r="CX48" s="684"/>
      <c r="CY48" s="685"/>
      <c r="CZ48" s="688" t="s">
        <v>231</v>
      </c>
      <c r="DA48" s="689"/>
      <c r="DB48" s="689"/>
      <c r="DC48" s="701"/>
      <c r="DD48" s="692" t="s">
        <v>231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4570247</v>
      </c>
      <c r="CS49" s="754"/>
      <c r="CT49" s="754"/>
      <c r="CU49" s="754"/>
      <c r="CV49" s="754"/>
      <c r="CW49" s="754"/>
      <c r="CX49" s="754"/>
      <c r="CY49" s="785"/>
      <c r="CZ49" s="780">
        <v>100</v>
      </c>
      <c r="DA49" s="786"/>
      <c r="DB49" s="786"/>
      <c r="DC49" s="787"/>
      <c r="DD49" s="788">
        <v>3139749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T/tKj5NmU0VHFEtlOYMfPgRYm31s1/uRWvVJs+ZXxw9qBA0eUTJHA7J4PuO5qVXLe0XpyEGHqQ3BP7Nem0Nhg==" saltValue="uwsjbbzTOeB2Zoaq2vIF/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53" t="s">
        <v>364</v>
      </c>
      <c r="DK2" s="854"/>
      <c r="DL2" s="854"/>
      <c r="DM2" s="854"/>
      <c r="DN2" s="854"/>
      <c r="DO2" s="855"/>
      <c r="DP2" s="250"/>
      <c r="DQ2" s="853" t="s">
        <v>365</v>
      </c>
      <c r="DR2" s="854"/>
      <c r="DS2" s="854"/>
      <c r="DT2" s="854"/>
      <c r="DU2" s="854"/>
      <c r="DV2" s="854"/>
      <c r="DW2" s="854"/>
      <c r="DX2" s="854"/>
      <c r="DY2" s="854"/>
      <c r="DZ2" s="85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56" t="s">
        <v>366</v>
      </c>
      <c r="B4" s="856"/>
      <c r="C4" s="856"/>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6"/>
      <c r="AQ4" s="856"/>
      <c r="AR4" s="856"/>
      <c r="AS4" s="856"/>
      <c r="AT4" s="856"/>
      <c r="AU4" s="856"/>
      <c r="AV4" s="856"/>
      <c r="AW4" s="856"/>
      <c r="AX4" s="856"/>
      <c r="AY4" s="8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7" t="s">
        <v>368</v>
      </c>
      <c r="B5" s="828"/>
      <c r="C5" s="828"/>
      <c r="D5" s="828"/>
      <c r="E5" s="828"/>
      <c r="F5" s="828"/>
      <c r="G5" s="828"/>
      <c r="H5" s="828"/>
      <c r="I5" s="828"/>
      <c r="J5" s="828"/>
      <c r="K5" s="828"/>
      <c r="L5" s="828"/>
      <c r="M5" s="828"/>
      <c r="N5" s="828"/>
      <c r="O5" s="828"/>
      <c r="P5" s="829"/>
      <c r="Q5" s="804" t="s">
        <v>369</v>
      </c>
      <c r="R5" s="805"/>
      <c r="S5" s="805"/>
      <c r="T5" s="805"/>
      <c r="U5" s="806"/>
      <c r="V5" s="804" t="s">
        <v>370</v>
      </c>
      <c r="W5" s="805"/>
      <c r="X5" s="805"/>
      <c r="Y5" s="805"/>
      <c r="Z5" s="806"/>
      <c r="AA5" s="804" t="s">
        <v>371</v>
      </c>
      <c r="AB5" s="805"/>
      <c r="AC5" s="805"/>
      <c r="AD5" s="805"/>
      <c r="AE5" s="805"/>
      <c r="AF5" s="857" t="s">
        <v>372</v>
      </c>
      <c r="AG5" s="805"/>
      <c r="AH5" s="805"/>
      <c r="AI5" s="805"/>
      <c r="AJ5" s="816"/>
      <c r="AK5" s="805" t="s">
        <v>373</v>
      </c>
      <c r="AL5" s="805"/>
      <c r="AM5" s="805"/>
      <c r="AN5" s="805"/>
      <c r="AO5" s="806"/>
      <c r="AP5" s="804" t="s">
        <v>374</v>
      </c>
      <c r="AQ5" s="805"/>
      <c r="AR5" s="805"/>
      <c r="AS5" s="805"/>
      <c r="AT5" s="806"/>
      <c r="AU5" s="804" t="s">
        <v>375</v>
      </c>
      <c r="AV5" s="805"/>
      <c r="AW5" s="805"/>
      <c r="AX5" s="805"/>
      <c r="AY5" s="816"/>
      <c r="AZ5" s="257"/>
      <c r="BA5" s="257"/>
      <c r="BB5" s="257"/>
      <c r="BC5" s="257"/>
      <c r="BD5" s="257"/>
      <c r="BE5" s="258"/>
      <c r="BF5" s="258"/>
      <c r="BG5" s="258"/>
      <c r="BH5" s="258"/>
      <c r="BI5" s="258"/>
      <c r="BJ5" s="258"/>
      <c r="BK5" s="258"/>
      <c r="BL5" s="258"/>
      <c r="BM5" s="258"/>
      <c r="BN5" s="258"/>
      <c r="BO5" s="258"/>
      <c r="BP5" s="258"/>
      <c r="BQ5" s="827" t="s">
        <v>376</v>
      </c>
      <c r="BR5" s="828"/>
      <c r="BS5" s="828"/>
      <c r="BT5" s="828"/>
      <c r="BU5" s="828"/>
      <c r="BV5" s="828"/>
      <c r="BW5" s="828"/>
      <c r="BX5" s="828"/>
      <c r="BY5" s="828"/>
      <c r="BZ5" s="828"/>
      <c r="CA5" s="828"/>
      <c r="CB5" s="828"/>
      <c r="CC5" s="828"/>
      <c r="CD5" s="828"/>
      <c r="CE5" s="828"/>
      <c r="CF5" s="828"/>
      <c r="CG5" s="829"/>
      <c r="CH5" s="804" t="s">
        <v>377</v>
      </c>
      <c r="CI5" s="805"/>
      <c r="CJ5" s="805"/>
      <c r="CK5" s="805"/>
      <c r="CL5" s="806"/>
      <c r="CM5" s="804" t="s">
        <v>378</v>
      </c>
      <c r="CN5" s="805"/>
      <c r="CO5" s="805"/>
      <c r="CP5" s="805"/>
      <c r="CQ5" s="806"/>
      <c r="CR5" s="804" t="s">
        <v>379</v>
      </c>
      <c r="CS5" s="805"/>
      <c r="CT5" s="805"/>
      <c r="CU5" s="805"/>
      <c r="CV5" s="806"/>
      <c r="CW5" s="804" t="s">
        <v>380</v>
      </c>
      <c r="CX5" s="805"/>
      <c r="CY5" s="805"/>
      <c r="CZ5" s="805"/>
      <c r="DA5" s="806"/>
      <c r="DB5" s="804" t="s">
        <v>381</v>
      </c>
      <c r="DC5" s="805"/>
      <c r="DD5" s="805"/>
      <c r="DE5" s="805"/>
      <c r="DF5" s="806"/>
      <c r="DG5" s="810" t="s">
        <v>382</v>
      </c>
      <c r="DH5" s="811"/>
      <c r="DI5" s="811"/>
      <c r="DJ5" s="811"/>
      <c r="DK5" s="812"/>
      <c r="DL5" s="810" t="s">
        <v>383</v>
      </c>
      <c r="DM5" s="811"/>
      <c r="DN5" s="811"/>
      <c r="DO5" s="811"/>
      <c r="DP5" s="812"/>
      <c r="DQ5" s="804" t="s">
        <v>384</v>
      </c>
      <c r="DR5" s="805"/>
      <c r="DS5" s="805"/>
      <c r="DT5" s="805"/>
      <c r="DU5" s="806"/>
      <c r="DV5" s="804" t="s">
        <v>375</v>
      </c>
      <c r="DW5" s="805"/>
      <c r="DX5" s="805"/>
      <c r="DY5" s="805"/>
      <c r="DZ5" s="816"/>
      <c r="EA5" s="255"/>
    </row>
    <row r="6" spans="1:131" s="256" customFormat="1" ht="26.25" customHeight="1" thickBot="1" x14ac:dyDescent="0.2">
      <c r="A6" s="830"/>
      <c r="B6" s="831"/>
      <c r="C6" s="831"/>
      <c r="D6" s="831"/>
      <c r="E6" s="831"/>
      <c r="F6" s="831"/>
      <c r="G6" s="831"/>
      <c r="H6" s="831"/>
      <c r="I6" s="831"/>
      <c r="J6" s="831"/>
      <c r="K6" s="831"/>
      <c r="L6" s="831"/>
      <c r="M6" s="831"/>
      <c r="N6" s="831"/>
      <c r="O6" s="831"/>
      <c r="P6" s="832"/>
      <c r="Q6" s="807"/>
      <c r="R6" s="808"/>
      <c r="S6" s="808"/>
      <c r="T6" s="808"/>
      <c r="U6" s="809"/>
      <c r="V6" s="807"/>
      <c r="W6" s="808"/>
      <c r="X6" s="808"/>
      <c r="Y6" s="808"/>
      <c r="Z6" s="809"/>
      <c r="AA6" s="807"/>
      <c r="AB6" s="808"/>
      <c r="AC6" s="808"/>
      <c r="AD6" s="808"/>
      <c r="AE6" s="808"/>
      <c r="AF6" s="858"/>
      <c r="AG6" s="808"/>
      <c r="AH6" s="808"/>
      <c r="AI6" s="808"/>
      <c r="AJ6" s="817"/>
      <c r="AK6" s="808"/>
      <c r="AL6" s="808"/>
      <c r="AM6" s="808"/>
      <c r="AN6" s="808"/>
      <c r="AO6" s="809"/>
      <c r="AP6" s="807"/>
      <c r="AQ6" s="808"/>
      <c r="AR6" s="808"/>
      <c r="AS6" s="808"/>
      <c r="AT6" s="809"/>
      <c r="AU6" s="807"/>
      <c r="AV6" s="808"/>
      <c r="AW6" s="808"/>
      <c r="AX6" s="808"/>
      <c r="AY6" s="817"/>
      <c r="AZ6" s="253"/>
      <c r="BA6" s="253"/>
      <c r="BB6" s="253"/>
      <c r="BC6" s="253"/>
      <c r="BD6" s="253"/>
      <c r="BE6" s="254"/>
      <c r="BF6" s="254"/>
      <c r="BG6" s="254"/>
      <c r="BH6" s="254"/>
      <c r="BI6" s="254"/>
      <c r="BJ6" s="254"/>
      <c r="BK6" s="254"/>
      <c r="BL6" s="254"/>
      <c r="BM6" s="254"/>
      <c r="BN6" s="254"/>
      <c r="BO6" s="254"/>
      <c r="BP6" s="254"/>
      <c r="BQ6" s="830"/>
      <c r="BR6" s="831"/>
      <c r="BS6" s="831"/>
      <c r="BT6" s="831"/>
      <c r="BU6" s="831"/>
      <c r="BV6" s="831"/>
      <c r="BW6" s="831"/>
      <c r="BX6" s="831"/>
      <c r="BY6" s="831"/>
      <c r="BZ6" s="831"/>
      <c r="CA6" s="831"/>
      <c r="CB6" s="831"/>
      <c r="CC6" s="831"/>
      <c r="CD6" s="831"/>
      <c r="CE6" s="831"/>
      <c r="CF6" s="831"/>
      <c r="CG6" s="832"/>
      <c r="CH6" s="807"/>
      <c r="CI6" s="808"/>
      <c r="CJ6" s="808"/>
      <c r="CK6" s="808"/>
      <c r="CL6" s="809"/>
      <c r="CM6" s="807"/>
      <c r="CN6" s="808"/>
      <c r="CO6" s="808"/>
      <c r="CP6" s="808"/>
      <c r="CQ6" s="809"/>
      <c r="CR6" s="807"/>
      <c r="CS6" s="808"/>
      <c r="CT6" s="808"/>
      <c r="CU6" s="808"/>
      <c r="CV6" s="809"/>
      <c r="CW6" s="807"/>
      <c r="CX6" s="808"/>
      <c r="CY6" s="808"/>
      <c r="CZ6" s="808"/>
      <c r="DA6" s="809"/>
      <c r="DB6" s="807"/>
      <c r="DC6" s="808"/>
      <c r="DD6" s="808"/>
      <c r="DE6" s="808"/>
      <c r="DF6" s="809"/>
      <c r="DG6" s="813"/>
      <c r="DH6" s="814"/>
      <c r="DI6" s="814"/>
      <c r="DJ6" s="814"/>
      <c r="DK6" s="815"/>
      <c r="DL6" s="813"/>
      <c r="DM6" s="814"/>
      <c r="DN6" s="814"/>
      <c r="DO6" s="814"/>
      <c r="DP6" s="815"/>
      <c r="DQ6" s="807"/>
      <c r="DR6" s="808"/>
      <c r="DS6" s="808"/>
      <c r="DT6" s="808"/>
      <c r="DU6" s="809"/>
      <c r="DV6" s="807"/>
      <c r="DW6" s="808"/>
      <c r="DX6" s="808"/>
      <c r="DY6" s="808"/>
      <c r="DZ6" s="817"/>
      <c r="EA6" s="255"/>
    </row>
    <row r="7" spans="1:131" s="256" customFormat="1" ht="26.25" customHeight="1" thickTop="1" x14ac:dyDescent="0.15">
      <c r="A7" s="259">
        <v>1</v>
      </c>
      <c r="B7" s="818" t="s">
        <v>385</v>
      </c>
      <c r="C7" s="819"/>
      <c r="D7" s="819"/>
      <c r="E7" s="819"/>
      <c r="F7" s="819"/>
      <c r="G7" s="819"/>
      <c r="H7" s="819"/>
      <c r="I7" s="819"/>
      <c r="J7" s="819"/>
      <c r="K7" s="819"/>
      <c r="L7" s="819"/>
      <c r="M7" s="819"/>
      <c r="N7" s="819"/>
      <c r="O7" s="819"/>
      <c r="P7" s="820"/>
      <c r="Q7" s="821">
        <v>4656</v>
      </c>
      <c r="R7" s="822"/>
      <c r="S7" s="822"/>
      <c r="T7" s="822"/>
      <c r="U7" s="822"/>
      <c r="V7" s="822">
        <v>4570</v>
      </c>
      <c r="W7" s="822"/>
      <c r="X7" s="822"/>
      <c r="Y7" s="822"/>
      <c r="Z7" s="822"/>
      <c r="AA7" s="822">
        <v>86</v>
      </c>
      <c r="AB7" s="822"/>
      <c r="AC7" s="822"/>
      <c r="AD7" s="822"/>
      <c r="AE7" s="823"/>
      <c r="AF7" s="824">
        <v>82</v>
      </c>
      <c r="AG7" s="825"/>
      <c r="AH7" s="825"/>
      <c r="AI7" s="825"/>
      <c r="AJ7" s="826"/>
      <c r="AK7" s="867">
        <v>227</v>
      </c>
      <c r="AL7" s="868"/>
      <c r="AM7" s="868"/>
      <c r="AN7" s="868"/>
      <c r="AO7" s="868"/>
      <c r="AP7" s="868">
        <v>5596</v>
      </c>
      <c r="AQ7" s="868"/>
      <c r="AR7" s="868"/>
      <c r="AS7" s="868"/>
      <c r="AT7" s="868"/>
      <c r="AU7" s="869"/>
      <c r="AV7" s="869"/>
      <c r="AW7" s="869"/>
      <c r="AX7" s="869"/>
      <c r="AY7" s="870"/>
      <c r="AZ7" s="253"/>
      <c r="BA7" s="253"/>
      <c r="BB7" s="253"/>
      <c r="BC7" s="253"/>
      <c r="BD7" s="253"/>
      <c r="BE7" s="254"/>
      <c r="BF7" s="254"/>
      <c r="BG7" s="254"/>
      <c r="BH7" s="254"/>
      <c r="BI7" s="254"/>
      <c r="BJ7" s="254"/>
      <c r="BK7" s="254"/>
      <c r="BL7" s="254"/>
      <c r="BM7" s="254"/>
      <c r="BN7" s="254"/>
      <c r="BO7" s="254"/>
      <c r="BP7" s="254"/>
      <c r="BQ7" s="260">
        <v>1</v>
      </c>
      <c r="BR7" s="261"/>
      <c r="BS7" s="871" t="s">
        <v>580</v>
      </c>
      <c r="BT7" s="872"/>
      <c r="BU7" s="872"/>
      <c r="BV7" s="872"/>
      <c r="BW7" s="872"/>
      <c r="BX7" s="872"/>
      <c r="BY7" s="872"/>
      <c r="BZ7" s="872"/>
      <c r="CA7" s="872"/>
      <c r="CB7" s="872"/>
      <c r="CC7" s="872"/>
      <c r="CD7" s="872"/>
      <c r="CE7" s="872"/>
      <c r="CF7" s="872"/>
      <c r="CG7" s="873"/>
      <c r="CH7" s="864">
        <v>0</v>
      </c>
      <c r="CI7" s="865"/>
      <c r="CJ7" s="865"/>
      <c r="CK7" s="865"/>
      <c r="CL7" s="866"/>
      <c r="CM7" s="864">
        <v>28</v>
      </c>
      <c r="CN7" s="865"/>
      <c r="CO7" s="865"/>
      <c r="CP7" s="865"/>
      <c r="CQ7" s="866"/>
      <c r="CR7" s="864">
        <v>20</v>
      </c>
      <c r="CS7" s="865"/>
      <c r="CT7" s="865"/>
      <c r="CU7" s="865"/>
      <c r="CV7" s="866"/>
      <c r="CW7" s="864" t="s">
        <v>579</v>
      </c>
      <c r="CX7" s="865"/>
      <c r="CY7" s="865"/>
      <c r="CZ7" s="865"/>
      <c r="DA7" s="866"/>
      <c r="DB7" s="864" t="s">
        <v>579</v>
      </c>
      <c r="DC7" s="865"/>
      <c r="DD7" s="865"/>
      <c r="DE7" s="865"/>
      <c r="DF7" s="866"/>
      <c r="DG7" s="864" t="s">
        <v>579</v>
      </c>
      <c r="DH7" s="865"/>
      <c r="DI7" s="865"/>
      <c r="DJ7" s="865"/>
      <c r="DK7" s="866"/>
      <c r="DL7" s="864" t="s">
        <v>579</v>
      </c>
      <c r="DM7" s="865"/>
      <c r="DN7" s="865"/>
      <c r="DO7" s="865"/>
      <c r="DP7" s="866"/>
      <c r="DQ7" s="864" t="s">
        <v>579</v>
      </c>
      <c r="DR7" s="865"/>
      <c r="DS7" s="865"/>
      <c r="DT7" s="865"/>
      <c r="DU7" s="866"/>
      <c r="DV7" s="859"/>
      <c r="DW7" s="860"/>
      <c r="DX7" s="860"/>
      <c r="DY7" s="860"/>
      <c r="DZ7" s="861"/>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62"/>
      <c r="AL8" s="863"/>
      <c r="AM8" s="863"/>
      <c r="AN8" s="863"/>
      <c r="AO8" s="863"/>
      <c r="AP8" s="863"/>
      <c r="AQ8" s="863"/>
      <c r="AR8" s="863"/>
      <c r="AS8" s="863"/>
      <c r="AT8" s="863"/>
      <c r="AU8" s="848"/>
      <c r="AV8" s="848"/>
      <c r="AW8" s="848"/>
      <c r="AX8" s="848"/>
      <c r="AY8" s="849"/>
      <c r="AZ8" s="253"/>
      <c r="BA8" s="253"/>
      <c r="BB8" s="253"/>
      <c r="BC8" s="253"/>
      <c r="BD8" s="253"/>
      <c r="BE8" s="254"/>
      <c r="BF8" s="254"/>
      <c r="BG8" s="254"/>
      <c r="BH8" s="254"/>
      <c r="BI8" s="254"/>
      <c r="BJ8" s="254"/>
      <c r="BK8" s="254"/>
      <c r="BL8" s="254"/>
      <c r="BM8" s="254"/>
      <c r="BN8" s="254"/>
      <c r="BO8" s="254"/>
      <c r="BP8" s="254"/>
      <c r="BQ8" s="263">
        <v>2</v>
      </c>
      <c r="BR8" s="264"/>
      <c r="BS8" s="850" t="s">
        <v>581</v>
      </c>
      <c r="BT8" s="851"/>
      <c r="BU8" s="851"/>
      <c r="BV8" s="851"/>
      <c r="BW8" s="851"/>
      <c r="BX8" s="851"/>
      <c r="BY8" s="851"/>
      <c r="BZ8" s="851"/>
      <c r="CA8" s="851"/>
      <c r="CB8" s="851"/>
      <c r="CC8" s="851"/>
      <c r="CD8" s="851"/>
      <c r="CE8" s="851"/>
      <c r="CF8" s="851"/>
      <c r="CG8" s="852"/>
      <c r="CH8" s="833">
        <v>6</v>
      </c>
      <c r="CI8" s="834"/>
      <c r="CJ8" s="834"/>
      <c r="CK8" s="834"/>
      <c r="CL8" s="835"/>
      <c r="CM8" s="833">
        <v>457</v>
      </c>
      <c r="CN8" s="834"/>
      <c r="CO8" s="834"/>
      <c r="CP8" s="834"/>
      <c r="CQ8" s="835"/>
      <c r="CR8" s="833">
        <v>9</v>
      </c>
      <c r="CS8" s="834"/>
      <c r="CT8" s="834"/>
      <c r="CU8" s="834"/>
      <c r="CV8" s="835"/>
      <c r="CW8" s="833">
        <v>12</v>
      </c>
      <c r="CX8" s="834"/>
      <c r="CY8" s="834"/>
      <c r="CZ8" s="834"/>
      <c r="DA8" s="835"/>
      <c r="DB8" s="833" t="s">
        <v>579</v>
      </c>
      <c r="DC8" s="834"/>
      <c r="DD8" s="834"/>
      <c r="DE8" s="834"/>
      <c r="DF8" s="835"/>
      <c r="DG8" s="833" t="s">
        <v>579</v>
      </c>
      <c r="DH8" s="834"/>
      <c r="DI8" s="834"/>
      <c r="DJ8" s="834"/>
      <c r="DK8" s="835"/>
      <c r="DL8" s="833" t="s">
        <v>579</v>
      </c>
      <c r="DM8" s="834"/>
      <c r="DN8" s="834"/>
      <c r="DO8" s="834"/>
      <c r="DP8" s="835"/>
      <c r="DQ8" s="833" t="s">
        <v>579</v>
      </c>
      <c r="DR8" s="834"/>
      <c r="DS8" s="834"/>
      <c r="DT8" s="834"/>
      <c r="DU8" s="835"/>
      <c r="DV8" s="836"/>
      <c r="DW8" s="837"/>
      <c r="DX8" s="837"/>
      <c r="DY8" s="837"/>
      <c r="DZ8" s="838"/>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62"/>
      <c r="AL9" s="863"/>
      <c r="AM9" s="863"/>
      <c r="AN9" s="863"/>
      <c r="AO9" s="863"/>
      <c r="AP9" s="863"/>
      <c r="AQ9" s="863"/>
      <c r="AR9" s="863"/>
      <c r="AS9" s="863"/>
      <c r="AT9" s="863"/>
      <c r="AU9" s="848"/>
      <c r="AV9" s="848"/>
      <c r="AW9" s="848"/>
      <c r="AX9" s="848"/>
      <c r="AY9" s="849"/>
      <c r="AZ9" s="253"/>
      <c r="BA9" s="253"/>
      <c r="BB9" s="253"/>
      <c r="BC9" s="253"/>
      <c r="BD9" s="253"/>
      <c r="BE9" s="254"/>
      <c r="BF9" s="254"/>
      <c r="BG9" s="254"/>
      <c r="BH9" s="254"/>
      <c r="BI9" s="254"/>
      <c r="BJ9" s="254"/>
      <c r="BK9" s="254"/>
      <c r="BL9" s="254"/>
      <c r="BM9" s="254"/>
      <c r="BN9" s="254"/>
      <c r="BO9" s="254"/>
      <c r="BP9" s="254"/>
      <c r="BQ9" s="263">
        <v>3</v>
      </c>
      <c r="BR9" s="264"/>
      <c r="BS9" s="850"/>
      <c r="BT9" s="851"/>
      <c r="BU9" s="851"/>
      <c r="BV9" s="851"/>
      <c r="BW9" s="851"/>
      <c r="BX9" s="851"/>
      <c r="BY9" s="851"/>
      <c r="BZ9" s="851"/>
      <c r="CA9" s="851"/>
      <c r="CB9" s="851"/>
      <c r="CC9" s="851"/>
      <c r="CD9" s="851"/>
      <c r="CE9" s="851"/>
      <c r="CF9" s="851"/>
      <c r="CG9" s="852"/>
      <c r="CH9" s="833"/>
      <c r="CI9" s="834"/>
      <c r="CJ9" s="834"/>
      <c r="CK9" s="834"/>
      <c r="CL9" s="835"/>
      <c r="CM9" s="833"/>
      <c r="CN9" s="834"/>
      <c r="CO9" s="834"/>
      <c r="CP9" s="834"/>
      <c r="CQ9" s="835"/>
      <c r="CR9" s="833"/>
      <c r="CS9" s="834"/>
      <c r="CT9" s="834"/>
      <c r="CU9" s="834"/>
      <c r="CV9" s="835"/>
      <c r="CW9" s="833"/>
      <c r="CX9" s="834"/>
      <c r="CY9" s="834"/>
      <c r="CZ9" s="834"/>
      <c r="DA9" s="835"/>
      <c r="DB9" s="833"/>
      <c r="DC9" s="834"/>
      <c r="DD9" s="834"/>
      <c r="DE9" s="834"/>
      <c r="DF9" s="835"/>
      <c r="DG9" s="833"/>
      <c r="DH9" s="834"/>
      <c r="DI9" s="834"/>
      <c r="DJ9" s="834"/>
      <c r="DK9" s="835"/>
      <c r="DL9" s="833"/>
      <c r="DM9" s="834"/>
      <c r="DN9" s="834"/>
      <c r="DO9" s="834"/>
      <c r="DP9" s="835"/>
      <c r="DQ9" s="833"/>
      <c r="DR9" s="834"/>
      <c r="DS9" s="834"/>
      <c r="DT9" s="834"/>
      <c r="DU9" s="835"/>
      <c r="DV9" s="836"/>
      <c r="DW9" s="837"/>
      <c r="DX9" s="837"/>
      <c r="DY9" s="837"/>
      <c r="DZ9" s="838"/>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62"/>
      <c r="AL10" s="863"/>
      <c r="AM10" s="863"/>
      <c r="AN10" s="863"/>
      <c r="AO10" s="863"/>
      <c r="AP10" s="863"/>
      <c r="AQ10" s="863"/>
      <c r="AR10" s="863"/>
      <c r="AS10" s="863"/>
      <c r="AT10" s="863"/>
      <c r="AU10" s="848"/>
      <c r="AV10" s="848"/>
      <c r="AW10" s="848"/>
      <c r="AX10" s="848"/>
      <c r="AY10" s="849"/>
      <c r="AZ10" s="253"/>
      <c r="BA10" s="253"/>
      <c r="BB10" s="253"/>
      <c r="BC10" s="253"/>
      <c r="BD10" s="253"/>
      <c r="BE10" s="254"/>
      <c r="BF10" s="254"/>
      <c r="BG10" s="254"/>
      <c r="BH10" s="254"/>
      <c r="BI10" s="254"/>
      <c r="BJ10" s="254"/>
      <c r="BK10" s="254"/>
      <c r="BL10" s="254"/>
      <c r="BM10" s="254"/>
      <c r="BN10" s="254"/>
      <c r="BO10" s="254"/>
      <c r="BP10" s="254"/>
      <c r="BQ10" s="263">
        <v>4</v>
      </c>
      <c r="BR10" s="264"/>
      <c r="BS10" s="850"/>
      <c r="BT10" s="851"/>
      <c r="BU10" s="851"/>
      <c r="BV10" s="851"/>
      <c r="BW10" s="851"/>
      <c r="BX10" s="851"/>
      <c r="BY10" s="851"/>
      <c r="BZ10" s="851"/>
      <c r="CA10" s="851"/>
      <c r="CB10" s="851"/>
      <c r="CC10" s="851"/>
      <c r="CD10" s="851"/>
      <c r="CE10" s="851"/>
      <c r="CF10" s="851"/>
      <c r="CG10" s="852"/>
      <c r="CH10" s="833"/>
      <c r="CI10" s="834"/>
      <c r="CJ10" s="834"/>
      <c r="CK10" s="834"/>
      <c r="CL10" s="835"/>
      <c r="CM10" s="833"/>
      <c r="CN10" s="834"/>
      <c r="CO10" s="834"/>
      <c r="CP10" s="834"/>
      <c r="CQ10" s="835"/>
      <c r="CR10" s="833"/>
      <c r="CS10" s="834"/>
      <c r="CT10" s="834"/>
      <c r="CU10" s="834"/>
      <c r="CV10" s="835"/>
      <c r="CW10" s="833"/>
      <c r="CX10" s="834"/>
      <c r="CY10" s="834"/>
      <c r="CZ10" s="834"/>
      <c r="DA10" s="835"/>
      <c r="DB10" s="833"/>
      <c r="DC10" s="834"/>
      <c r="DD10" s="834"/>
      <c r="DE10" s="834"/>
      <c r="DF10" s="835"/>
      <c r="DG10" s="833"/>
      <c r="DH10" s="834"/>
      <c r="DI10" s="834"/>
      <c r="DJ10" s="834"/>
      <c r="DK10" s="835"/>
      <c r="DL10" s="833"/>
      <c r="DM10" s="834"/>
      <c r="DN10" s="834"/>
      <c r="DO10" s="834"/>
      <c r="DP10" s="835"/>
      <c r="DQ10" s="833"/>
      <c r="DR10" s="834"/>
      <c r="DS10" s="834"/>
      <c r="DT10" s="834"/>
      <c r="DU10" s="835"/>
      <c r="DV10" s="836"/>
      <c r="DW10" s="837"/>
      <c r="DX10" s="837"/>
      <c r="DY10" s="837"/>
      <c r="DZ10" s="838"/>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62"/>
      <c r="AL11" s="863"/>
      <c r="AM11" s="863"/>
      <c r="AN11" s="863"/>
      <c r="AO11" s="863"/>
      <c r="AP11" s="863"/>
      <c r="AQ11" s="863"/>
      <c r="AR11" s="863"/>
      <c r="AS11" s="863"/>
      <c r="AT11" s="863"/>
      <c r="AU11" s="848"/>
      <c r="AV11" s="848"/>
      <c r="AW11" s="848"/>
      <c r="AX11" s="848"/>
      <c r="AY11" s="849"/>
      <c r="AZ11" s="253"/>
      <c r="BA11" s="253"/>
      <c r="BB11" s="253"/>
      <c r="BC11" s="253"/>
      <c r="BD11" s="253"/>
      <c r="BE11" s="254"/>
      <c r="BF11" s="254"/>
      <c r="BG11" s="254"/>
      <c r="BH11" s="254"/>
      <c r="BI11" s="254"/>
      <c r="BJ11" s="254"/>
      <c r="BK11" s="254"/>
      <c r="BL11" s="254"/>
      <c r="BM11" s="254"/>
      <c r="BN11" s="254"/>
      <c r="BO11" s="254"/>
      <c r="BP11" s="254"/>
      <c r="BQ11" s="263">
        <v>5</v>
      </c>
      <c r="BR11" s="264"/>
      <c r="BS11" s="850"/>
      <c r="BT11" s="851"/>
      <c r="BU11" s="851"/>
      <c r="BV11" s="851"/>
      <c r="BW11" s="851"/>
      <c r="BX11" s="851"/>
      <c r="BY11" s="851"/>
      <c r="BZ11" s="851"/>
      <c r="CA11" s="851"/>
      <c r="CB11" s="851"/>
      <c r="CC11" s="851"/>
      <c r="CD11" s="851"/>
      <c r="CE11" s="851"/>
      <c r="CF11" s="851"/>
      <c r="CG11" s="852"/>
      <c r="CH11" s="833"/>
      <c r="CI11" s="834"/>
      <c r="CJ11" s="834"/>
      <c r="CK11" s="834"/>
      <c r="CL11" s="835"/>
      <c r="CM11" s="833"/>
      <c r="CN11" s="834"/>
      <c r="CO11" s="834"/>
      <c r="CP11" s="834"/>
      <c r="CQ11" s="835"/>
      <c r="CR11" s="833"/>
      <c r="CS11" s="834"/>
      <c r="CT11" s="834"/>
      <c r="CU11" s="834"/>
      <c r="CV11" s="835"/>
      <c r="CW11" s="833"/>
      <c r="CX11" s="834"/>
      <c r="CY11" s="834"/>
      <c r="CZ11" s="834"/>
      <c r="DA11" s="835"/>
      <c r="DB11" s="833"/>
      <c r="DC11" s="834"/>
      <c r="DD11" s="834"/>
      <c r="DE11" s="834"/>
      <c r="DF11" s="835"/>
      <c r="DG11" s="833"/>
      <c r="DH11" s="834"/>
      <c r="DI11" s="834"/>
      <c r="DJ11" s="834"/>
      <c r="DK11" s="835"/>
      <c r="DL11" s="833"/>
      <c r="DM11" s="834"/>
      <c r="DN11" s="834"/>
      <c r="DO11" s="834"/>
      <c r="DP11" s="835"/>
      <c r="DQ11" s="833"/>
      <c r="DR11" s="834"/>
      <c r="DS11" s="834"/>
      <c r="DT11" s="834"/>
      <c r="DU11" s="835"/>
      <c r="DV11" s="836"/>
      <c r="DW11" s="837"/>
      <c r="DX11" s="837"/>
      <c r="DY11" s="837"/>
      <c r="DZ11" s="838"/>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62"/>
      <c r="AL12" s="863"/>
      <c r="AM12" s="863"/>
      <c r="AN12" s="863"/>
      <c r="AO12" s="863"/>
      <c r="AP12" s="863"/>
      <c r="AQ12" s="863"/>
      <c r="AR12" s="863"/>
      <c r="AS12" s="863"/>
      <c r="AT12" s="863"/>
      <c r="AU12" s="848"/>
      <c r="AV12" s="848"/>
      <c r="AW12" s="848"/>
      <c r="AX12" s="848"/>
      <c r="AY12" s="849"/>
      <c r="AZ12" s="253"/>
      <c r="BA12" s="253"/>
      <c r="BB12" s="253"/>
      <c r="BC12" s="253"/>
      <c r="BD12" s="253"/>
      <c r="BE12" s="254"/>
      <c r="BF12" s="254"/>
      <c r="BG12" s="254"/>
      <c r="BH12" s="254"/>
      <c r="BI12" s="254"/>
      <c r="BJ12" s="254"/>
      <c r="BK12" s="254"/>
      <c r="BL12" s="254"/>
      <c r="BM12" s="254"/>
      <c r="BN12" s="254"/>
      <c r="BO12" s="254"/>
      <c r="BP12" s="254"/>
      <c r="BQ12" s="263">
        <v>6</v>
      </c>
      <c r="BR12" s="264"/>
      <c r="BS12" s="850"/>
      <c r="BT12" s="851"/>
      <c r="BU12" s="851"/>
      <c r="BV12" s="851"/>
      <c r="BW12" s="851"/>
      <c r="BX12" s="851"/>
      <c r="BY12" s="851"/>
      <c r="BZ12" s="851"/>
      <c r="CA12" s="851"/>
      <c r="CB12" s="851"/>
      <c r="CC12" s="851"/>
      <c r="CD12" s="851"/>
      <c r="CE12" s="851"/>
      <c r="CF12" s="851"/>
      <c r="CG12" s="852"/>
      <c r="CH12" s="833"/>
      <c r="CI12" s="834"/>
      <c r="CJ12" s="834"/>
      <c r="CK12" s="834"/>
      <c r="CL12" s="835"/>
      <c r="CM12" s="833"/>
      <c r="CN12" s="834"/>
      <c r="CO12" s="834"/>
      <c r="CP12" s="834"/>
      <c r="CQ12" s="835"/>
      <c r="CR12" s="833"/>
      <c r="CS12" s="834"/>
      <c r="CT12" s="834"/>
      <c r="CU12" s="834"/>
      <c r="CV12" s="835"/>
      <c r="CW12" s="833"/>
      <c r="CX12" s="834"/>
      <c r="CY12" s="834"/>
      <c r="CZ12" s="834"/>
      <c r="DA12" s="835"/>
      <c r="DB12" s="833"/>
      <c r="DC12" s="834"/>
      <c r="DD12" s="834"/>
      <c r="DE12" s="834"/>
      <c r="DF12" s="835"/>
      <c r="DG12" s="833"/>
      <c r="DH12" s="834"/>
      <c r="DI12" s="834"/>
      <c r="DJ12" s="834"/>
      <c r="DK12" s="835"/>
      <c r="DL12" s="833"/>
      <c r="DM12" s="834"/>
      <c r="DN12" s="834"/>
      <c r="DO12" s="834"/>
      <c r="DP12" s="835"/>
      <c r="DQ12" s="833"/>
      <c r="DR12" s="834"/>
      <c r="DS12" s="834"/>
      <c r="DT12" s="834"/>
      <c r="DU12" s="835"/>
      <c r="DV12" s="836"/>
      <c r="DW12" s="837"/>
      <c r="DX12" s="837"/>
      <c r="DY12" s="837"/>
      <c r="DZ12" s="838"/>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62"/>
      <c r="AL13" s="863"/>
      <c r="AM13" s="863"/>
      <c r="AN13" s="863"/>
      <c r="AO13" s="863"/>
      <c r="AP13" s="863"/>
      <c r="AQ13" s="863"/>
      <c r="AR13" s="863"/>
      <c r="AS13" s="863"/>
      <c r="AT13" s="863"/>
      <c r="AU13" s="848"/>
      <c r="AV13" s="848"/>
      <c r="AW13" s="848"/>
      <c r="AX13" s="848"/>
      <c r="AY13" s="849"/>
      <c r="AZ13" s="253"/>
      <c r="BA13" s="253"/>
      <c r="BB13" s="253"/>
      <c r="BC13" s="253"/>
      <c r="BD13" s="253"/>
      <c r="BE13" s="254"/>
      <c r="BF13" s="254"/>
      <c r="BG13" s="254"/>
      <c r="BH13" s="254"/>
      <c r="BI13" s="254"/>
      <c r="BJ13" s="254"/>
      <c r="BK13" s="254"/>
      <c r="BL13" s="254"/>
      <c r="BM13" s="254"/>
      <c r="BN13" s="254"/>
      <c r="BO13" s="254"/>
      <c r="BP13" s="254"/>
      <c r="BQ13" s="263">
        <v>7</v>
      </c>
      <c r="BR13" s="264"/>
      <c r="BS13" s="850"/>
      <c r="BT13" s="851"/>
      <c r="BU13" s="851"/>
      <c r="BV13" s="851"/>
      <c r="BW13" s="851"/>
      <c r="BX13" s="851"/>
      <c r="BY13" s="851"/>
      <c r="BZ13" s="851"/>
      <c r="CA13" s="851"/>
      <c r="CB13" s="851"/>
      <c r="CC13" s="851"/>
      <c r="CD13" s="851"/>
      <c r="CE13" s="851"/>
      <c r="CF13" s="851"/>
      <c r="CG13" s="852"/>
      <c r="CH13" s="833"/>
      <c r="CI13" s="834"/>
      <c r="CJ13" s="834"/>
      <c r="CK13" s="834"/>
      <c r="CL13" s="835"/>
      <c r="CM13" s="833"/>
      <c r="CN13" s="834"/>
      <c r="CO13" s="834"/>
      <c r="CP13" s="834"/>
      <c r="CQ13" s="835"/>
      <c r="CR13" s="833"/>
      <c r="CS13" s="834"/>
      <c r="CT13" s="834"/>
      <c r="CU13" s="834"/>
      <c r="CV13" s="835"/>
      <c r="CW13" s="833"/>
      <c r="CX13" s="834"/>
      <c r="CY13" s="834"/>
      <c r="CZ13" s="834"/>
      <c r="DA13" s="835"/>
      <c r="DB13" s="833"/>
      <c r="DC13" s="834"/>
      <c r="DD13" s="834"/>
      <c r="DE13" s="834"/>
      <c r="DF13" s="835"/>
      <c r="DG13" s="833"/>
      <c r="DH13" s="834"/>
      <c r="DI13" s="834"/>
      <c r="DJ13" s="834"/>
      <c r="DK13" s="835"/>
      <c r="DL13" s="833"/>
      <c r="DM13" s="834"/>
      <c r="DN13" s="834"/>
      <c r="DO13" s="834"/>
      <c r="DP13" s="835"/>
      <c r="DQ13" s="833"/>
      <c r="DR13" s="834"/>
      <c r="DS13" s="834"/>
      <c r="DT13" s="834"/>
      <c r="DU13" s="835"/>
      <c r="DV13" s="836"/>
      <c r="DW13" s="837"/>
      <c r="DX13" s="837"/>
      <c r="DY13" s="837"/>
      <c r="DZ13" s="838"/>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62"/>
      <c r="AL14" s="863"/>
      <c r="AM14" s="863"/>
      <c r="AN14" s="863"/>
      <c r="AO14" s="863"/>
      <c r="AP14" s="863"/>
      <c r="AQ14" s="863"/>
      <c r="AR14" s="863"/>
      <c r="AS14" s="863"/>
      <c r="AT14" s="863"/>
      <c r="AU14" s="848"/>
      <c r="AV14" s="848"/>
      <c r="AW14" s="848"/>
      <c r="AX14" s="848"/>
      <c r="AY14" s="849"/>
      <c r="AZ14" s="253"/>
      <c r="BA14" s="253"/>
      <c r="BB14" s="253"/>
      <c r="BC14" s="253"/>
      <c r="BD14" s="253"/>
      <c r="BE14" s="254"/>
      <c r="BF14" s="254"/>
      <c r="BG14" s="254"/>
      <c r="BH14" s="254"/>
      <c r="BI14" s="254"/>
      <c r="BJ14" s="254"/>
      <c r="BK14" s="254"/>
      <c r="BL14" s="254"/>
      <c r="BM14" s="254"/>
      <c r="BN14" s="254"/>
      <c r="BO14" s="254"/>
      <c r="BP14" s="254"/>
      <c r="BQ14" s="263">
        <v>8</v>
      </c>
      <c r="BR14" s="264"/>
      <c r="BS14" s="850"/>
      <c r="BT14" s="851"/>
      <c r="BU14" s="851"/>
      <c r="BV14" s="851"/>
      <c r="BW14" s="851"/>
      <c r="BX14" s="851"/>
      <c r="BY14" s="851"/>
      <c r="BZ14" s="851"/>
      <c r="CA14" s="851"/>
      <c r="CB14" s="851"/>
      <c r="CC14" s="851"/>
      <c r="CD14" s="851"/>
      <c r="CE14" s="851"/>
      <c r="CF14" s="851"/>
      <c r="CG14" s="852"/>
      <c r="CH14" s="833"/>
      <c r="CI14" s="834"/>
      <c r="CJ14" s="834"/>
      <c r="CK14" s="834"/>
      <c r="CL14" s="835"/>
      <c r="CM14" s="833"/>
      <c r="CN14" s="834"/>
      <c r="CO14" s="834"/>
      <c r="CP14" s="834"/>
      <c r="CQ14" s="835"/>
      <c r="CR14" s="833"/>
      <c r="CS14" s="834"/>
      <c r="CT14" s="834"/>
      <c r="CU14" s="834"/>
      <c r="CV14" s="835"/>
      <c r="CW14" s="833"/>
      <c r="CX14" s="834"/>
      <c r="CY14" s="834"/>
      <c r="CZ14" s="834"/>
      <c r="DA14" s="835"/>
      <c r="DB14" s="833"/>
      <c r="DC14" s="834"/>
      <c r="DD14" s="834"/>
      <c r="DE14" s="834"/>
      <c r="DF14" s="835"/>
      <c r="DG14" s="833"/>
      <c r="DH14" s="834"/>
      <c r="DI14" s="834"/>
      <c r="DJ14" s="834"/>
      <c r="DK14" s="835"/>
      <c r="DL14" s="833"/>
      <c r="DM14" s="834"/>
      <c r="DN14" s="834"/>
      <c r="DO14" s="834"/>
      <c r="DP14" s="835"/>
      <c r="DQ14" s="833"/>
      <c r="DR14" s="834"/>
      <c r="DS14" s="834"/>
      <c r="DT14" s="834"/>
      <c r="DU14" s="835"/>
      <c r="DV14" s="836"/>
      <c r="DW14" s="837"/>
      <c r="DX14" s="837"/>
      <c r="DY14" s="837"/>
      <c r="DZ14" s="838"/>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62"/>
      <c r="AL15" s="863"/>
      <c r="AM15" s="863"/>
      <c r="AN15" s="863"/>
      <c r="AO15" s="863"/>
      <c r="AP15" s="863"/>
      <c r="AQ15" s="863"/>
      <c r="AR15" s="863"/>
      <c r="AS15" s="863"/>
      <c r="AT15" s="863"/>
      <c r="AU15" s="848"/>
      <c r="AV15" s="848"/>
      <c r="AW15" s="848"/>
      <c r="AX15" s="848"/>
      <c r="AY15" s="849"/>
      <c r="AZ15" s="253"/>
      <c r="BA15" s="253"/>
      <c r="BB15" s="253"/>
      <c r="BC15" s="253"/>
      <c r="BD15" s="253"/>
      <c r="BE15" s="254"/>
      <c r="BF15" s="254"/>
      <c r="BG15" s="254"/>
      <c r="BH15" s="254"/>
      <c r="BI15" s="254"/>
      <c r="BJ15" s="254"/>
      <c r="BK15" s="254"/>
      <c r="BL15" s="254"/>
      <c r="BM15" s="254"/>
      <c r="BN15" s="254"/>
      <c r="BO15" s="254"/>
      <c r="BP15" s="254"/>
      <c r="BQ15" s="263">
        <v>9</v>
      </c>
      <c r="BR15" s="264"/>
      <c r="BS15" s="850"/>
      <c r="BT15" s="851"/>
      <c r="BU15" s="851"/>
      <c r="BV15" s="851"/>
      <c r="BW15" s="851"/>
      <c r="BX15" s="851"/>
      <c r="BY15" s="851"/>
      <c r="BZ15" s="851"/>
      <c r="CA15" s="851"/>
      <c r="CB15" s="851"/>
      <c r="CC15" s="851"/>
      <c r="CD15" s="851"/>
      <c r="CE15" s="851"/>
      <c r="CF15" s="851"/>
      <c r="CG15" s="852"/>
      <c r="CH15" s="833"/>
      <c r="CI15" s="834"/>
      <c r="CJ15" s="834"/>
      <c r="CK15" s="834"/>
      <c r="CL15" s="835"/>
      <c r="CM15" s="833"/>
      <c r="CN15" s="834"/>
      <c r="CO15" s="834"/>
      <c r="CP15" s="834"/>
      <c r="CQ15" s="835"/>
      <c r="CR15" s="833"/>
      <c r="CS15" s="834"/>
      <c r="CT15" s="834"/>
      <c r="CU15" s="834"/>
      <c r="CV15" s="835"/>
      <c r="CW15" s="833"/>
      <c r="CX15" s="834"/>
      <c r="CY15" s="834"/>
      <c r="CZ15" s="834"/>
      <c r="DA15" s="835"/>
      <c r="DB15" s="833"/>
      <c r="DC15" s="834"/>
      <c r="DD15" s="834"/>
      <c r="DE15" s="834"/>
      <c r="DF15" s="835"/>
      <c r="DG15" s="833"/>
      <c r="DH15" s="834"/>
      <c r="DI15" s="834"/>
      <c r="DJ15" s="834"/>
      <c r="DK15" s="835"/>
      <c r="DL15" s="833"/>
      <c r="DM15" s="834"/>
      <c r="DN15" s="834"/>
      <c r="DO15" s="834"/>
      <c r="DP15" s="835"/>
      <c r="DQ15" s="833"/>
      <c r="DR15" s="834"/>
      <c r="DS15" s="834"/>
      <c r="DT15" s="834"/>
      <c r="DU15" s="835"/>
      <c r="DV15" s="836"/>
      <c r="DW15" s="837"/>
      <c r="DX15" s="837"/>
      <c r="DY15" s="837"/>
      <c r="DZ15" s="838"/>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62"/>
      <c r="AL16" s="863"/>
      <c r="AM16" s="863"/>
      <c r="AN16" s="863"/>
      <c r="AO16" s="863"/>
      <c r="AP16" s="863"/>
      <c r="AQ16" s="863"/>
      <c r="AR16" s="863"/>
      <c r="AS16" s="863"/>
      <c r="AT16" s="863"/>
      <c r="AU16" s="848"/>
      <c r="AV16" s="848"/>
      <c r="AW16" s="848"/>
      <c r="AX16" s="848"/>
      <c r="AY16" s="849"/>
      <c r="AZ16" s="253"/>
      <c r="BA16" s="253"/>
      <c r="BB16" s="253"/>
      <c r="BC16" s="253"/>
      <c r="BD16" s="253"/>
      <c r="BE16" s="254"/>
      <c r="BF16" s="254"/>
      <c r="BG16" s="254"/>
      <c r="BH16" s="254"/>
      <c r="BI16" s="254"/>
      <c r="BJ16" s="254"/>
      <c r="BK16" s="254"/>
      <c r="BL16" s="254"/>
      <c r="BM16" s="254"/>
      <c r="BN16" s="254"/>
      <c r="BO16" s="254"/>
      <c r="BP16" s="254"/>
      <c r="BQ16" s="263">
        <v>10</v>
      </c>
      <c r="BR16" s="264"/>
      <c r="BS16" s="850"/>
      <c r="BT16" s="851"/>
      <c r="BU16" s="851"/>
      <c r="BV16" s="851"/>
      <c r="BW16" s="851"/>
      <c r="BX16" s="851"/>
      <c r="BY16" s="851"/>
      <c r="BZ16" s="851"/>
      <c r="CA16" s="851"/>
      <c r="CB16" s="851"/>
      <c r="CC16" s="851"/>
      <c r="CD16" s="851"/>
      <c r="CE16" s="851"/>
      <c r="CF16" s="851"/>
      <c r="CG16" s="852"/>
      <c r="CH16" s="833"/>
      <c r="CI16" s="834"/>
      <c r="CJ16" s="834"/>
      <c r="CK16" s="834"/>
      <c r="CL16" s="835"/>
      <c r="CM16" s="833"/>
      <c r="CN16" s="834"/>
      <c r="CO16" s="834"/>
      <c r="CP16" s="834"/>
      <c r="CQ16" s="835"/>
      <c r="CR16" s="833"/>
      <c r="CS16" s="834"/>
      <c r="CT16" s="834"/>
      <c r="CU16" s="834"/>
      <c r="CV16" s="835"/>
      <c r="CW16" s="833"/>
      <c r="CX16" s="834"/>
      <c r="CY16" s="834"/>
      <c r="CZ16" s="834"/>
      <c r="DA16" s="835"/>
      <c r="DB16" s="833"/>
      <c r="DC16" s="834"/>
      <c r="DD16" s="834"/>
      <c r="DE16" s="834"/>
      <c r="DF16" s="835"/>
      <c r="DG16" s="833"/>
      <c r="DH16" s="834"/>
      <c r="DI16" s="834"/>
      <c r="DJ16" s="834"/>
      <c r="DK16" s="835"/>
      <c r="DL16" s="833"/>
      <c r="DM16" s="834"/>
      <c r="DN16" s="834"/>
      <c r="DO16" s="834"/>
      <c r="DP16" s="835"/>
      <c r="DQ16" s="833"/>
      <c r="DR16" s="834"/>
      <c r="DS16" s="834"/>
      <c r="DT16" s="834"/>
      <c r="DU16" s="835"/>
      <c r="DV16" s="836"/>
      <c r="DW16" s="837"/>
      <c r="DX16" s="837"/>
      <c r="DY16" s="837"/>
      <c r="DZ16" s="838"/>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62"/>
      <c r="AL17" s="863"/>
      <c r="AM17" s="863"/>
      <c r="AN17" s="863"/>
      <c r="AO17" s="863"/>
      <c r="AP17" s="863"/>
      <c r="AQ17" s="863"/>
      <c r="AR17" s="863"/>
      <c r="AS17" s="863"/>
      <c r="AT17" s="863"/>
      <c r="AU17" s="848"/>
      <c r="AV17" s="848"/>
      <c r="AW17" s="848"/>
      <c r="AX17" s="848"/>
      <c r="AY17" s="849"/>
      <c r="AZ17" s="253"/>
      <c r="BA17" s="253"/>
      <c r="BB17" s="253"/>
      <c r="BC17" s="253"/>
      <c r="BD17" s="253"/>
      <c r="BE17" s="254"/>
      <c r="BF17" s="254"/>
      <c r="BG17" s="254"/>
      <c r="BH17" s="254"/>
      <c r="BI17" s="254"/>
      <c r="BJ17" s="254"/>
      <c r="BK17" s="254"/>
      <c r="BL17" s="254"/>
      <c r="BM17" s="254"/>
      <c r="BN17" s="254"/>
      <c r="BO17" s="254"/>
      <c r="BP17" s="254"/>
      <c r="BQ17" s="263">
        <v>11</v>
      </c>
      <c r="BR17" s="264"/>
      <c r="BS17" s="850"/>
      <c r="BT17" s="851"/>
      <c r="BU17" s="851"/>
      <c r="BV17" s="851"/>
      <c r="BW17" s="851"/>
      <c r="BX17" s="851"/>
      <c r="BY17" s="851"/>
      <c r="BZ17" s="851"/>
      <c r="CA17" s="851"/>
      <c r="CB17" s="851"/>
      <c r="CC17" s="851"/>
      <c r="CD17" s="851"/>
      <c r="CE17" s="851"/>
      <c r="CF17" s="851"/>
      <c r="CG17" s="852"/>
      <c r="CH17" s="833"/>
      <c r="CI17" s="834"/>
      <c r="CJ17" s="834"/>
      <c r="CK17" s="834"/>
      <c r="CL17" s="835"/>
      <c r="CM17" s="833"/>
      <c r="CN17" s="834"/>
      <c r="CO17" s="834"/>
      <c r="CP17" s="834"/>
      <c r="CQ17" s="835"/>
      <c r="CR17" s="833"/>
      <c r="CS17" s="834"/>
      <c r="CT17" s="834"/>
      <c r="CU17" s="834"/>
      <c r="CV17" s="835"/>
      <c r="CW17" s="833"/>
      <c r="CX17" s="834"/>
      <c r="CY17" s="834"/>
      <c r="CZ17" s="834"/>
      <c r="DA17" s="835"/>
      <c r="DB17" s="833"/>
      <c r="DC17" s="834"/>
      <c r="DD17" s="834"/>
      <c r="DE17" s="834"/>
      <c r="DF17" s="835"/>
      <c r="DG17" s="833"/>
      <c r="DH17" s="834"/>
      <c r="DI17" s="834"/>
      <c r="DJ17" s="834"/>
      <c r="DK17" s="835"/>
      <c r="DL17" s="833"/>
      <c r="DM17" s="834"/>
      <c r="DN17" s="834"/>
      <c r="DO17" s="834"/>
      <c r="DP17" s="835"/>
      <c r="DQ17" s="833"/>
      <c r="DR17" s="834"/>
      <c r="DS17" s="834"/>
      <c r="DT17" s="834"/>
      <c r="DU17" s="835"/>
      <c r="DV17" s="836"/>
      <c r="DW17" s="837"/>
      <c r="DX17" s="837"/>
      <c r="DY17" s="837"/>
      <c r="DZ17" s="838"/>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62"/>
      <c r="AL18" s="863"/>
      <c r="AM18" s="863"/>
      <c r="AN18" s="863"/>
      <c r="AO18" s="863"/>
      <c r="AP18" s="863"/>
      <c r="AQ18" s="863"/>
      <c r="AR18" s="863"/>
      <c r="AS18" s="863"/>
      <c r="AT18" s="863"/>
      <c r="AU18" s="848"/>
      <c r="AV18" s="848"/>
      <c r="AW18" s="848"/>
      <c r="AX18" s="848"/>
      <c r="AY18" s="849"/>
      <c r="AZ18" s="253"/>
      <c r="BA18" s="253"/>
      <c r="BB18" s="253"/>
      <c r="BC18" s="253"/>
      <c r="BD18" s="253"/>
      <c r="BE18" s="254"/>
      <c r="BF18" s="254"/>
      <c r="BG18" s="254"/>
      <c r="BH18" s="254"/>
      <c r="BI18" s="254"/>
      <c r="BJ18" s="254"/>
      <c r="BK18" s="254"/>
      <c r="BL18" s="254"/>
      <c r="BM18" s="254"/>
      <c r="BN18" s="254"/>
      <c r="BO18" s="254"/>
      <c r="BP18" s="254"/>
      <c r="BQ18" s="263">
        <v>12</v>
      </c>
      <c r="BR18" s="264"/>
      <c r="BS18" s="850"/>
      <c r="BT18" s="851"/>
      <c r="BU18" s="851"/>
      <c r="BV18" s="851"/>
      <c r="BW18" s="851"/>
      <c r="BX18" s="851"/>
      <c r="BY18" s="851"/>
      <c r="BZ18" s="851"/>
      <c r="CA18" s="851"/>
      <c r="CB18" s="851"/>
      <c r="CC18" s="851"/>
      <c r="CD18" s="851"/>
      <c r="CE18" s="851"/>
      <c r="CF18" s="851"/>
      <c r="CG18" s="852"/>
      <c r="CH18" s="833"/>
      <c r="CI18" s="834"/>
      <c r="CJ18" s="834"/>
      <c r="CK18" s="834"/>
      <c r="CL18" s="835"/>
      <c r="CM18" s="833"/>
      <c r="CN18" s="834"/>
      <c r="CO18" s="834"/>
      <c r="CP18" s="834"/>
      <c r="CQ18" s="835"/>
      <c r="CR18" s="833"/>
      <c r="CS18" s="834"/>
      <c r="CT18" s="834"/>
      <c r="CU18" s="834"/>
      <c r="CV18" s="835"/>
      <c r="CW18" s="833"/>
      <c r="CX18" s="834"/>
      <c r="CY18" s="834"/>
      <c r="CZ18" s="834"/>
      <c r="DA18" s="835"/>
      <c r="DB18" s="833"/>
      <c r="DC18" s="834"/>
      <c r="DD18" s="834"/>
      <c r="DE18" s="834"/>
      <c r="DF18" s="835"/>
      <c r="DG18" s="833"/>
      <c r="DH18" s="834"/>
      <c r="DI18" s="834"/>
      <c r="DJ18" s="834"/>
      <c r="DK18" s="835"/>
      <c r="DL18" s="833"/>
      <c r="DM18" s="834"/>
      <c r="DN18" s="834"/>
      <c r="DO18" s="834"/>
      <c r="DP18" s="835"/>
      <c r="DQ18" s="833"/>
      <c r="DR18" s="834"/>
      <c r="DS18" s="834"/>
      <c r="DT18" s="834"/>
      <c r="DU18" s="835"/>
      <c r="DV18" s="836"/>
      <c r="DW18" s="837"/>
      <c r="DX18" s="837"/>
      <c r="DY18" s="837"/>
      <c r="DZ18" s="838"/>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62"/>
      <c r="AL19" s="863"/>
      <c r="AM19" s="863"/>
      <c r="AN19" s="863"/>
      <c r="AO19" s="863"/>
      <c r="AP19" s="863"/>
      <c r="AQ19" s="863"/>
      <c r="AR19" s="863"/>
      <c r="AS19" s="863"/>
      <c r="AT19" s="863"/>
      <c r="AU19" s="848"/>
      <c r="AV19" s="848"/>
      <c r="AW19" s="848"/>
      <c r="AX19" s="848"/>
      <c r="AY19" s="849"/>
      <c r="AZ19" s="253"/>
      <c r="BA19" s="253"/>
      <c r="BB19" s="253"/>
      <c r="BC19" s="253"/>
      <c r="BD19" s="253"/>
      <c r="BE19" s="254"/>
      <c r="BF19" s="254"/>
      <c r="BG19" s="254"/>
      <c r="BH19" s="254"/>
      <c r="BI19" s="254"/>
      <c r="BJ19" s="254"/>
      <c r="BK19" s="254"/>
      <c r="BL19" s="254"/>
      <c r="BM19" s="254"/>
      <c r="BN19" s="254"/>
      <c r="BO19" s="254"/>
      <c r="BP19" s="254"/>
      <c r="BQ19" s="263">
        <v>13</v>
      </c>
      <c r="BR19" s="264"/>
      <c r="BS19" s="850"/>
      <c r="BT19" s="851"/>
      <c r="BU19" s="851"/>
      <c r="BV19" s="851"/>
      <c r="BW19" s="851"/>
      <c r="BX19" s="851"/>
      <c r="BY19" s="851"/>
      <c r="BZ19" s="851"/>
      <c r="CA19" s="851"/>
      <c r="CB19" s="851"/>
      <c r="CC19" s="851"/>
      <c r="CD19" s="851"/>
      <c r="CE19" s="851"/>
      <c r="CF19" s="851"/>
      <c r="CG19" s="852"/>
      <c r="CH19" s="833"/>
      <c r="CI19" s="834"/>
      <c r="CJ19" s="834"/>
      <c r="CK19" s="834"/>
      <c r="CL19" s="835"/>
      <c r="CM19" s="833"/>
      <c r="CN19" s="834"/>
      <c r="CO19" s="834"/>
      <c r="CP19" s="834"/>
      <c r="CQ19" s="835"/>
      <c r="CR19" s="833"/>
      <c r="CS19" s="834"/>
      <c r="CT19" s="834"/>
      <c r="CU19" s="834"/>
      <c r="CV19" s="835"/>
      <c r="CW19" s="833"/>
      <c r="CX19" s="834"/>
      <c r="CY19" s="834"/>
      <c r="CZ19" s="834"/>
      <c r="DA19" s="835"/>
      <c r="DB19" s="833"/>
      <c r="DC19" s="834"/>
      <c r="DD19" s="834"/>
      <c r="DE19" s="834"/>
      <c r="DF19" s="835"/>
      <c r="DG19" s="833"/>
      <c r="DH19" s="834"/>
      <c r="DI19" s="834"/>
      <c r="DJ19" s="834"/>
      <c r="DK19" s="835"/>
      <c r="DL19" s="833"/>
      <c r="DM19" s="834"/>
      <c r="DN19" s="834"/>
      <c r="DO19" s="834"/>
      <c r="DP19" s="835"/>
      <c r="DQ19" s="833"/>
      <c r="DR19" s="834"/>
      <c r="DS19" s="834"/>
      <c r="DT19" s="834"/>
      <c r="DU19" s="835"/>
      <c r="DV19" s="836"/>
      <c r="DW19" s="837"/>
      <c r="DX19" s="837"/>
      <c r="DY19" s="837"/>
      <c r="DZ19" s="838"/>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62"/>
      <c r="AL20" s="863"/>
      <c r="AM20" s="863"/>
      <c r="AN20" s="863"/>
      <c r="AO20" s="863"/>
      <c r="AP20" s="863"/>
      <c r="AQ20" s="863"/>
      <c r="AR20" s="863"/>
      <c r="AS20" s="863"/>
      <c r="AT20" s="863"/>
      <c r="AU20" s="848"/>
      <c r="AV20" s="848"/>
      <c r="AW20" s="848"/>
      <c r="AX20" s="848"/>
      <c r="AY20" s="849"/>
      <c r="AZ20" s="253"/>
      <c r="BA20" s="253"/>
      <c r="BB20" s="253"/>
      <c r="BC20" s="253"/>
      <c r="BD20" s="253"/>
      <c r="BE20" s="254"/>
      <c r="BF20" s="254"/>
      <c r="BG20" s="254"/>
      <c r="BH20" s="254"/>
      <c r="BI20" s="254"/>
      <c r="BJ20" s="254"/>
      <c r="BK20" s="254"/>
      <c r="BL20" s="254"/>
      <c r="BM20" s="254"/>
      <c r="BN20" s="254"/>
      <c r="BO20" s="254"/>
      <c r="BP20" s="254"/>
      <c r="BQ20" s="263">
        <v>14</v>
      </c>
      <c r="BR20" s="264"/>
      <c r="BS20" s="850"/>
      <c r="BT20" s="851"/>
      <c r="BU20" s="851"/>
      <c r="BV20" s="851"/>
      <c r="BW20" s="851"/>
      <c r="BX20" s="851"/>
      <c r="BY20" s="851"/>
      <c r="BZ20" s="851"/>
      <c r="CA20" s="851"/>
      <c r="CB20" s="851"/>
      <c r="CC20" s="851"/>
      <c r="CD20" s="851"/>
      <c r="CE20" s="851"/>
      <c r="CF20" s="851"/>
      <c r="CG20" s="852"/>
      <c r="CH20" s="833"/>
      <c r="CI20" s="834"/>
      <c r="CJ20" s="834"/>
      <c r="CK20" s="834"/>
      <c r="CL20" s="835"/>
      <c r="CM20" s="833"/>
      <c r="CN20" s="834"/>
      <c r="CO20" s="834"/>
      <c r="CP20" s="834"/>
      <c r="CQ20" s="835"/>
      <c r="CR20" s="833"/>
      <c r="CS20" s="834"/>
      <c r="CT20" s="834"/>
      <c r="CU20" s="834"/>
      <c r="CV20" s="835"/>
      <c r="CW20" s="833"/>
      <c r="CX20" s="834"/>
      <c r="CY20" s="834"/>
      <c r="CZ20" s="834"/>
      <c r="DA20" s="835"/>
      <c r="DB20" s="833"/>
      <c r="DC20" s="834"/>
      <c r="DD20" s="834"/>
      <c r="DE20" s="834"/>
      <c r="DF20" s="835"/>
      <c r="DG20" s="833"/>
      <c r="DH20" s="834"/>
      <c r="DI20" s="834"/>
      <c r="DJ20" s="834"/>
      <c r="DK20" s="835"/>
      <c r="DL20" s="833"/>
      <c r="DM20" s="834"/>
      <c r="DN20" s="834"/>
      <c r="DO20" s="834"/>
      <c r="DP20" s="835"/>
      <c r="DQ20" s="833"/>
      <c r="DR20" s="834"/>
      <c r="DS20" s="834"/>
      <c r="DT20" s="834"/>
      <c r="DU20" s="835"/>
      <c r="DV20" s="836"/>
      <c r="DW20" s="837"/>
      <c r="DX20" s="837"/>
      <c r="DY20" s="837"/>
      <c r="DZ20" s="838"/>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62"/>
      <c r="AL21" s="863"/>
      <c r="AM21" s="863"/>
      <c r="AN21" s="863"/>
      <c r="AO21" s="863"/>
      <c r="AP21" s="863"/>
      <c r="AQ21" s="863"/>
      <c r="AR21" s="863"/>
      <c r="AS21" s="863"/>
      <c r="AT21" s="863"/>
      <c r="AU21" s="848"/>
      <c r="AV21" s="848"/>
      <c r="AW21" s="848"/>
      <c r="AX21" s="848"/>
      <c r="AY21" s="849"/>
      <c r="AZ21" s="253"/>
      <c r="BA21" s="253"/>
      <c r="BB21" s="253"/>
      <c r="BC21" s="253"/>
      <c r="BD21" s="253"/>
      <c r="BE21" s="254"/>
      <c r="BF21" s="254"/>
      <c r="BG21" s="254"/>
      <c r="BH21" s="254"/>
      <c r="BI21" s="254"/>
      <c r="BJ21" s="254"/>
      <c r="BK21" s="254"/>
      <c r="BL21" s="254"/>
      <c r="BM21" s="254"/>
      <c r="BN21" s="254"/>
      <c r="BO21" s="254"/>
      <c r="BP21" s="254"/>
      <c r="BQ21" s="263">
        <v>15</v>
      </c>
      <c r="BR21" s="264"/>
      <c r="BS21" s="850"/>
      <c r="BT21" s="851"/>
      <c r="BU21" s="851"/>
      <c r="BV21" s="851"/>
      <c r="BW21" s="851"/>
      <c r="BX21" s="851"/>
      <c r="BY21" s="851"/>
      <c r="BZ21" s="851"/>
      <c r="CA21" s="851"/>
      <c r="CB21" s="851"/>
      <c r="CC21" s="851"/>
      <c r="CD21" s="851"/>
      <c r="CE21" s="851"/>
      <c r="CF21" s="851"/>
      <c r="CG21" s="852"/>
      <c r="CH21" s="833"/>
      <c r="CI21" s="834"/>
      <c r="CJ21" s="834"/>
      <c r="CK21" s="834"/>
      <c r="CL21" s="835"/>
      <c r="CM21" s="833"/>
      <c r="CN21" s="834"/>
      <c r="CO21" s="834"/>
      <c r="CP21" s="834"/>
      <c r="CQ21" s="835"/>
      <c r="CR21" s="833"/>
      <c r="CS21" s="834"/>
      <c r="CT21" s="834"/>
      <c r="CU21" s="834"/>
      <c r="CV21" s="835"/>
      <c r="CW21" s="833"/>
      <c r="CX21" s="834"/>
      <c r="CY21" s="834"/>
      <c r="CZ21" s="834"/>
      <c r="DA21" s="835"/>
      <c r="DB21" s="833"/>
      <c r="DC21" s="834"/>
      <c r="DD21" s="834"/>
      <c r="DE21" s="834"/>
      <c r="DF21" s="835"/>
      <c r="DG21" s="833"/>
      <c r="DH21" s="834"/>
      <c r="DI21" s="834"/>
      <c r="DJ21" s="834"/>
      <c r="DK21" s="835"/>
      <c r="DL21" s="833"/>
      <c r="DM21" s="834"/>
      <c r="DN21" s="834"/>
      <c r="DO21" s="834"/>
      <c r="DP21" s="835"/>
      <c r="DQ21" s="833"/>
      <c r="DR21" s="834"/>
      <c r="DS21" s="834"/>
      <c r="DT21" s="834"/>
      <c r="DU21" s="835"/>
      <c r="DV21" s="836"/>
      <c r="DW21" s="837"/>
      <c r="DX21" s="837"/>
      <c r="DY21" s="837"/>
      <c r="DZ21" s="838"/>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4"/>
      <c r="R22" s="875"/>
      <c r="S22" s="875"/>
      <c r="T22" s="875"/>
      <c r="U22" s="875"/>
      <c r="V22" s="875"/>
      <c r="W22" s="875"/>
      <c r="X22" s="875"/>
      <c r="Y22" s="875"/>
      <c r="Z22" s="875"/>
      <c r="AA22" s="875"/>
      <c r="AB22" s="875"/>
      <c r="AC22" s="875"/>
      <c r="AD22" s="875"/>
      <c r="AE22" s="876"/>
      <c r="AF22" s="845"/>
      <c r="AG22" s="846"/>
      <c r="AH22" s="846"/>
      <c r="AI22" s="846"/>
      <c r="AJ22" s="847"/>
      <c r="AK22" s="889"/>
      <c r="AL22" s="890"/>
      <c r="AM22" s="890"/>
      <c r="AN22" s="890"/>
      <c r="AO22" s="890"/>
      <c r="AP22" s="890"/>
      <c r="AQ22" s="890"/>
      <c r="AR22" s="890"/>
      <c r="AS22" s="890"/>
      <c r="AT22" s="890"/>
      <c r="AU22" s="891"/>
      <c r="AV22" s="891"/>
      <c r="AW22" s="891"/>
      <c r="AX22" s="891"/>
      <c r="AY22" s="892"/>
      <c r="AZ22" s="893" t="s">
        <v>386</v>
      </c>
      <c r="BA22" s="893"/>
      <c r="BB22" s="893"/>
      <c r="BC22" s="893"/>
      <c r="BD22" s="894"/>
      <c r="BE22" s="254"/>
      <c r="BF22" s="254"/>
      <c r="BG22" s="254"/>
      <c r="BH22" s="254"/>
      <c r="BI22" s="254"/>
      <c r="BJ22" s="254"/>
      <c r="BK22" s="254"/>
      <c r="BL22" s="254"/>
      <c r="BM22" s="254"/>
      <c r="BN22" s="254"/>
      <c r="BO22" s="254"/>
      <c r="BP22" s="254"/>
      <c r="BQ22" s="263">
        <v>16</v>
      </c>
      <c r="BR22" s="264"/>
      <c r="BS22" s="850"/>
      <c r="BT22" s="851"/>
      <c r="BU22" s="851"/>
      <c r="BV22" s="851"/>
      <c r="BW22" s="851"/>
      <c r="BX22" s="851"/>
      <c r="BY22" s="851"/>
      <c r="BZ22" s="851"/>
      <c r="CA22" s="851"/>
      <c r="CB22" s="851"/>
      <c r="CC22" s="851"/>
      <c r="CD22" s="851"/>
      <c r="CE22" s="851"/>
      <c r="CF22" s="851"/>
      <c r="CG22" s="852"/>
      <c r="CH22" s="833"/>
      <c r="CI22" s="834"/>
      <c r="CJ22" s="834"/>
      <c r="CK22" s="834"/>
      <c r="CL22" s="835"/>
      <c r="CM22" s="833"/>
      <c r="CN22" s="834"/>
      <c r="CO22" s="834"/>
      <c r="CP22" s="834"/>
      <c r="CQ22" s="835"/>
      <c r="CR22" s="833"/>
      <c r="CS22" s="834"/>
      <c r="CT22" s="834"/>
      <c r="CU22" s="834"/>
      <c r="CV22" s="835"/>
      <c r="CW22" s="833"/>
      <c r="CX22" s="834"/>
      <c r="CY22" s="834"/>
      <c r="CZ22" s="834"/>
      <c r="DA22" s="835"/>
      <c r="DB22" s="833"/>
      <c r="DC22" s="834"/>
      <c r="DD22" s="834"/>
      <c r="DE22" s="834"/>
      <c r="DF22" s="835"/>
      <c r="DG22" s="833"/>
      <c r="DH22" s="834"/>
      <c r="DI22" s="834"/>
      <c r="DJ22" s="834"/>
      <c r="DK22" s="835"/>
      <c r="DL22" s="833"/>
      <c r="DM22" s="834"/>
      <c r="DN22" s="834"/>
      <c r="DO22" s="834"/>
      <c r="DP22" s="835"/>
      <c r="DQ22" s="833"/>
      <c r="DR22" s="834"/>
      <c r="DS22" s="834"/>
      <c r="DT22" s="834"/>
      <c r="DU22" s="835"/>
      <c r="DV22" s="836"/>
      <c r="DW22" s="837"/>
      <c r="DX22" s="837"/>
      <c r="DY22" s="837"/>
      <c r="DZ22" s="838"/>
      <c r="EA22" s="255"/>
    </row>
    <row r="23" spans="1:131" s="256" customFormat="1" ht="26.25" customHeight="1" thickBot="1" x14ac:dyDescent="0.2">
      <c r="A23" s="265" t="s">
        <v>387</v>
      </c>
      <c r="B23" s="877" t="s">
        <v>388</v>
      </c>
      <c r="C23" s="878"/>
      <c r="D23" s="878"/>
      <c r="E23" s="878"/>
      <c r="F23" s="878"/>
      <c r="G23" s="878"/>
      <c r="H23" s="878"/>
      <c r="I23" s="878"/>
      <c r="J23" s="878"/>
      <c r="K23" s="878"/>
      <c r="L23" s="878"/>
      <c r="M23" s="878"/>
      <c r="N23" s="878"/>
      <c r="O23" s="878"/>
      <c r="P23" s="879"/>
      <c r="Q23" s="880">
        <v>4656</v>
      </c>
      <c r="R23" s="881"/>
      <c r="S23" s="881"/>
      <c r="T23" s="881"/>
      <c r="U23" s="881"/>
      <c r="V23" s="881">
        <v>4570</v>
      </c>
      <c r="W23" s="881"/>
      <c r="X23" s="881"/>
      <c r="Y23" s="881"/>
      <c r="Z23" s="881"/>
      <c r="AA23" s="881">
        <v>86</v>
      </c>
      <c r="AB23" s="881"/>
      <c r="AC23" s="881"/>
      <c r="AD23" s="881"/>
      <c r="AE23" s="882"/>
      <c r="AF23" s="883">
        <v>82</v>
      </c>
      <c r="AG23" s="881"/>
      <c r="AH23" s="881"/>
      <c r="AI23" s="881"/>
      <c r="AJ23" s="884"/>
      <c r="AK23" s="885"/>
      <c r="AL23" s="886"/>
      <c r="AM23" s="886"/>
      <c r="AN23" s="886"/>
      <c r="AO23" s="886"/>
      <c r="AP23" s="881">
        <v>5596</v>
      </c>
      <c r="AQ23" s="881"/>
      <c r="AR23" s="881"/>
      <c r="AS23" s="881"/>
      <c r="AT23" s="881"/>
      <c r="AU23" s="887"/>
      <c r="AV23" s="887"/>
      <c r="AW23" s="887"/>
      <c r="AX23" s="887"/>
      <c r="AY23" s="888"/>
      <c r="AZ23" s="896" t="s">
        <v>231</v>
      </c>
      <c r="BA23" s="897"/>
      <c r="BB23" s="897"/>
      <c r="BC23" s="897"/>
      <c r="BD23" s="898"/>
      <c r="BE23" s="254"/>
      <c r="BF23" s="254"/>
      <c r="BG23" s="254"/>
      <c r="BH23" s="254"/>
      <c r="BI23" s="254"/>
      <c r="BJ23" s="254"/>
      <c r="BK23" s="254"/>
      <c r="BL23" s="254"/>
      <c r="BM23" s="254"/>
      <c r="BN23" s="254"/>
      <c r="BO23" s="254"/>
      <c r="BP23" s="254"/>
      <c r="BQ23" s="263">
        <v>17</v>
      </c>
      <c r="BR23" s="264"/>
      <c r="BS23" s="850"/>
      <c r="BT23" s="851"/>
      <c r="BU23" s="851"/>
      <c r="BV23" s="851"/>
      <c r="BW23" s="851"/>
      <c r="BX23" s="851"/>
      <c r="BY23" s="851"/>
      <c r="BZ23" s="851"/>
      <c r="CA23" s="851"/>
      <c r="CB23" s="851"/>
      <c r="CC23" s="851"/>
      <c r="CD23" s="851"/>
      <c r="CE23" s="851"/>
      <c r="CF23" s="851"/>
      <c r="CG23" s="852"/>
      <c r="CH23" s="833"/>
      <c r="CI23" s="834"/>
      <c r="CJ23" s="834"/>
      <c r="CK23" s="834"/>
      <c r="CL23" s="835"/>
      <c r="CM23" s="833"/>
      <c r="CN23" s="834"/>
      <c r="CO23" s="834"/>
      <c r="CP23" s="834"/>
      <c r="CQ23" s="835"/>
      <c r="CR23" s="833"/>
      <c r="CS23" s="834"/>
      <c r="CT23" s="834"/>
      <c r="CU23" s="834"/>
      <c r="CV23" s="835"/>
      <c r="CW23" s="833"/>
      <c r="CX23" s="834"/>
      <c r="CY23" s="834"/>
      <c r="CZ23" s="834"/>
      <c r="DA23" s="835"/>
      <c r="DB23" s="833"/>
      <c r="DC23" s="834"/>
      <c r="DD23" s="834"/>
      <c r="DE23" s="834"/>
      <c r="DF23" s="835"/>
      <c r="DG23" s="833"/>
      <c r="DH23" s="834"/>
      <c r="DI23" s="834"/>
      <c r="DJ23" s="834"/>
      <c r="DK23" s="835"/>
      <c r="DL23" s="833"/>
      <c r="DM23" s="834"/>
      <c r="DN23" s="834"/>
      <c r="DO23" s="834"/>
      <c r="DP23" s="835"/>
      <c r="DQ23" s="833"/>
      <c r="DR23" s="834"/>
      <c r="DS23" s="834"/>
      <c r="DT23" s="834"/>
      <c r="DU23" s="835"/>
      <c r="DV23" s="836"/>
      <c r="DW23" s="837"/>
      <c r="DX23" s="837"/>
      <c r="DY23" s="837"/>
      <c r="DZ23" s="838"/>
      <c r="EA23" s="255"/>
    </row>
    <row r="24" spans="1:131" s="256" customFormat="1" ht="26.25" customHeight="1" x14ac:dyDescent="0.15">
      <c r="A24" s="895" t="s">
        <v>389</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3"/>
      <c r="BA24" s="253"/>
      <c r="BB24" s="253"/>
      <c r="BC24" s="253"/>
      <c r="BD24" s="253"/>
      <c r="BE24" s="254"/>
      <c r="BF24" s="254"/>
      <c r="BG24" s="254"/>
      <c r="BH24" s="254"/>
      <c r="BI24" s="254"/>
      <c r="BJ24" s="254"/>
      <c r="BK24" s="254"/>
      <c r="BL24" s="254"/>
      <c r="BM24" s="254"/>
      <c r="BN24" s="254"/>
      <c r="BO24" s="254"/>
      <c r="BP24" s="254"/>
      <c r="BQ24" s="263">
        <v>18</v>
      </c>
      <c r="BR24" s="264"/>
      <c r="BS24" s="850"/>
      <c r="BT24" s="851"/>
      <c r="BU24" s="851"/>
      <c r="BV24" s="851"/>
      <c r="BW24" s="851"/>
      <c r="BX24" s="851"/>
      <c r="BY24" s="851"/>
      <c r="BZ24" s="851"/>
      <c r="CA24" s="851"/>
      <c r="CB24" s="851"/>
      <c r="CC24" s="851"/>
      <c r="CD24" s="851"/>
      <c r="CE24" s="851"/>
      <c r="CF24" s="851"/>
      <c r="CG24" s="852"/>
      <c r="CH24" s="833"/>
      <c r="CI24" s="834"/>
      <c r="CJ24" s="834"/>
      <c r="CK24" s="834"/>
      <c r="CL24" s="835"/>
      <c r="CM24" s="833"/>
      <c r="CN24" s="834"/>
      <c r="CO24" s="834"/>
      <c r="CP24" s="834"/>
      <c r="CQ24" s="835"/>
      <c r="CR24" s="833"/>
      <c r="CS24" s="834"/>
      <c r="CT24" s="834"/>
      <c r="CU24" s="834"/>
      <c r="CV24" s="835"/>
      <c r="CW24" s="833"/>
      <c r="CX24" s="834"/>
      <c r="CY24" s="834"/>
      <c r="CZ24" s="834"/>
      <c r="DA24" s="835"/>
      <c r="DB24" s="833"/>
      <c r="DC24" s="834"/>
      <c r="DD24" s="834"/>
      <c r="DE24" s="834"/>
      <c r="DF24" s="835"/>
      <c r="DG24" s="833"/>
      <c r="DH24" s="834"/>
      <c r="DI24" s="834"/>
      <c r="DJ24" s="834"/>
      <c r="DK24" s="835"/>
      <c r="DL24" s="833"/>
      <c r="DM24" s="834"/>
      <c r="DN24" s="834"/>
      <c r="DO24" s="834"/>
      <c r="DP24" s="835"/>
      <c r="DQ24" s="833"/>
      <c r="DR24" s="834"/>
      <c r="DS24" s="834"/>
      <c r="DT24" s="834"/>
      <c r="DU24" s="835"/>
      <c r="DV24" s="836"/>
      <c r="DW24" s="837"/>
      <c r="DX24" s="837"/>
      <c r="DY24" s="837"/>
      <c r="DZ24" s="838"/>
      <c r="EA24" s="255"/>
    </row>
    <row r="25" spans="1:131" s="248" customFormat="1" ht="26.25" customHeight="1" thickBot="1" x14ac:dyDescent="0.2">
      <c r="A25" s="856" t="s">
        <v>390</v>
      </c>
      <c r="B25" s="856"/>
      <c r="C25" s="856"/>
      <c r="D25" s="856"/>
      <c r="E25" s="856"/>
      <c r="F25" s="856"/>
      <c r="G25" s="856"/>
      <c r="H25" s="856"/>
      <c r="I25" s="856"/>
      <c r="J25" s="856"/>
      <c r="K25" s="856"/>
      <c r="L25" s="856"/>
      <c r="M25" s="856"/>
      <c r="N25" s="856"/>
      <c r="O25" s="856"/>
      <c r="P25" s="856"/>
      <c r="Q25" s="856"/>
      <c r="R25" s="856"/>
      <c r="S25" s="856"/>
      <c r="T25" s="856"/>
      <c r="U25" s="856"/>
      <c r="V25" s="856"/>
      <c r="W25" s="856"/>
      <c r="X25" s="856"/>
      <c r="Y25" s="856"/>
      <c r="Z25" s="856"/>
      <c r="AA25" s="856"/>
      <c r="AB25" s="856"/>
      <c r="AC25" s="856"/>
      <c r="AD25" s="856"/>
      <c r="AE25" s="856"/>
      <c r="AF25" s="856"/>
      <c r="AG25" s="856"/>
      <c r="AH25" s="856"/>
      <c r="AI25" s="856"/>
      <c r="AJ25" s="856"/>
      <c r="AK25" s="856"/>
      <c r="AL25" s="856"/>
      <c r="AM25" s="856"/>
      <c r="AN25" s="856"/>
      <c r="AO25" s="856"/>
      <c r="AP25" s="856"/>
      <c r="AQ25" s="856"/>
      <c r="AR25" s="856"/>
      <c r="AS25" s="856"/>
      <c r="AT25" s="856"/>
      <c r="AU25" s="856"/>
      <c r="AV25" s="856"/>
      <c r="AW25" s="856"/>
      <c r="AX25" s="856"/>
      <c r="AY25" s="856"/>
      <c r="AZ25" s="856"/>
      <c r="BA25" s="856"/>
      <c r="BB25" s="856"/>
      <c r="BC25" s="856"/>
      <c r="BD25" s="856"/>
      <c r="BE25" s="856"/>
      <c r="BF25" s="856"/>
      <c r="BG25" s="856"/>
      <c r="BH25" s="856"/>
      <c r="BI25" s="856"/>
      <c r="BJ25" s="253"/>
      <c r="BK25" s="253"/>
      <c r="BL25" s="253"/>
      <c r="BM25" s="253"/>
      <c r="BN25" s="253"/>
      <c r="BO25" s="266"/>
      <c r="BP25" s="266"/>
      <c r="BQ25" s="263">
        <v>19</v>
      </c>
      <c r="BR25" s="264"/>
      <c r="BS25" s="850"/>
      <c r="BT25" s="851"/>
      <c r="BU25" s="851"/>
      <c r="BV25" s="851"/>
      <c r="BW25" s="851"/>
      <c r="BX25" s="851"/>
      <c r="BY25" s="851"/>
      <c r="BZ25" s="851"/>
      <c r="CA25" s="851"/>
      <c r="CB25" s="851"/>
      <c r="CC25" s="851"/>
      <c r="CD25" s="851"/>
      <c r="CE25" s="851"/>
      <c r="CF25" s="851"/>
      <c r="CG25" s="852"/>
      <c r="CH25" s="833"/>
      <c r="CI25" s="834"/>
      <c r="CJ25" s="834"/>
      <c r="CK25" s="834"/>
      <c r="CL25" s="835"/>
      <c r="CM25" s="833"/>
      <c r="CN25" s="834"/>
      <c r="CO25" s="834"/>
      <c r="CP25" s="834"/>
      <c r="CQ25" s="835"/>
      <c r="CR25" s="833"/>
      <c r="CS25" s="834"/>
      <c r="CT25" s="834"/>
      <c r="CU25" s="834"/>
      <c r="CV25" s="835"/>
      <c r="CW25" s="833"/>
      <c r="CX25" s="834"/>
      <c r="CY25" s="834"/>
      <c r="CZ25" s="834"/>
      <c r="DA25" s="835"/>
      <c r="DB25" s="833"/>
      <c r="DC25" s="834"/>
      <c r="DD25" s="834"/>
      <c r="DE25" s="834"/>
      <c r="DF25" s="835"/>
      <c r="DG25" s="833"/>
      <c r="DH25" s="834"/>
      <c r="DI25" s="834"/>
      <c r="DJ25" s="834"/>
      <c r="DK25" s="835"/>
      <c r="DL25" s="833"/>
      <c r="DM25" s="834"/>
      <c r="DN25" s="834"/>
      <c r="DO25" s="834"/>
      <c r="DP25" s="835"/>
      <c r="DQ25" s="833"/>
      <c r="DR25" s="834"/>
      <c r="DS25" s="834"/>
      <c r="DT25" s="834"/>
      <c r="DU25" s="835"/>
      <c r="DV25" s="836"/>
      <c r="DW25" s="837"/>
      <c r="DX25" s="837"/>
      <c r="DY25" s="837"/>
      <c r="DZ25" s="838"/>
      <c r="EA25" s="247"/>
    </row>
    <row r="26" spans="1:131" s="248" customFormat="1" ht="26.25" customHeight="1" x14ac:dyDescent="0.15">
      <c r="A26" s="827" t="s">
        <v>368</v>
      </c>
      <c r="B26" s="828"/>
      <c r="C26" s="828"/>
      <c r="D26" s="828"/>
      <c r="E26" s="828"/>
      <c r="F26" s="828"/>
      <c r="G26" s="828"/>
      <c r="H26" s="828"/>
      <c r="I26" s="828"/>
      <c r="J26" s="828"/>
      <c r="K26" s="828"/>
      <c r="L26" s="828"/>
      <c r="M26" s="828"/>
      <c r="N26" s="828"/>
      <c r="O26" s="828"/>
      <c r="P26" s="829"/>
      <c r="Q26" s="804" t="s">
        <v>391</v>
      </c>
      <c r="R26" s="805"/>
      <c r="S26" s="805"/>
      <c r="T26" s="805"/>
      <c r="U26" s="806"/>
      <c r="V26" s="804" t="s">
        <v>392</v>
      </c>
      <c r="W26" s="805"/>
      <c r="X26" s="805"/>
      <c r="Y26" s="805"/>
      <c r="Z26" s="806"/>
      <c r="AA26" s="804" t="s">
        <v>393</v>
      </c>
      <c r="AB26" s="805"/>
      <c r="AC26" s="805"/>
      <c r="AD26" s="805"/>
      <c r="AE26" s="805"/>
      <c r="AF26" s="899" t="s">
        <v>394</v>
      </c>
      <c r="AG26" s="900"/>
      <c r="AH26" s="900"/>
      <c r="AI26" s="900"/>
      <c r="AJ26" s="901"/>
      <c r="AK26" s="805" t="s">
        <v>395</v>
      </c>
      <c r="AL26" s="805"/>
      <c r="AM26" s="805"/>
      <c r="AN26" s="805"/>
      <c r="AO26" s="806"/>
      <c r="AP26" s="804" t="s">
        <v>396</v>
      </c>
      <c r="AQ26" s="805"/>
      <c r="AR26" s="805"/>
      <c r="AS26" s="805"/>
      <c r="AT26" s="806"/>
      <c r="AU26" s="804" t="s">
        <v>397</v>
      </c>
      <c r="AV26" s="805"/>
      <c r="AW26" s="805"/>
      <c r="AX26" s="805"/>
      <c r="AY26" s="806"/>
      <c r="AZ26" s="804" t="s">
        <v>398</v>
      </c>
      <c r="BA26" s="805"/>
      <c r="BB26" s="805"/>
      <c r="BC26" s="805"/>
      <c r="BD26" s="806"/>
      <c r="BE26" s="804" t="s">
        <v>375</v>
      </c>
      <c r="BF26" s="805"/>
      <c r="BG26" s="805"/>
      <c r="BH26" s="805"/>
      <c r="BI26" s="816"/>
      <c r="BJ26" s="253"/>
      <c r="BK26" s="253"/>
      <c r="BL26" s="253"/>
      <c r="BM26" s="253"/>
      <c r="BN26" s="253"/>
      <c r="BO26" s="266"/>
      <c r="BP26" s="266"/>
      <c r="BQ26" s="263">
        <v>20</v>
      </c>
      <c r="BR26" s="264"/>
      <c r="BS26" s="850"/>
      <c r="BT26" s="851"/>
      <c r="BU26" s="851"/>
      <c r="BV26" s="851"/>
      <c r="BW26" s="851"/>
      <c r="BX26" s="851"/>
      <c r="BY26" s="851"/>
      <c r="BZ26" s="851"/>
      <c r="CA26" s="851"/>
      <c r="CB26" s="851"/>
      <c r="CC26" s="851"/>
      <c r="CD26" s="851"/>
      <c r="CE26" s="851"/>
      <c r="CF26" s="851"/>
      <c r="CG26" s="852"/>
      <c r="CH26" s="833"/>
      <c r="CI26" s="834"/>
      <c r="CJ26" s="834"/>
      <c r="CK26" s="834"/>
      <c r="CL26" s="835"/>
      <c r="CM26" s="833"/>
      <c r="CN26" s="834"/>
      <c r="CO26" s="834"/>
      <c r="CP26" s="834"/>
      <c r="CQ26" s="835"/>
      <c r="CR26" s="833"/>
      <c r="CS26" s="834"/>
      <c r="CT26" s="834"/>
      <c r="CU26" s="834"/>
      <c r="CV26" s="835"/>
      <c r="CW26" s="833"/>
      <c r="CX26" s="834"/>
      <c r="CY26" s="834"/>
      <c r="CZ26" s="834"/>
      <c r="DA26" s="835"/>
      <c r="DB26" s="833"/>
      <c r="DC26" s="834"/>
      <c r="DD26" s="834"/>
      <c r="DE26" s="834"/>
      <c r="DF26" s="835"/>
      <c r="DG26" s="833"/>
      <c r="DH26" s="834"/>
      <c r="DI26" s="834"/>
      <c r="DJ26" s="834"/>
      <c r="DK26" s="835"/>
      <c r="DL26" s="833"/>
      <c r="DM26" s="834"/>
      <c r="DN26" s="834"/>
      <c r="DO26" s="834"/>
      <c r="DP26" s="835"/>
      <c r="DQ26" s="833"/>
      <c r="DR26" s="834"/>
      <c r="DS26" s="834"/>
      <c r="DT26" s="834"/>
      <c r="DU26" s="835"/>
      <c r="DV26" s="836"/>
      <c r="DW26" s="837"/>
      <c r="DX26" s="837"/>
      <c r="DY26" s="837"/>
      <c r="DZ26" s="838"/>
      <c r="EA26" s="247"/>
    </row>
    <row r="27" spans="1:131" s="248" customFormat="1" ht="26.25" customHeight="1" thickBot="1" x14ac:dyDescent="0.2">
      <c r="A27" s="830"/>
      <c r="B27" s="831"/>
      <c r="C27" s="831"/>
      <c r="D27" s="831"/>
      <c r="E27" s="831"/>
      <c r="F27" s="831"/>
      <c r="G27" s="831"/>
      <c r="H27" s="831"/>
      <c r="I27" s="831"/>
      <c r="J27" s="831"/>
      <c r="K27" s="831"/>
      <c r="L27" s="831"/>
      <c r="M27" s="831"/>
      <c r="N27" s="831"/>
      <c r="O27" s="831"/>
      <c r="P27" s="832"/>
      <c r="Q27" s="807"/>
      <c r="R27" s="808"/>
      <c r="S27" s="808"/>
      <c r="T27" s="808"/>
      <c r="U27" s="809"/>
      <c r="V27" s="807"/>
      <c r="W27" s="808"/>
      <c r="X27" s="808"/>
      <c r="Y27" s="808"/>
      <c r="Z27" s="809"/>
      <c r="AA27" s="807"/>
      <c r="AB27" s="808"/>
      <c r="AC27" s="808"/>
      <c r="AD27" s="808"/>
      <c r="AE27" s="808"/>
      <c r="AF27" s="902"/>
      <c r="AG27" s="903"/>
      <c r="AH27" s="903"/>
      <c r="AI27" s="903"/>
      <c r="AJ27" s="904"/>
      <c r="AK27" s="808"/>
      <c r="AL27" s="808"/>
      <c r="AM27" s="808"/>
      <c r="AN27" s="808"/>
      <c r="AO27" s="809"/>
      <c r="AP27" s="807"/>
      <c r="AQ27" s="808"/>
      <c r="AR27" s="808"/>
      <c r="AS27" s="808"/>
      <c r="AT27" s="809"/>
      <c r="AU27" s="807"/>
      <c r="AV27" s="808"/>
      <c r="AW27" s="808"/>
      <c r="AX27" s="808"/>
      <c r="AY27" s="809"/>
      <c r="AZ27" s="807"/>
      <c r="BA27" s="808"/>
      <c r="BB27" s="808"/>
      <c r="BC27" s="808"/>
      <c r="BD27" s="809"/>
      <c r="BE27" s="807"/>
      <c r="BF27" s="808"/>
      <c r="BG27" s="808"/>
      <c r="BH27" s="808"/>
      <c r="BI27" s="817"/>
      <c r="BJ27" s="253"/>
      <c r="BK27" s="253"/>
      <c r="BL27" s="253"/>
      <c r="BM27" s="253"/>
      <c r="BN27" s="253"/>
      <c r="BO27" s="266"/>
      <c r="BP27" s="266"/>
      <c r="BQ27" s="263">
        <v>21</v>
      </c>
      <c r="BR27" s="264"/>
      <c r="BS27" s="850"/>
      <c r="BT27" s="851"/>
      <c r="BU27" s="851"/>
      <c r="BV27" s="851"/>
      <c r="BW27" s="851"/>
      <c r="BX27" s="851"/>
      <c r="BY27" s="851"/>
      <c r="BZ27" s="851"/>
      <c r="CA27" s="851"/>
      <c r="CB27" s="851"/>
      <c r="CC27" s="851"/>
      <c r="CD27" s="851"/>
      <c r="CE27" s="851"/>
      <c r="CF27" s="851"/>
      <c r="CG27" s="852"/>
      <c r="CH27" s="833"/>
      <c r="CI27" s="834"/>
      <c r="CJ27" s="834"/>
      <c r="CK27" s="834"/>
      <c r="CL27" s="835"/>
      <c r="CM27" s="833"/>
      <c r="CN27" s="834"/>
      <c r="CO27" s="834"/>
      <c r="CP27" s="834"/>
      <c r="CQ27" s="835"/>
      <c r="CR27" s="833"/>
      <c r="CS27" s="834"/>
      <c r="CT27" s="834"/>
      <c r="CU27" s="834"/>
      <c r="CV27" s="835"/>
      <c r="CW27" s="833"/>
      <c r="CX27" s="834"/>
      <c r="CY27" s="834"/>
      <c r="CZ27" s="834"/>
      <c r="DA27" s="835"/>
      <c r="DB27" s="833"/>
      <c r="DC27" s="834"/>
      <c r="DD27" s="834"/>
      <c r="DE27" s="834"/>
      <c r="DF27" s="835"/>
      <c r="DG27" s="833"/>
      <c r="DH27" s="834"/>
      <c r="DI27" s="834"/>
      <c r="DJ27" s="834"/>
      <c r="DK27" s="835"/>
      <c r="DL27" s="833"/>
      <c r="DM27" s="834"/>
      <c r="DN27" s="834"/>
      <c r="DO27" s="834"/>
      <c r="DP27" s="835"/>
      <c r="DQ27" s="833"/>
      <c r="DR27" s="834"/>
      <c r="DS27" s="834"/>
      <c r="DT27" s="834"/>
      <c r="DU27" s="835"/>
      <c r="DV27" s="836"/>
      <c r="DW27" s="837"/>
      <c r="DX27" s="837"/>
      <c r="DY27" s="837"/>
      <c r="DZ27" s="838"/>
      <c r="EA27" s="247"/>
    </row>
    <row r="28" spans="1:131" s="248" customFormat="1" ht="26.25" customHeight="1" thickTop="1" x14ac:dyDescent="0.15">
      <c r="A28" s="267">
        <v>1</v>
      </c>
      <c r="B28" s="818" t="s">
        <v>399</v>
      </c>
      <c r="C28" s="819"/>
      <c r="D28" s="819"/>
      <c r="E28" s="819"/>
      <c r="F28" s="819"/>
      <c r="G28" s="819"/>
      <c r="H28" s="819"/>
      <c r="I28" s="819"/>
      <c r="J28" s="819"/>
      <c r="K28" s="819"/>
      <c r="L28" s="819"/>
      <c r="M28" s="819"/>
      <c r="N28" s="819"/>
      <c r="O28" s="819"/>
      <c r="P28" s="820"/>
      <c r="Q28" s="909">
        <v>817</v>
      </c>
      <c r="R28" s="910"/>
      <c r="S28" s="910"/>
      <c r="T28" s="910"/>
      <c r="U28" s="910"/>
      <c r="V28" s="910">
        <v>788</v>
      </c>
      <c r="W28" s="910"/>
      <c r="X28" s="910"/>
      <c r="Y28" s="910"/>
      <c r="Z28" s="910"/>
      <c r="AA28" s="910">
        <v>29</v>
      </c>
      <c r="AB28" s="910"/>
      <c r="AC28" s="910"/>
      <c r="AD28" s="910"/>
      <c r="AE28" s="911"/>
      <c r="AF28" s="912">
        <v>29</v>
      </c>
      <c r="AG28" s="910"/>
      <c r="AH28" s="910"/>
      <c r="AI28" s="910"/>
      <c r="AJ28" s="913"/>
      <c r="AK28" s="914">
        <v>99</v>
      </c>
      <c r="AL28" s="905"/>
      <c r="AM28" s="905"/>
      <c r="AN28" s="905"/>
      <c r="AO28" s="905"/>
      <c r="AP28" s="905" t="s">
        <v>568</v>
      </c>
      <c r="AQ28" s="905"/>
      <c r="AR28" s="905"/>
      <c r="AS28" s="905"/>
      <c r="AT28" s="905"/>
      <c r="AU28" s="905" t="s">
        <v>568</v>
      </c>
      <c r="AV28" s="905"/>
      <c r="AW28" s="905"/>
      <c r="AX28" s="905"/>
      <c r="AY28" s="905"/>
      <c r="AZ28" s="906" t="s">
        <v>568</v>
      </c>
      <c r="BA28" s="906"/>
      <c r="BB28" s="906"/>
      <c r="BC28" s="906"/>
      <c r="BD28" s="906"/>
      <c r="BE28" s="907"/>
      <c r="BF28" s="907"/>
      <c r="BG28" s="907"/>
      <c r="BH28" s="907"/>
      <c r="BI28" s="908"/>
      <c r="BJ28" s="253"/>
      <c r="BK28" s="253"/>
      <c r="BL28" s="253"/>
      <c r="BM28" s="253"/>
      <c r="BN28" s="253"/>
      <c r="BO28" s="266"/>
      <c r="BP28" s="266"/>
      <c r="BQ28" s="263">
        <v>22</v>
      </c>
      <c r="BR28" s="264"/>
      <c r="BS28" s="850"/>
      <c r="BT28" s="851"/>
      <c r="BU28" s="851"/>
      <c r="BV28" s="851"/>
      <c r="BW28" s="851"/>
      <c r="BX28" s="851"/>
      <c r="BY28" s="851"/>
      <c r="BZ28" s="851"/>
      <c r="CA28" s="851"/>
      <c r="CB28" s="851"/>
      <c r="CC28" s="851"/>
      <c r="CD28" s="851"/>
      <c r="CE28" s="851"/>
      <c r="CF28" s="851"/>
      <c r="CG28" s="852"/>
      <c r="CH28" s="833"/>
      <c r="CI28" s="834"/>
      <c r="CJ28" s="834"/>
      <c r="CK28" s="834"/>
      <c r="CL28" s="835"/>
      <c r="CM28" s="833"/>
      <c r="CN28" s="834"/>
      <c r="CO28" s="834"/>
      <c r="CP28" s="834"/>
      <c r="CQ28" s="835"/>
      <c r="CR28" s="833"/>
      <c r="CS28" s="834"/>
      <c r="CT28" s="834"/>
      <c r="CU28" s="834"/>
      <c r="CV28" s="835"/>
      <c r="CW28" s="833"/>
      <c r="CX28" s="834"/>
      <c r="CY28" s="834"/>
      <c r="CZ28" s="834"/>
      <c r="DA28" s="835"/>
      <c r="DB28" s="833"/>
      <c r="DC28" s="834"/>
      <c r="DD28" s="834"/>
      <c r="DE28" s="834"/>
      <c r="DF28" s="835"/>
      <c r="DG28" s="833"/>
      <c r="DH28" s="834"/>
      <c r="DI28" s="834"/>
      <c r="DJ28" s="834"/>
      <c r="DK28" s="835"/>
      <c r="DL28" s="833"/>
      <c r="DM28" s="834"/>
      <c r="DN28" s="834"/>
      <c r="DO28" s="834"/>
      <c r="DP28" s="835"/>
      <c r="DQ28" s="833"/>
      <c r="DR28" s="834"/>
      <c r="DS28" s="834"/>
      <c r="DT28" s="834"/>
      <c r="DU28" s="835"/>
      <c r="DV28" s="836"/>
      <c r="DW28" s="837"/>
      <c r="DX28" s="837"/>
      <c r="DY28" s="837"/>
      <c r="DZ28" s="838"/>
      <c r="EA28" s="247"/>
    </row>
    <row r="29" spans="1:131" s="248" customFormat="1" ht="26.25" customHeight="1" x14ac:dyDescent="0.15">
      <c r="A29" s="267">
        <v>2</v>
      </c>
      <c r="B29" s="839" t="s">
        <v>400</v>
      </c>
      <c r="C29" s="840"/>
      <c r="D29" s="840"/>
      <c r="E29" s="840"/>
      <c r="F29" s="840"/>
      <c r="G29" s="840"/>
      <c r="H29" s="840"/>
      <c r="I29" s="840"/>
      <c r="J29" s="840"/>
      <c r="K29" s="840"/>
      <c r="L29" s="840"/>
      <c r="M29" s="840"/>
      <c r="N29" s="840"/>
      <c r="O29" s="840"/>
      <c r="P29" s="841"/>
      <c r="Q29" s="842">
        <v>371</v>
      </c>
      <c r="R29" s="843"/>
      <c r="S29" s="843"/>
      <c r="T29" s="843"/>
      <c r="U29" s="843"/>
      <c r="V29" s="843">
        <v>366</v>
      </c>
      <c r="W29" s="843"/>
      <c r="X29" s="843"/>
      <c r="Y29" s="843"/>
      <c r="Z29" s="843"/>
      <c r="AA29" s="843">
        <v>5</v>
      </c>
      <c r="AB29" s="843"/>
      <c r="AC29" s="843"/>
      <c r="AD29" s="843"/>
      <c r="AE29" s="844"/>
      <c r="AF29" s="845">
        <v>5</v>
      </c>
      <c r="AG29" s="846"/>
      <c r="AH29" s="846"/>
      <c r="AI29" s="846"/>
      <c r="AJ29" s="847"/>
      <c r="AK29" s="917">
        <v>170</v>
      </c>
      <c r="AL29" s="918"/>
      <c r="AM29" s="918"/>
      <c r="AN29" s="918"/>
      <c r="AO29" s="918"/>
      <c r="AP29" s="918">
        <v>5</v>
      </c>
      <c r="AQ29" s="918"/>
      <c r="AR29" s="918"/>
      <c r="AS29" s="918"/>
      <c r="AT29" s="918"/>
      <c r="AU29" s="918">
        <v>3</v>
      </c>
      <c r="AV29" s="918"/>
      <c r="AW29" s="918"/>
      <c r="AX29" s="918"/>
      <c r="AY29" s="918"/>
      <c r="AZ29" s="919" t="s">
        <v>568</v>
      </c>
      <c r="BA29" s="919"/>
      <c r="BB29" s="919"/>
      <c r="BC29" s="919"/>
      <c r="BD29" s="919"/>
      <c r="BE29" s="915"/>
      <c r="BF29" s="915"/>
      <c r="BG29" s="915"/>
      <c r="BH29" s="915"/>
      <c r="BI29" s="916"/>
      <c r="BJ29" s="253"/>
      <c r="BK29" s="253"/>
      <c r="BL29" s="253"/>
      <c r="BM29" s="253"/>
      <c r="BN29" s="253"/>
      <c r="BO29" s="266"/>
      <c r="BP29" s="266"/>
      <c r="BQ29" s="263">
        <v>23</v>
      </c>
      <c r="BR29" s="264"/>
      <c r="BS29" s="850"/>
      <c r="BT29" s="851"/>
      <c r="BU29" s="851"/>
      <c r="BV29" s="851"/>
      <c r="BW29" s="851"/>
      <c r="BX29" s="851"/>
      <c r="BY29" s="851"/>
      <c r="BZ29" s="851"/>
      <c r="CA29" s="851"/>
      <c r="CB29" s="851"/>
      <c r="CC29" s="851"/>
      <c r="CD29" s="851"/>
      <c r="CE29" s="851"/>
      <c r="CF29" s="851"/>
      <c r="CG29" s="852"/>
      <c r="CH29" s="833"/>
      <c r="CI29" s="834"/>
      <c r="CJ29" s="834"/>
      <c r="CK29" s="834"/>
      <c r="CL29" s="835"/>
      <c r="CM29" s="833"/>
      <c r="CN29" s="834"/>
      <c r="CO29" s="834"/>
      <c r="CP29" s="834"/>
      <c r="CQ29" s="835"/>
      <c r="CR29" s="833"/>
      <c r="CS29" s="834"/>
      <c r="CT29" s="834"/>
      <c r="CU29" s="834"/>
      <c r="CV29" s="835"/>
      <c r="CW29" s="833"/>
      <c r="CX29" s="834"/>
      <c r="CY29" s="834"/>
      <c r="CZ29" s="834"/>
      <c r="DA29" s="835"/>
      <c r="DB29" s="833"/>
      <c r="DC29" s="834"/>
      <c r="DD29" s="834"/>
      <c r="DE29" s="834"/>
      <c r="DF29" s="835"/>
      <c r="DG29" s="833"/>
      <c r="DH29" s="834"/>
      <c r="DI29" s="834"/>
      <c r="DJ29" s="834"/>
      <c r="DK29" s="835"/>
      <c r="DL29" s="833"/>
      <c r="DM29" s="834"/>
      <c r="DN29" s="834"/>
      <c r="DO29" s="834"/>
      <c r="DP29" s="835"/>
      <c r="DQ29" s="833"/>
      <c r="DR29" s="834"/>
      <c r="DS29" s="834"/>
      <c r="DT29" s="834"/>
      <c r="DU29" s="835"/>
      <c r="DV29" s="836"/>
      <c r="DW29" s="837"/>
      <c r="DX29" s="837"/>
      <c r="DY29" s="837"/>
      <c r="DZ29" s="838"/>
      <c r="EA29" s="247"/>
    </row>
    <row r="30" spans="1:131" s="248" customFormat="1" ht="26.25" customHeight="1" x14ac:dyDescent="0.15">
      <c r="A30" s="267">
        <v>3</v>
      </c>
      <c r="B30" s="839" t="s">
        <v>401</v>
      </c>
      <c r="C30" s="840"/>
      <c r="D30" s="840"/>
      <c r="E30" s="840"/>
      <c r="F30" s="840"/>
      <c r="G30" s="840"/>
      <c r="H30" s="840"/>
      <c r="I30" s="840"/>
      <c r="J30" s="840"/>
      <c r="K30" s="840"/>
      <c r="L30" s="840"/>
      <c r="M30" s="840"/>
      <c r="N30" s="840"/>
      <c r="O30" s="840"/>
      <c r="P30" s="841"/>
      <c r="Q30" s="842">
        <v>967</v>
      </c>
      <c r="R30" s="843"/>
      <c r="S30" s="843"/>
      <c r="T30" s="843"/>
      <c r="U30" s="843"/>
      <c r="V30" s="843">
        <v>935</v>
      </c>
      <c r="W30" s="843"/>
      <c r="X30" s="843"/>
      <c r="Y30" s="843"/>
      <c r="Z30" s="843"/>
      <c r="AA30" s="843">
        <v>32</v>
      </c>
      <c r="AB30" s="843"/>
      <c r="AC30" s="843"/>
      <c r="AD30" s="843"/>
      <c r="AE30" s="844"/>
      <c r="AF30" s="845">
        <v>32</v>
      </c>
      <c r="AG30" s="846"/>
      <c r="AH30" s="846"/>
      <c r="AI30" s="846"/>
      <c r="AJ30" s="847"/>
      <c r="AK30" s="917">
        <v>157</v>
      </c>
      <c r="AL30" s="918"/>
      <c r="AM30" s="918"/>
      <c r="AN30" s="918"/>
      <c r="AO30" s="918"/>
      <c r="AP30" s="918" t="s">
        <v>568</v>
      </c>
      <c r="AQ30" s="918"/>
      <c r="AR30" s="918"/>
      <c r="AS30" s="918"/>
      <c r="AT30" s="918"/>
      <c r="AU30" s="918" t="s">
        <v>568</v>
      </c>
      <c r="AV30" s="918"/>
      <c r="AW30" s="918"/>
      <c r="AX30" s="918"/>
      <c r="AY30" s="918"/>
      <c r="AZ30" s="919" t="s">
        <v>568</v>
      </c>
      <c r="BA30" s="919"/>
      <c r="BB30" s="919"/>
      <c r="BC30" s="919"/>
      <c r="BD30" s="919"/>
      <c r="BE30" s="915"/>
      <c r="BF30" s="915"/>
      <c r="BG30" s="915"/>
      <c r="BH30" s="915"/>
      <c r="BI30" s="916"/>
      <c r="BJ30" s="253"/>
      <c r="BK30" s="253"/>
      <c r="BL30" s="253"/>
      <c r="BM30" s="253"/>
      <c r="BN30" s="253"/>
      <c r="BO30" s="266"/>
      <c r="BP30" s="266"/>
      <c r="BQ30" s="263">
        <v>24</v>
      </c>
      <c r="BR30" s="264"/>
      <c r="BS30" s="850"/>
      <c r="BT30" s="851"/>
      <c r="BU30" s="851"/>
      <c r="BV30" s="851"/>
      <c r="BW30" s="851"/>
      <c r="BX30" s="851"/>
      <c r="BY30" s="851"/>
      <c r="BZ30" s="851"/>
      <c r="CA30" s="851"/>
      <c r="CB30" s="851"/>
      <c r="CC30" s="851"/>
      <c r="CD30" s="851"/>
      <c r="CE30" s="851"/>
      <c r="CF30" s="851"/>
      <c r="CG30" s="852"/>
      <c r="CH30" s="833"/>
      <c r="CI30" s="834"/>
      <c r="CJ30" s="834"/>
      <c r="CK30" s="834"/>
      <c r="CL30" s="835"/>
      <c r="CM30" s="833"/>
      <c r="CN30" s="834"/>
      <c r="CO30" s="834"/>
      <c r="CP30" s="834"/>
      <c r="CQ30" s="835"/>
      <c r="CR30" s="833"/>
      <c r="CS30" s="834"/>
      <c r="CT30" s="834"/>
      <c r="CU30" s="834"/>
      <c r="CV30" s="835"/>
      <c r="CW30" s="833"/>
      <c r="CX30" s="834"/>
      <c r="CY30" s="834"/>
      <c r="CZ30" s="834"/>
      <c r="DA30" s="835"/>
      <c r="DB30" s="833"/>
      <c r="DC30" s="834"/>
      <c r="DD30" s="834"/>
      <c r="DE30" s="834"/>
      <c r="DF30" s="835"/>
      <c r="DG30" s="833"/>
      <c r="DH30" s="834"/>
      <c r="DI30" s="834"/>
      <c r="DJ30" s="834"/>
      <c r="DK30" s="835"/>
      <c r="DL30" s="833"/>
      <c r="DM30" s="834"/>
      <c r="DN30" s="834"/>
      <c r="DO30" s="834"/>
      <c r="DP30" s="835"/>
      <c r="DQ30" s="833"/>
      <c r="DR30" s="834"/>
      <c r="DS30" s="834"/>
      <c r="DT30" s="834"/>
      <c r="DU30" s="835"/>
      <c r="DV30" s="836"/>
      <c r="DW30" s="837"/>
      <c r="DX30" s="837"/>
      <c r="DY30" s="837"/>
      <c r="DZ30" s="838"/>
      <c r="EA30" s="247"/>
    </row>
    <row r="31" spans="1:131" s="248" customFormat="1" ht="26.25" customHeight="1" x14ac:dyDescent="0.15">
      <c r="A31" s="267">
        <v>4</v>
      </c>
      <c r="B31" s="839" t="s">
        <v>402</v>
      </c>
      <c r="C31" s="840"/>
      <c r="D31" s="840"/>
      <c r="E31" s="840"/>
      <c r="F31" s="840"/>
      <c r="G31" s="840"/>
      <c r="H31" s="840"/>
      <c r="I31" s="840"/>
      <c r="J31" s="840"/>
      <c r="K31" s="840"/>
      <c r="L31" s="840"/>
      <c r="M31" s="840"/>
      <c r="N31" s="840"/>
      <c r="O31" s="840"/>
      <c r="P31" s="841"/>
      <c r="Q31" s="842">
        <v>71</v>
      </c>
      <c r="R31" s="843"/>
      <c r="S31" s="843"/>
      <c r="T31" s="843"/>
      <c r="U31" s="843"/>
      <c r="V31" s="843">
        <v>70</v>
      </c>
      <c r="W31" s="843"/>
      <c r="X31" s="843"/>
      <c r="Y31" s="843"/>
      <c r="Z31" s="843"/>
      <c r="AA31" s="843">
        <v>2</v>
      </c>
      <c r="AB31" s="843"/>
      <c r="AC31" s="843"/>
      <c r="AD31" s="843"/>
      <c r="AE31" s="844"/>
      <c r="AF31" s="845">
        <v>2</v>
      </c>
      <c r="AG31" s="846"/>
      <c r="AH31" s="846"/>
      <c r="AI31" s="846"/>
      <c r="AJ31" s="847"/>
      <c r="AK31" s="917">
        <v>27</v>
      </c>
      <c r="AL31" s="918"/>
      <c r="AM31" s="918"/>
      <c r="AN31" s="918"/>
      <c r="AO31" s="918"/>
      <c r="AP31" s="918" t="s">
        <v>568</v>
      </c>
      <c r="AQ31" s="918"/>
      <c r="AR31" s="918"/>
      <c r="AS31" s="918"/>
      <c r="AT31" s="918"/>
      <c r="AU31" s="918" t="s">
        <v>568</v>
      </c>
      <c r="AV31" s="918"/>
      <c r="AW31" s="918"/>
      <c r="AX31" s="918"/>
      <c r="AY31" s="918"/>
      <c r="AZ31" s="919" t="s">
        <v>568</v>
      </c>
      <c r="BA31" s="919"/>
      <c r="BB31" s="919"/>
      <c r="BC31" s="919"/>
      <c r="BD31" s="919"/>
      <c r="BE31" s="915"/>
      <c r="BF31" s="915"/>
      <c r="BG31" s="915"/>
      <c r="BH31" s="915"/>
      <c r="BI31" s="916"/>
      <c r="BJ31" s="253"/>
      <c r="BK31" s="253"/>
      <c r="BL31" s="253"/>
      <c r="BM31" s="253"/>
      <c r="BN31" s="253"/>
      <c r="BO31" s="266"/>
      <c r="BP31" s="266"/>
      <c r="BQ31" s="263">
        <v>25</v>
      </c>
      <c r="BR31" s="264"/>
      <c r="BS31" s="850"/>
      <c r="BT31" s="851"/>
      <c r="BU31" s="851"/>
      <c r="BV31" s="851"/>
      <c r="BW31" s="851"/>
      <c r="BX31" s="851"/>
      <c r="BY31" s="851"/>
      <c r="BZ31" s="851"/>
      <c r="CA31" s="851"/>
      <c r="CB31" s="851"/>
      <c r="CC31" s="851"/>
      <c r="CD31" s="851"/>
      <c r="CE31" s="851"/>
      <c r="CF31" s="851"/>
      <c r="CG31" s="852"/>
      <c r="CH31" s="833"/>
      <c r="CI31" s="834"/>
      <c r="CJ31" s="834"/>
      <c r="CK31" s="834"/>
      <c r="CL31" s="835"/>
      <c r="CM31" s="833"/>
      <c r="CN31" s="834"/>
      <c r="CO31" s="834"/>
      <c r="CP31" s="834"/>
      <c r="CQ31" s="835"/>
      <c r="CR31" s="833"/>
      <c r="CS31" s="834"/>
      <c r="CT31" s="834"/>
      <c r="CU31" s="834"/>
      <c r="CV31" s="835"/>
      <c r="CW31" s="833"/>
      <c r="CX31" s="834"/>
      <c r="CY31" s="834"/>
      <c r="CZ31" s="834"/>
      <c r="DA31" s="835"/>
      <c r="DB31" s="833"/>
      <c r="DC31" s="834"/>
      <c r="DD31" s="834"/>
      <c r="DE31" s="834"/>
      <c r="DF31" s="835"/>
      <c r="DG31" s="833"/>
      <c r="DH31" s="834"/>
      <c r="DI31" s="834"/>
      <c r="DJ31" s="834"/>
      <c r="DK31" s="835"/>
      <c r="DL31" s="833"/>
      <c r="DM31" s="834"/>
      <c r="DN31" s="834"/>
      <c r="DO31" s="834"/>
      <c r="DP31" s="835"/>
      <c r="DQ31" s="833"/>
      <c r="DR31" s="834"/>
      <c r="DS31" s="834"/>
      <c r="DT31" s="834"/>
      <c r="DU31" s="835"/>
      <c r="DV31" s="836"/>
      <c r="DW31" s="837"/>
      <c r="DX31" s="837"/>
      <c r="DY31" s="837"/>
      <c r="DZ31" s="838"/>
      <c r="EA31" s="247"/>
    </row>
    <row r="32" spans="1:131" s="248" customFormat="1" ht="26.25" customHeight="1" x14ac:dyDescent="0.15">
      <c r="A32" s="267">
        <v>5</v>
      </c>
      <c r="B32" s="839" t="s">
        <v>403</v>
      </c>
      <c r="C32" s="840"/>
      <c r="D32" s="840"/>
      <c r="E32" s="840"/>
      <c r="F32" s="840"/>
      <c r="G32" s="840"/>
      <c r="H32" s="840"/>
      <c r="I32" s="840"/>
      <c r="J32" s="840"/>
      <c r="K32" s="840"/>
      <c r="L32" s="840"/>
      <c r="M32" s="840"/>
      <c r="N32" s="840"/>
      <c r="O32" s="840"/>
      <c r="P32" s="841"/>
      <c r="Q32" s="842">
        <v>142</v>
      </c>
      <c r="R32" s="843"/>
      <c r="S32" s="843"/>
      <c r="T32" s="843"/>
      <c r="U32" s="843"/>
      <c r="V32" s="843">
        <v>139</v>
      </c>
      <c r="W32" s="843"/>
      <c r="X32" s="843"/>
      <c r="Y32" s="843"/>
      <c r="Z32" s="843"/>
      <c r="AA32" s="843">
        <v>3</v>
      </c>
      <c r="AB32" s="843"/>
      <c r="AC32" s="843"/>
      <c r="AD32" s="843"/>
      <c r="AE32" s="844"/>
      <c r="AF32" s="845">
        <v>45</v>
      </c>
      <c r="AG32" s="846"/>
      <c r="AH32" s="846"/>
      <c r="AI32" s="846"/>
      <c r="AJ32" s="847"/>
      <c r="AK32" s="917">
        <v>11</v>
      </c>
      <c r="AL32" s="918"/>
      <c r="AM32" s="918"/>
      <c r="AN32" s="918"/>
      <c r="AO32" s="918"/>
      <c r="AP32" s="918">
        <v>1380</v>
      </c>
      <c r="AQ32" s="918"/>
      <c r="AR32" s="918"/>
      <c r="AS32" s="918"/>
      <c r="AT32" s="918"/>
      <c r="AU32" s="918" t="s">
        <v>568</v>
      </c>
      <c r="AV32" s="918"/>
      <c r="AW32" s="918"/>
      <c r="AX32" s="918"/>
      <c r="AY32" s="918"/>
      <c r="AZ32" s="919" t="s">
        <v>568</v>
      </c>
      <c r="BA32" s="919"/>
      <c r="BB32" s="919"/>
      <c r="BC32" s="919"/>
      <c r="BD32" s="919"/>
      <c r="BE32" s="915" t="s">
        <v>404</v>
      </c>
      <c r="BF32" s="915"/>
      <c r="BG32" s="915"/>
      <c r="BH32" s="915"/>
      <c r="BI32" s="916"/>
      <c r="BJ32" s="253"/>
      <c r="BK32" s="253"/>
      <c r="BL32" s="253"/>
      <c r="BM32" s="253"/>
      <c r="BN32" s="253"/>
      <c r="BO32" s="266"/>
      <c r="BP32" s="266"/>
      <c r="BQ32" s="263">
        <v>26</v>
      </c>
      <c r="BR32" s="264"/>
      <c r="BS32" s="850"/>
      <c r="BT32" s="851"/>
      <c r="BU32" s="851"/>
      <c r="BV32" s="851"/>
      <c r="BW32" s="851"/>
      <c r="BX32" s="851"/>
      <c r="BY32" s="851"/>
      <c r="BZ32" s="851"/>
      <c r="CA32" s="851"/>
      <c r="CB32" s="851"/>
      <c r="CC32" s="851"/>
      <c r="CD32" s="851"/>
      <c r="CE32" s="851"/>
      <c r="CF32" s="851"/>
      <c r="CG32" s="852"/>
      <c r="CH32" s="833"/>
      <c r="CI32" s="834"/>
      <c r="CJ32" s="834"/>
      <c r="CK32" s="834"/>
      <c r="CL32" s="835"/>
      <c r="CM32" s="833"/>
      <c r="CN32" s="834"/>
      <c r="CO32" s="834"/>
      <c r="CP32" s="834"/>
      <c r="CQ32" s="835"/>
      <c r="CR32" s="833"/>
      <c r="CS32" s="834"/>
      <c r="CT32" s="834"/>
      <c r="CU32" s="834"/>
      <c r="CV32" s="835"/>
      <c r="CW32" s="833"/>
      <c r="CX32" s="834"/>
      <c r="CY32" s="834"/>
      <c r="CZ32" s="834"/>
      <c r="DA32" s="835"/>
      <c r="DB32" s="833"/>
      <c r="DC32" s="834"/>
      <c r="DD32" s="834"/>
      <c r="DE32" s="834"/>
      <c r="DF32" s="835"/>
      <c r="DG32" s="833"/>
      <c r="DH32" s="834"/>
      <c r="DI32" s="834"/>
      <c r="DJ32" s="834"/>
      <c r="DK32" s="835"/>
      <c r="DL32" s="833"/>
      <c r="DM32" s="834"/>
      <c r="DN32" s="834"/>
      <c r="DO32" s="834"/>
      <c r="DP32" s="835"/>
      <c r="DQ32" s="833"/>
      <c r="DR32" s="834"/>
      <c r="DS32" s="834"/>
      <c r="DT32" s="834"/>
      <c r="DU32" s="835"/>
      <c r="DV32" s="836"/>
      <c r="DW32" s="837"/>
      <c r="DX32" s="837"/>
      <c r="DY32" s="837"/>
      <c r="DZ32" s="838"/>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7"/>
      <c r="AL33" s="918"/>
      <c r="AM33" s="918"/>
      <c r="AN33" s="918"/>
      <c r="AO33" s="918"/>
      <c r="AP33" s="918"/>
      <c r="AQ33" s="918"/>
      <c r="AR33" s="918"/>
      <c r="AS33" s="918"/>
      <c r="AT33" s="918"/>
      <c r="AU33" s="918"/>
      <c r="AV33" s="918"/>
      <c r="AW33" s="918"/>
      <c r="AX33" s="918"/>
      <c r="AY33" s="918"/>
      <c r="AZ33" s="919"/>
      <c r="BA33" s="919"/>
      <c r="BB33" s="919"/>
      <c r="BC33" s="919"/>
      <c r="BD33" s="919"/>
      <c r="BE33" s="915"/>
      <c r="BF33" s="915"/>
      <c r="BG33" s="915"/>
      <c r="BH33" s="915"/>
      <c r="BI33" s="916"/>
      <c r="BJ33" s="253"/>
      <c r="BK33" s="253"/>
      <c r="BL33" s="253"/>
      <c r="BM33" s="253"/>
      <c r="BN33" s="253"/>
      <c r="BO33" s="266"/>
      <c r="BP33" s="266"/>
      <c r="BQ33" s="263">
        <v>27</v>
      </c>
      <c r="BR33" s="264"/>
      <c r="BS33" s="850"/>
      <c r="BT33" s="851"/>
      <c r="BU33" s="851"/>
      <c r="BV33" s="851"/>
      <c r="BW33" s="851"/>
      <c r="BX33" s="851"/>
      <c r="BY33" s="851"/>
      <c r="BZ33" s="851"/>
      <c r="CA33" s="851"/>
      <c r="CB33" s="851"/>
      <c r="CC33" s="851"/>
      <c r="CD33" s="851"/>
      <c r="CE33" s="851"/>
      <c r="CF33" s="851"/>
      <c r="CG33" s="852"/>
      <c r="CH33" s="833"/>
      <c r="CI33" s="834"/>
      <c r="CJ33" s="834"/>
      <c r="CK33" s="834"/>
      <c r="CL33" s="835"/>
      <c r="CM33" s="833"/>
      <c r="CN33" s="834"/>
      <c r="CO33" s="834"/>
      <c r="CP33" s="834"/>
      <c r="CQ33" s="835"/>
      <c r="CR33" s="833"/>
      <c r="CS33" s="834"/>
      <c r="CT33" s="834"/>
      <c r="CU33" s="834"/>
      <c r="CV33" s="835"/>
      <c r="CW33" s="833"/>
      <c r="CX33" s="834"/>
      <c r="CY33" s="834"/>
      <c r="CZ33" s="834"/>
      <c r="DA33" s="835"/>
      <c r="DB33" s="833"/>
      <c r="DC33" s="834"/>
      <c r="DD33" s="834"/>
      <c r="DE33" s="834"/>
      <c r="DF33" s="835"/>
      <c r="DG33" s="833"/>
      <c r="DH33" s="834"/>
      <c r="DI33" s="834"/>
      <c r="DJ33" s="834"/>
      <c r="DK33" s="835"/>
      <c r="DL33" s="833"/>
      <c r="DM33" s="834"/>
      <c r="DN33" s="834"/>
      <c r="DO33" s="834"/>
      <c r="DP33" s="835"/>
      <c r="DQ33" s="833"/>
      <c r="DR33" s="834"/>
      <c r="DS33" s="834"/>
      <c r="DT33" s="834"/>
      <c r="DU33" s="835"/>
      <c r="DV33" s="836"/>
      <c r="DW33" s="837"/>
      <c r="DX33" s="837"/>
      <c r="DY33" s="837"/>
      <c r="DZ33" s="838"/>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7"/>
      <c r="AL34" s="918"/>
      <c r="AM34" s="918"/>
      <c r="AN34" s="918"/>
      <c r="AO34" s="918"/>
      <c r="AP34" s="918"/>
      <c r="AQ34" s="918"/>
      <c r="AR34" s="918"/>
      <c r="AS34" s="918"/>
      <c r="AT34" s="918"/>
      <c r="AU34" s="918"/>
      <c r="AV34" s="918"/>
      <c r="AW34" s="918"/>
      <c r="AX34" s="918"/>
      <c r="AY34" s="918"/>
      <c r="AZ34" s="919"/>
      <c r="BA34" s="919"/>
      <c r="BB34" s="919"/>
      <c r="BC34" s="919"/>
      <c r="BD34" s="919"/>
      <c r="BE34" s="915"/>
      <c r="BF34" s="915"/>
      <c r="BG34" s="915"/>
      <c r="BH34" s="915"/>
      <c r="BI34" s="916"/>
      <c r="BJ34" s="253"/>
      <c r="BK34" s="253"/>
      <c r="BL34" s="253"/>
      <c r="BM34" s="253"/>
      <c r="BN34" s="253"/>
      <c r="BO34" s="266"/>
      <c r="BP34" s="266"/>
      <c r="BQ34" s="263">
        <v>28</v>
      </c>
      <c r="BR34" s="264"/>
      <c r="BS34" s="850"/>
      <c r="BT34" s="851"/>
      <c r="BU34" s="851"/>
      <c r="BV34" s="851"/>
      <c r="BW34" s="851"/>
      <c r="BX34" s="851"/>
      <c r="BY34" s="851"/>
      <c r="BZ34" s="851"/>
      <c r="CA34" s="851"/>
      <c r="CB34" s="851"/>
      <c r="CC34" s="851"/>
      <c r="CD34" s="851"/>
      <c r="CE34" s="851"/>
      <c r="CF34" s="851"/>
      <c r="CG34" s="852"/>
      <c r="CH34" s="833"/>
      <c r="CI34" s="834"/>
      <c r="CJ34" s="834"/>
      <c r="CK34" s="834"/>
      <c r="CL34" s="835"/>
      <c r="CM34" s="833"/>
      <c r="CN34" s="834"/>
      <c r="CO34" s="834"/>
      <c r="CP34" s="834"/>
      <c r="CQ34" s="835"/>
      <c r="CR34" s="833"/>
      <c r="CS34" s="834"/>
      <c r="CT34" s="834"/>
      <c r="CU34" s="834"/>
      <c r="CV34" s="835"/>
      <c r="CW34" s="833"/>
      <c r="CX34" s="834"/>
      <c r="CY34" s="834"/>
      <c r="CZ34" s="834"/>
      <c r="DA34" s="835"/>
      <c r="DB34" s="833"/>
      <c r="DC34" s="834"/>
      <c r="DD34" s="834"/>
      <c r="DE34" s="834"/>
      <c r="DF34" s="835"/>
      <c r="DG34" s="833"/>
      <c r="DH34" s="834"/>
      <c r="DI34" s="834"/>
      <c r="DJ34" s="834"/>
      <c r="DK34" s="835"/>
      <c r="DL34" s="833"/>
      <c r="DM34" s="834"/>
      <c r="DN34" s="834"/>
      <c r="DO34" s="834"/>
      <c r="DP34" s="835"/>
      <c r="DQ34" s="833"/>
      <c r="DR34" s="834"/>
      <c r="DS34" s="834"/>
      <c r="DT34" s="834"/>
      <c r="DU34" s="835"/>
      <c r="DV34" s="836"/>
      <c r="DW34" s="837"/>
      <c r="DX34" s="837"/>
      <c r="DY34" s="837"/>
      <c r="DZ34" s="838"/>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7"/>
      <c r="AL35" s="918"/>
      <c r="AM35" s="918"/>
      <c r="AN35" s="918"/>
      <c r="AO35" s="918"/>
      <c r="AP35" s="918"/>
      <c r="AQ35" s="918"/>
      <c r="AR35" s="918"/>
      <c r="AS35" s="918"/>
      <c r="AT35" s="918"/>
      <c r="AU35" s="918"/>
      <c r="AV35" s="918"/>
      <c r="AW35" s="918"/>
      <c r="AX35" s="918"/>
      <c r="AY35" s="918"/>
      <c r="AZ35" s="919"/>
      <c r="BA35" s="919"/>
      <c r="BB35" s="919"/>
      <c r="BC35" s="919"/>
      <c r="BD35" s="919"/>
      <c r="BE35" s="915"/>
      <c r="BF35" s="915"/>
      <c r="BG35" s="915"/>
      <c r="BH35" s="915"/>
      <c r="BI35" s="916"/>
      <c r="BJ35" s="253"/>
      <c r="BK35" s="253"/>
      <c r="BL35" s="253"/>
      <c r="BM35" s="253"/>
      <c r="BN35" s="253"/>
      <c r="BO35" s="266"/>
      <c r="BP35" s="266"/>
      <c r="BQ35" s="263">
        <v>29</v>
      </c>
      <c r="BR35" s="264"/>
      <c r="BS35" s="850"/>
      <c r="BT35" s="851"/>
      <c r="BU35" s="851"/>
      <c r="BV35" s="851"/>
      <c r="BW35" s="851"/>
      <c r="BX35" s="851"/>
      <c r="BY35" s="851"/>
      <c r="BZ35" s="851"/>
      <c r="CA35" s="851"/>
      <c r="CB35" s="851"/>
      <c r="CC35" s="851"/>
      <c r="CD35" s="851"/>
      <c r="CE35" s="851"/>
      <c r="CF35" s="851"/>
      <c r="CG35" s="852"/>
      <c r="CH35" s="833"/>
      <c r="CI35" s="834"/>
      <c r="CJ35" s="834"/>
      <c r="CK35" s="834"/>
      <c r="CL35" s="835"/>
      <c r="CM35" s="833"/>
      <c r="CN35" s="834"/>
      <c r="CO35" s="834"/>
      <c r="CP35" s="834"/>
      <c r="CQ35" s="835"/>
      <c r="CR35" s="833"/>
      <c r="CS35" s="834"/>
      <c r="CT35" s="834"/>
      <c r="CU35" s="834"/>
      <c r="CV35" s="835"/>
      <c r="CW35" s="833"/>
      <c r="CX35" s="834"/>
      <c r="CY35" s="834"/>
      <c r="CZ35" s="834"/>
      <c r="DA35" s="835"/>
      <c r="DB35" s="833"/>
      <c r="DC35" s="834"/>
      <c r="DD35" s="834"/>
      <c r="DE35" s="834"/>
      <c r="DF35" s="835"/>
      <c r="DG35" s="833"/>
      <c r="DH35" s="834"/>
      <c r="DI35" s="834"/>
      <c r="DJ35" s="834"/>
      <c r="DK35" s="835"/>
      <c r="DL35" s="833"/>
      <c r="DM35" s="834"/>
      <c r="DN35" s="834"/>
      <c r="DO35" s="834"/>
      <c r="DP35" s="835"/>
      <c r="DQ35" s="833"/>
      <c r="DR35" s="834"/>
      <c r="DS35" s="834"/>
      <c r="DT35" s="834"/>
      <c r="DU35" s="835"/>
      <c r="DV35" s="836"/>
      <c r="DW35" s="837"/>
      <c r="DX35" s="837"/>
      <c r="DY35" s="837"/>
      <c r="DZ35" s="838"/>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7"/>
      <c r="AL36" s="918"/>
      <c r="AM36" s="918"/>
      <c r="AN36" s="918"/>
      <c r="AO36" s="918"/>
      <c r="AP36" s="918"/>
      <c r="AQ36" s="918"/>
      <c r="AR36" s="918"/>
      <c r="AS36" s="918"/>
      <c r="AT36" s="918"/>
      <c r="AU36" s="918"/>
      <c r="AV36" s="918"/>
      <c r="AW36" s="918"/>
      <c r="AX36" s="918"/>
      <c r="AY36" s="918"/>
      <c r="AZ36" s="919"/>
      <c r="BA36" s="919"/>
      <c r="BB36" s="919"/>
      <c r="BC36" s="919"/>
      <c r="BD36" s="919"/>
      <c r="BE36" s="915"/>
      <c r="BF36" s="915"/>
      <c r="BG36" s="915"/>
      <c r="BH36" s="915"/>
      <c r="BI36" s="916"/>
      <c r="BJ36" s="253"/>
      <c r="BK36" s="253"/>
      <c r="BL36" s="253"/>
      <c r="BM36" s="253"/>
      <c r="BN36" s="253"/>
      <c r="BO36" s="266"/>
      <c r="BP36" s="266"/>
      <c r="BQ36" s="263">
        <v>30</v>
      </c>
      <c r="BR36" s="264"/>
      <c r="BS36" s="850"/>
      <c r="BT36" s="851"/>
      <c r="BU36" s="851"/>
      <c r="BV36" s="851"/>
      <c r="BW36" s="851"/>
      <c r="BX36" s="851"/>
      <c r="BY36" s="851"/>
      <c r="BZ36" s="851"/>
      <c r="CA36" s="851"/>
      <c r="CB36" s="851"/>
      <c r="CC36" s="851"/>
      <c r="CD36" s="851"/>
      <c r="CE36" s="851"/>
      <c r="CF36" s="851"/>
      <c r="CG36" s="852"/>
      <c r="CH36" s="833"/>
      <c r="CI36" s="834"/>
      <c r="CJ36" s="834"/>
      <c r="CK36" s="834"/>
      <c r="CL36" s="835"/>
      <c r="CM36" s="833"/>
      <c r="CN36" s="834"/>
      <c r="CO36" s="834"/>
      <c r="CP36" s="834"/>
      <c r="CQ36" s="835"/>
      <c r="CR36" s="833"/>
      <c r="CS36" s="834"/>
      <c r="CT36" s="834"/>
      <c r="CU36" s="834"/>
      <c r="CV36" s="835"/>
      <c r="CW36" s="833"/>
      <c r="CX36" s="834"/>
      <c r="CY36" s="834"/>
      <c r="CZ36" s="834"/>
      <c r="DA36" s="835"/>
      <c r="DB36" s="833"/>
      <c r="DC36" s="834"/>
      <c r="DD36" s="834"/>
      <c r="DE36" s="834"/>
      <c r="DF36" s="835"/>
      <c r="DG36" s="833"/>
      <c r="DH36" s="834"/>
      <c r="DI36" s="834"/>
      <c r="DJ36" s="834"/>
      <c r="DK36" s="835"/>
      <c r="DL36" s="833"/>
      <c r="DM36" s="834"/>
      <c r="DN36" s="834"/>
      <c r="DO36" s="834"/>
      <c r="DP36" s="835"/>
      <c r="DQ36" s="833"/>
      <c r="DR36" s="834"/>
      <c r="DS36" s="834"/>
      <c r="DT36" s="834"/>
      <c r="DU36" s="835"/>
      <c r="DV36" s="836"/>
      <c r="DW36" s="837"/>
      <c r="DX36" s="837"/>
      <c r="DY36" s="837"/>
      <c r="DZ36" s="838"/>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7"/>
      <c r="AL37" s="918"/>
      <c r="AM37" s="918"/>
      <c r="AN37" s="918"/>
      <c r="AO37" s="918"/>
      <c r="AP37" s="918"/>
      <c r="AQ37" s="918"/>
      <c r="AR37" s="918"/>
      <c r="AS37" s="918"/>
      <c r="AT37" s="918"/>
      <c r="AU37" s="918"/>
      <c r="AV37" s="918"/>
      <c r="AW37" s="918"/>
      <c r="AX37" s="918"/>
      <c r="AY37" s="918"/>
      <c r="AZ37" s="919"/>
      <c r="BA37" s="919"/>
      <c r="BB37" s="919"/>
      <c r="BC37" s="919"/>
      <c r="BD37" s="919"/>
      <c r="BE37" s="915"/>
      <c r="BF37" s="915"/>
      <c r="BG37" s="915"/>
      <c r="BH37" s="915"/>
      <c r="BI37" s="916"/>
      <c r="BJ37" s="253"/>
      <c r="BK37" s="253"/>
      <c r="BL37" s="253"/>
      <c r="BM37" s="253"/>
      <c r="BN37" s="253"/>
      <c r="BO37" s="266"/>
      <c r="BP37" s="266"/>
      <c r="BQ37" s="263">
        <v>31</v>
      </c>
      <c r="BR37" s="264"/>
      <c r="BS37" s="850"/>
      <c r="BT37" s="851"/>
      <c r="BU37" s="851"/>
      <c r="BV37" s="851"/>
      <c r="BW37" s="851"/>
      <c r="BX37" s="851"/>
      <c r="BY37" s="851"/>
      <c r="BZ37" s="851"/>
      <c r="CA37" s="851"/>
      <c r="CB37" s="851"/>
      <c r="CC37" s="851"/>
      <c r="CD37" s="851"/>
      <c r="CE37" s="851"/>
      <c r="CF37" s="851"/>
      <c r="CG37" s="852"/>
      <c r="CH37" s="833"/>
      <c r="CI37" s="834"/>
      <c r="CJ37" s="834"/>
      <c r="CK37" s="834"/>
      <c r="CL37" s="835"/>
      <c r="CM37" s="833"/>
      <c r="CN37" s="834"/>
      <c r="CO37" s="834"/>
      <c r="CP37" s="834"/>
      <c r="CQ37" s="835"/>
      <c r="CR37" s="833"/>
      <c r="CS37" s="834"/>
      <c r="CT37" s="834"/>
      <c r="CU37" s="834"/>
      <c r="CV37" s="835"/>
      <c r="CW37" s="833"/>
      <c r="CX37" s="834"/>
      <c r="CY37" s="834"/>
      <c r="CZ37" s="834"/>
      <c r="DA37" s="835"/>
      <c r="DB37" s="833"/>
      <c r="DC37" s="834"/>
      <c r="DD37" s="834"/>
      <c r="DE37" s="834"/>
      <c r="DF37" s="835"/>
      <c r="DG37" s="833"/>
      <c r="DH37" s="834"/>
      <c r="DI37" s="834"/>
      <c r="DJ37" s="834"/>
      <c r="DK37" s="835"/>
      <c r="DL37" s="833"/>
      <c r="DM37" s="834"/>
      <c r="DN37" s="834"/>
      <c r="DO37" s="834"/>
      <c r="DP37" s="835"/>
      <c r="DQ37" s="833"/>
      <c r="DR37" s="834"/>
      <c r="DS37" s="834"/>
      <c r="DT37" s="834"/>
      <c r="DU37" s="835"/>
      <c r="DV37" s="836"/>
      <c r="DW37" s="837"/>
      <c r="DX37" s="837"/>
      <c r="DY37" s="837"/>
      <c r="DZ37" s="838"/>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7"/>
      <c r="AL38" s="918"/>
      <c r="AM38" s="918"/>
      <c r="AN38" s="918"/>
      <c r="AO38" s="918"/>
      <c r="AP38" s="918"/>
      <c r="AQ38" s="918"/>
      <c r="AR38" s="918"/>
      <c r="AS38" s="918"/>
      <c r="AT38" s="918"/>
      <c r="AU38" s="918"/>
      <c r="AV38" s="918"/>
      <c r="AW38" s="918"/>
      <c r="AX38" s="918"/>
      <c r="AY38" s="918"/>
      <c r="AZ38" s="919"/>
      <c r="BA38" s="919"/>
      <c r="BB38" s="919"/>
      <c r="BC38" s="919"/>
      <c r="BD38" s="919"/>
      <c r="BE38" s="915"/>
      <c r="BF38" s="915"/>
      <c r="BG38" s="915"/>
      <c r="BH38" s="915"/>
      <c r="BI38" s="916"/>
      <c r="BJ38" s="253"/>
      <c r="BK38" s="253"/>
      <c r="BL38" s="253"/>
      <c r="BM38" s="253"/>
      <c r="BN38" s="253"/>
      <c r="BO38" s="266"/>
      <c r="BP38" s="266"/>
      <c r="BQ38" s="263">
        <v>32</v>
      </c>
      <c r="BR38" s="264"/>
      <c r="BS38" s="850"/>
      <c r="BT38" s="851"/>
      <c r="BU38" s="851"/>
      <c r="BV38" s="851"/>
      <c r="BW38" s="851"/>
      <c r="BX38" s="851"/>
      <c r="BY38" s="851"/>
      <c r="BZ38" s="851"/>
      <c r="CA38" s="851"/>
      <c r="CB38" s="851"/>
      <c r="CC38" s="851"/>
      <c r="CD38" s="851"/>
      <c r="CE38" s="851"/>
      <c r="CF38" s="851"/>
      <c r="CG38" s="852"/>
      <c r="CH38" s="833"/>
      <c r="CI38" s="834"/>
      <c r="CJ38" s="834"/>
      <c r="CK38" s="834"/>
      <c r="CL38" s="835"/>
      <c r="CM38" s="833"/>
      <c r="CN38" s="834"/>
      <c r="CO38" s="834"/>
      <c r="CP38" s="834"/>
      <c r="CQ38" s="835"/>
      <c r="CR38" s="833"/>
      <c r="CS38" s="834"/>
      <c r="CT38" s="834"/>
      <c r="CU38" s="834"/>
      <c r="CV38" s="835"/>
      <c r="CW38" s="833"/>
      <c r="CX38" s="834"/>
      <c r="CY38" s="834"/>
      <c r="CZ38" s="834"/>
      <c r="DA38" s="835"/>
      <c r="DB38" s="833"/>
      <c r="DC38" s="834"/>
      <c r="DD38" s="834"/>
      <c r="DE38" s="834"/>
      <c r="DF38" s="835"/>
      <c r="DG38" s="833"/>
      <c r="DH38" s="834"/>
      <c r="DI38" s="834"/>
      <c r="DJ38" s="834"/>
      <c r="DK38" s="835"/>
      <c r="DL38" s="833"/>
      <c r="DM38" s="834"/>
      <c r="DN38" s="834"/>
      <c r="DO38" s="834"/>
      <c r="DP38" s="835"/>
      <c r="DQ38" s="833"/>
      <c r="DR38" s="834"/>
      <c r="DS38" s="834"/>
      <c r="DT38" s="834"/>
      <c r="DU38" s="835"/>
      <c r="DV38" s="836"/>
      <c r="DW38" s="837"/>
      <c r="DX38" s="837"/>
      <c r="DY38" s="837"/>
      <c r="DZ38" s="838"/>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7"/>
      <c r="AL39" s="918"/>
      <c r="AM39" s="918"/>
      <c r="AN39" s="918"/>
      <c r="AO39" s="918"/>
      <c r="AP39" s="918"/>
      <c r="AQ39" s="918"/>
      <c r="AR39" s="918"/>
      <c r="AS39" s="918"/>
      <c r="AT39" s="918"/>
      <c r="AU39" s="918"/>
      <c r="AV39" s="918"/>
      <c r="AW39" s="918"/>
      <c r="AX39" s="918"/>
      <c r="AY39" s="918"/>
      <c r="AZ39" s="919"/>
      <c r="BA39" s="919"/>
      <c r="BB39" s="919"/>
      <c r="BC39" s="919"/>
      <c r="BD39" s="919"/>
      <c r="BE39" s="915"/>
      <c r="BF39" s="915"/>
      <c r="BG39" s="915"/>
      <c r="BH39" s="915"/>
      <c r="BI39" s="916"/>
      <c r="BJ39" s="253"/>
      <c r="BK39" s="253"/>
      <c r="BL39" s="253"/>
      <c r="BM39" s="253"/>
      <c r="BN39" s="253"/>
      <c r="BO39" s="266"/>
      <c r="BP39" s="266"/>
      <c r="BQ39" s="263">
        <v>33</v>
      </c>
      <c r="BR39" s="264"/>
      <c r="BS39" s="850"/>
      <c r="BT39" s="851"/>
      <c r="BU39" s="851"/>
      <c r="BV39" s="851"/>
      <c r="BW39" s="851"/>
      <c r="BX39" s="851"/>
      <c r="BY39" s="851"/>
      <c r="BZ39" s="851"/>
      <c r="CA39" s="851"/>
      <c r="CB39" s="851"/>
      <c r="CC39" s="851"/>
      <c r="CD39" s="851"/>
      <c r="CE39" s="851"/>
      <c r="CF39" s="851"/>
      <c r="CG39" s="852"/>
      <c r="CH39" s="833"/>
      <c r="CI39" s="834"/>
      <c r="CJ39" s="834"/>
      <c r="CK39" s="834"/>
      <c r="CL39" s="835"/>
      <c r="CM39" s="833"/>
      <c r="CN39" s="834"/>
      <c r="CO39" s="834"/>
      <c r="CP39" s="834"/>
      <c r="CQ39" s="835"/>
      <c r="CR39" s="833"/>
      <c r="CS39" s="834"/>
      <c r="CT39" s="834"/>
      <c r="CU39" s="834"/>
      <c r="CV39" s="835"/>
      <c r="CW39" s="833"/>
      <c r="CX39" s="834"/>
      <c r="CY39" s="834"/>
      <c r="CZ39" s="834"/>
      <c r="DA39" s="835"/>
      <c r="DB39" s="833"/>
      <c r="DC39" s="834"/>
      <c r="DD39" s="834"/>
      <c r="DE39" s="834"/>
      <c r="DF39" s="835"/>
      <c r="DG39" s="833"/>
      <c r="DH39" s="834"/>
      <c r="DI39" s="834"/>
      <c r="DJ39" s="834"/>
      <c r="DK39" s="835"/>
      <c r="DL39" s="833"/>
      <c r="DM39" s="834"/>
      <c r="DN39" s="834"/>
      <c r="DO39" s="834"/>
      <c r="DP39" s="835"/>
      <c r="DQ39" s="833"/>
      <c r="DR39" s="834"/>
      <c r="DS39" s="834"/>
      <c r="DT39" s="834"/>
      <c r="DU39" s="835"/>
      <c r="DV39" s="836"/>
      <c r="DW39" s="837"/>
      <c r="DX39" s="837"/>
      <c r="DY39" s="837"/>
      <c r="DZ39" s="838"/>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7"/>
      <c r="AL40" s="918"/>
      <c r="AM40" s="918"/>
      <c r="AN40" s="918"/>
      <c r="AO40" s="918"/>
      <c r="AP40" s="918"/>
      <c r="AQ40" s="918"/>
      <c r="AR40" s="918"/>
      <c r="AS40" s="918"/>
      <c r="AT40" s="918"/>
      <c r="AU40" s="918"/>
      <c r="AV40" s="918"/>
      <c r="AW40" s="918"/>
      <c r="AX40" s="918"/>
      <c r="AY40" s="918"/>
      <c r="AZ40" s="919"/>
      <c r="BA40" s="919"/>
      <c r="BB40" s="919"/>
      <c r="BC40" s="919"/>
      <c r="BD40" s="919"/>
      <c r="BE40" s="915"/>
      <c r="BF40" s="915"/>
      <c r="BG40" s="915"/>
      <c r="BH40" s="915"/>
      <c r="BI40" s="916"/>
      <c r="BJ40" s="253"/>
      <c r="BK40" s="253"/>
      <c r="BL40" s="253"/>
      <c r="BM40" s="253"/>
      <c r="BN40" s="253"/>
      <c r="BO40" s="266"/>
      <c r="BP40" s="266"/>
      <c r="BQ40" s="263">
        <v>34</v>
      </c>
      <c r="BR40" s="264"/>
      <c r="BS40" s="850"/>
      <c r="BT40" s="851"/>
      <c r="BU40" s="851"/>
      <c r="BV40" s="851"/>
      <c r="BW40" s="851"/>
      <c r="BX40" s="851"/>
      <c r="BY40" s="851"/>
      <c r="BZ40" s="851"/>
      <c r="CA40" s="851"/>
      <c r="CB40" s="851"/>
      <c r="CC40" s="851"/>
      <c r="CD40" s="851"/>
      <c r="CE40" s="851"/>
      <c r="CF40" s="851"/>
      <c r="CG40" s="852"/>
      <c r="CH40" s="833"/>
      <c r="CI40" s="834"/>
      <c r="CJ40" s="834"/>
      <c r="CK40" s="834"/>
      <c r="CL40" s="835"/>
      <c r="CM40" s="833"/>
      <c r="CN40" s="834"/>
      <c r="CO40" s="834"/>
      <c r="CP40" s="834"/>
      <c r="CQ40" s="835"/>
      <c r="CR40" s="833"/>
      <c r="CS40" s="834"/>
      <c r="CT40" s="834"/>
      <c r="CU40" s="834"/>
      <c r="CV40" s="835"/>
      <c r="CW40" s="833"/>
      <c r="CX40" s="834"/>
      <c r="CY40" s="834"/>
      <c r="CZ40" s="834"/>
      <c r="DA40" s="835"/>
      <c r="DB40" s="833"/>
      <c r="DC40" s="834"/>
      <c r="DD40" s="834"/>
      <c r="DE40" s="834"/>
      <c r="DF40" s="835"/>
      <c r="DG40" s="833"/>
      <c r="DH40" s="834"/>
      <c r="DI40" s="834"/>
      <c r="DJ40" s="834"/>
      <c r="DK40" s="835"/>
      <c r="DL40" s="833"/>
      <c r="DM40" s="834"/>
      <c r="DN40" s="834"/>
      <c r="DO40" s="834"/>
      <c r="DP40" s="835"/>
      <c r="DQ40" s="833"/>
      <c r="DR40" s="834"/>
      <c r="DS40" s="834"/>
      <c r="DT40" s="834"/>
      <c r="DU40" s="835"/>
      <c r="DV40" s="836"/>
      <c r="DW40" s="837"/>
      <c r="DX40" s="837"/>
      <c r="DY40" s="837"/>
      <c r="DZ40" s="838"/>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7"/>
      <c r="AL41" s="918"/>
      <c r="AM41" s="918"/>
      <c r="AN41" s="918"/>
      <c r="AO41" s="918"/>
      <c r="AP41" s="918"/>
      <c r="AQ41" s="918"/>
      <c r="AR41" s="918"/>
      <c r="AS41" s="918"/>
      <c r="AT41" s="918"/>
      <c r="AU41" s="918"/>
      <c r="AV41" s="918"/>
      <c r="AW41" s="918"/>
      <c r="AX41" s="918"/>
      <c r="AY41" s="918"/>
      <c r="AZ41" s="919"/>
      <c r="BA41" s="919"/>
      <c r="BB41" s="919"/>
      <c r="BC41" s="919"/>
      <c r="BD41" s="919"/>
      <c r="BE41" s="915"/>
      <c r="BF41" s="915"/>
      <c r="BG41" s="915"/>
      <c r="BH41" s="915"/>
      <c r="BI41" s="916"/>
      <c r="BJ41" s="253"/>
      <c r="BK41" s="253"/>
      <c r="BL41" s="253"/>
      <c r="BM41" s="253"/>
      <c r="BN41" s="253"/>
      <c r="BO41" s="266"/>
      <c r="BP41" s="266"/>
      <c r="BQ41" s="263">
        <v>35</v>
      </c>
      <c r="BR41" s="264"/>
      <c r="BS41" s="850"/>
      <c r="BT41" s="851"/>
      <c r="BU41" s="851"/>
      <c r="BV41" s="851"/>
      <c r="BW41" s="851"/>
      <c r="BX41" s="851"/>
      <c r="BY41" s="851"/>
      <c r="BZ41" s="851"/>
      <c r="CA41" s="851"/>
      <c r="CB41" s="851"/>
      <c r="CC41" s="851"/>
      <c r="CD41" s="851"/>
      <c r="CE41" s="851"/>
      <c r="CF41" s="851"/>
      <c r="CG41" s="852"/>
      <c r="CH41" s="833"/>
      <c r="CI41" s="834"/>
      <c r="CJ41" s="834"/>
      <c r="CK41" s="834"/>
      <c r="CL41" s="835"/>
      <c r="CM41" s="833"/>
      <c r="CN41" s="834"/>
      <c r="CO41" s="834"/>
      <c r="CP41" s="834"/>
      <c r="CQ41" s="835"/>
      <c r="CR41" s="833"/>
      <c r="CS41" s="834"/>
      <c r="CT41" s="834"/>
      <c r="CU41" s="834"/>
      <c r="CV41" s="835"/>
      <c r="CW41" s="833"/>
      <c r="CX41" s="834"/>
      <c r="CY41" s="834"/>
      <c r="CZ41" s="834"/>
      <c r="DA41" s="835"/>
      <c r="DB41" s="833"/>
      <c r="DC41" s="834"/>
      <c r="DD41" s="834"/>
      <c r="DE41" s="834"/>
      <c r="DF41" s="835"/>
      <c r="DG41" s="833"/>
      <c r="DH41" s="834"/>
      <c r="DI41" s="834"/>
      <c r="DJ41" s="834"/>
      <c r="DK41" s="835"/>
      <c r="DL41" s="833"/>
      <c r="DM41" s="834"/>
      <c r="DN41" s="834"/>
      <c r="DO41" s="834"/>
      <c r="DP41" s="835"/>
      <c r="DQ41" s="833"/>
      <c r="DR41" s="834"/>
      <c r="DS41" s="834"/>
      <c r="DT41" s="834"/>
      <c r="DU41" s="835"/>
      <c r="DV41" s="836"/>
      <c r="DW41" s="837"/>
      <c r="DX41" s="837"/>
      <c r="DY41" s="837"/>
      <c r="DZ41" s="838"/>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7"/>
      <c r="AL42" s="918"/>
      <c r="AM42" s="918"/>
      <c r="AN42" s="918"/>
      <c r="AO42" s="918"/>
      <c r="AP42" s="918"/>
      <c r="AQ42" s="918"/>
      <c r="AR42" s="918"/>
      <c r="AS42" s="918"/>
      <c r="AT42" s="918"/>
      <c r="AU42" s="918"/>
      <c r="AV42" s="918"/>
      <c r="AW42" s="918"/>
      <c r="AX42" s="918"/>
      <c r="AY42" s="918"/>
      <c r="AZ42" s="919"/>
      <c r="BA42" s="919"/>
      <c r="BB42" s="919"/>
      <c r="BC42" s="919"/>
      <c r="BD42" s="919"/>
      <c r="BE42" s="915"/>
      <c r="BF42" s="915"/>
      <c r="BG42" s="915"/>
      <c r="BH42" s="915"/>
      <c r="BI42" s="916"/>
      <c r="BJ42" s="253"/>
      <c r="BK42" s="253"/>
      <c r="BL42" s="253"/>
      <c r="BM42" s="253"/>
      <c r="BN42" s="253"/>
      <c r="BO42" s="266"/>
      <c r="BP42" s="266"/>
      <c r="BQ42" s="263">
        <v>36</v>
      </c>
      <c r="BR42" s="264"/>
      <c r="BS42" s="850"/>
      <c r="BT42" s="851"/>
      <c r="BU42" s="851"/>
      <c r="BV42" s="851"/>
      <c r="BW42" s="851"/>
      <c r="BX42" s="851"/>
      <c r="BY42" s="851"/>
      <c r="BZ42" s="851"/>
      <c r="CA42" s="851"/>
      <c r="CB42" s="851"/>
      <c r="CC42" s="851"/>
      <c r="CD42" s="851"/>
      <c r="CE42" s="851"/>
      <c r="CF42" s="851"/>
      <c r="CG42" s="852"/>
      <c r="CH42" s="833"/>
      <c r="CI42" s="834"/>
      <c r="CJ42" s="834"/>
      <c r="CK42" s="834"/>
      <c r="CL42" s="835"/>
      <c r="CM42" s="833"/>
      <c r="CN42" s="834"/>
      <c r="CO42" s="834"/>
      <c r="CP42" s="834"/>
      <c r="CQ42" s="835"/>
      <c r="CR42" s="833"/>
      <c r="CS42" s="834"/>
      <c r="CT42" s="834"/>
      <c r="CU42" s="834"/>
      <c r="CV42" s="835"/>
      <c r="CW42" s="833"/>
      <c r="CX42" s="834"/>
      <c r="CY42" s="834"/>
      <c r="CZ42" s="834"/>
      <c r="DA42" s="835"/>
      <c r="DB42" s="833"/>
      <c r="DC42" s="834"/>
      <c r="DD42" s="834"/>
      <c r="DE42" s="834"/>
      <c r="DF42" s="835"/>
      <c r="DG42" s="833"/>
      <c r="DH42" s="834"/>
      <c r="DI42" s="834"/>
      <c r="DJ42" s="834"/>
      <c r="DK42" s="835"/>
      <c r="DL42" s="833"/>
      <c r="DM42" s="834"/>
      <c r="DN42" s="834"/>
      <c r="DO42" s="834"/>
      <c r="DP42" s="835"/>
      <c r="DQ42" s="833"/>
      <c r="DR42" s="834"/>
      <c r="DS42" s="834"/>
      <c r="DT42" s="834"/>
      <c r="DU42" s="835"/>
      <c r="DV42" s="836"/>
      <c r="DW42" s="837"/>
      <c r="DX42" s="837"/>
      <c r="DY42" s="837"/>
      <c r="DZ42" s="838"/>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7"/>
      <c r="AL43" s="918"/>
      <c r="AM43" s="918"/>
      <c r="AN43" s="918"/>
      <c r="AO43" s="918"/>
      <c r="AP43" s="918"/>
      <c r="AQ43" s="918"/>
      <c r="AR43" s="918"/>
      <c r="AS43" s="918"/>
      <c r="AT43" s="918"/>
      <c r="AU43" s="918"/>
      <c r="AV43" s="918"/>
      <c r="AW43" s="918"/>
      <c r="AX43" s="918"/>
      <c r="AY43" s="918"/>
      <c r="AZ43" s="919"/>
      <c r="BA43" s="919"/>
      <c r="BB43" s="919"/>
      <c r="BC43" s="919"/>
      <c r="BD43" s="919"/>
      <c r="BE43" s="915"/>
      <c r="BF43" s="915"/>
      <c r="BG43" s="915"/>
      <c r="BH43" s="915"/>
      <c r="BI43" s="916"/>
      <c r="BJ43" s="253"/>
      <c r="BK43" s="253"/>
      <c r="BL43" s="253"/>
      <c r="BM43" s="253"/>
      <c r="BN43" s="253"/>
      <c r="BO43" s="266"/>
      <c r="BP43" s="266"/>
      <c r="BQ43" s="263">
        <v>37</v>
      </c>
      <c r="BR43" s="264"/>
      <c r="BS43" s="850"/>
      <c r="BT43" s="851"/>
      <c r="BU43" s="851"/>
      <c r="BV43" s="851"/>
      <c r="BW43" s="851"/>
      <c r="BX43" s="851"/>
      <c r="BY43" s="851"/>
      <c r="BZ43" s="851"/>
      <c r="CA43" s="851"/>
      <c r="CB43" s="851"/>
      <c r="CC43" s="851"/>
      <c r="CD43" s="851"/>
      <c r="CE43" s="851"/>
      <c r="CF43" s="851"/>
      <c r="CG43" s="852"/>
      <c r="CH43" s="833"/>
      <c r="CI43" s="834"/>
      <c r="CJ43" s="834"/>
      <c r="CK43" s="834"/>
      <c r="CL43" s="835"/>
      <c r="CM43" s="833"/>
      <c r="CN43" s="834"/>
      <c r="CO43" s="834"/>
      <c r="CP43" s="834"/>
      <c r="CQ43" s="835"/>
      <c r="CR43" s="833"/>
      <c r="CS43" s="834"/>
      <c r="CT43" s="834"/>
      <c r="CU43" s="834"/>
      <c r="CV43" s="835"/>
      <c r="CW43" s="833"/>
      <c r="CX43" s="834"/>
      <c r="CY43" s="834"/>
      <c r="CZ43" s="834"/>
      <c r="DA43" s="835"/>
      <c r="DB43" s="833"/>
      <c r="DC43" s="834"/>
      <c r="DD43" s="834"/>
      <c r="DE43" s="834"/>
      <c r="DF43" s="835"/>
      <c r="DG43" s="833"/>
      <c r="DH43" s="834"/>
      <c r="DI43" s="834"/>
      <c r="DJ43" s="834"/>
      <c r="DK43" s="835"/>
      <c r="DL43" s="833"/>
      <c r="DM43" s="834"/>
      <c r="DN43" s="834"/>
      <c r="DO43" s="834"/>
      <c r="DP43" s="835"/>
      <c r="DQ43" s="833"/>
      <c r="DR43" s="834"/>
      <c r="DS43" s="834"/>
      <c r="DT43" s="834"/>
      <c r="DU43" s="835"/>
      <c r="DV43" s="836"/>
      <c r="DW43" s="837"/>
      <c r="DX43" s="837"/>
      <c r="DY43" s="837"/>
      <c r="DZ43" s="838"/>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7"/>
      <c r="AL44" s="918"/>
      <c r="AM44" s="918"/>
      <c r="AN44" s="918"/>
      <c r="AO44" s="918"/>
      <c r="AP44" s="918"/>
      <c r="AQ44" s="918"/>
      <c r="AR44" s="918"/>
      <c r="AS44" s="918"/>
      <c r="AT44" s="918"/>
      <c r="AU44" s="918"/>
      <c r="AV44" s="918"/>
      <c r="AW44" s="918"/>
      <c r="AX44" s="918"/>
      <c r="AY44" s="918"/>
      <c r="AZ44" s="919"/>
      <c r="BA44" s="919"/>
      <c r="BB44" s="919"/>
      <c r="BC44" s="919"/>
      <c r="BD44" s="919"/>
      <c r="BE44" s="915"/>
      <c r="BF44" s="915"/>
      <c r="BG44" s="915"/>
      <c r="BH44" s="915"/>
      <c r="BI44" s="916"/>
      <c r="BJ44" s="253"/>
      <c r="BK44" s="253"/>
      <c r="BL44" s="253"/>
      <c r="BM44" s="253"/>
      <c r="BN44" s="253"/>
      <c r="BO44" s="266"/>
      <c r="BP44" s="266"/>
      <c r="BQ44" s="263">
        <v>38</v>
      </c>
      <c r="BR44" s="264"/>
      <c r="BS44" s="850"/>
      <c r="BT44" s="851"/>
      <c r="BU44" s="851"/>
      <c r="BV44" s="851"/>
      <c r="BW44" s="851"/>
      <c r="BX44" s="851"/>
      <c r="BY44" s="851"/>
      <c r="BZ44" s="851"/>
      <c r="CA44" s="851"/>
      <c r="CB44" s="851"/>
      <c r="CC44" s="851"/>
      <c r="CD44" s="851"/>
      <c r="CE44" s="851"/>
      <c r="CF44" s="851"/>
      <c r="CG44" s="852"/>
      <c r="CH44" s="833"/>
      <c r="CI44" s="834"/>
      <c r="CJ44" s="834"/>
      <c r="CK44" s="834"/>
      <c r="CL44" s="835"/>
      <c r="CM44" s="833"/>
      <c r="CN44" s="834"/>
      <c r="CO44" s="834"/>
      <c r="CP44" s="834"/>
      <c r="CQ44" s="835"/>
      <c r="CR44" s="833"/>
      <c r="CS44" s="834"/>
      <c r="CT44" s="834"/>
      <c r="CU44" s="834"/>
      <c r="CV44" s="835"/>
      <c r="CW44" s="833"/>
      <c r="CX44" s="834"/>
      <c r="CY44" s="834"/>
      <c r="CZ44" s="834"/>
      <c r="DA44" s="835"/>
      <c r="DB44" s="833"/>
      <c r="DC44" s="834"/>
      <c r="DD44" s="834"/>
      <c r="DE44" s="834"/>
      <c r="DF44" s="835"/>
      <c r="DG44" s="833"/>
      <c r="DH44" s="834"/>
      <c r="DI44" s="834"/>
      <c r="DJ44" s="834"/>
      <c r="DK44" s="835"/>
      <c r="DL44" s="833"/>
      <c r="DM44" s="834"/>
      <c r="DN44" s="834"/>
      <c r="DO44" s="834"/>
      <c r="DP44" s="835"/>
      <c r="DQ44" s="833"/>
      <c r="DR44" s="834"/>
      <c r="DS44" s="834"/>
      <c r="DT44" s="834"/>
      <c r="DU44" s="835"/>
      <c r="DV44" s="836"/>
      <c r="DW44" s="837"/>
      <c r="DX44" s="837"/>
      <c r="DY44" s="837"/>
      <c r="DZ44" s="838"/>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7"/>
      <c r="AL45" s="918"/>
      <c r="AM45" s="918"/>
      <c r="AN45" s="918"/>
      <c r="AO45" s="918"/>
      <c r="AP45" s="918"/>
      <c r="AQ45" s="918"/>
      <c r="AR45" s="918"/>
      <c r="AS45" s="918"/>
      <c r="AT45" s="918"/>
      <c r="AU45" s="918"/>
      <c r="AV45" s="918"/>
      <c r="AW45" s="918"/>
      <c r="AX45" s="918"/>
      <c r="AY45" s="918"/>
      <c r="AZ45" s="919"/>
      <c r="BA45" s="919"/>
      <c r="BB45" s="919"/>
      <c r="BC45" s="919"/>
      <c r="BD45" s="919"/>
      <c r="BE45" s="915"/>
      <c r="BF45" s="915"/>
      <c r="BG45" s="915"/>
      <c r="BH45" s="915"/>
      <c r="BI45" s="916"/>
      <c r="BJ45" s="253"/>
      <c r="BK45" s="253"/>
      <c r="BL45" s="253"/>
      <c r="BM45" s="253"/>
      <c r="BN45" s="253"/>
      <c r="BO45" s="266"/>
      <c r="BP45" s="266"/>
      <c r="BQ45" s="263">
        <v>39</v>
      </c>
      <c r="BR45" s="264"/>
      <c r="BS45" s="850"/>
      <c r="BT45" s="851"/>
      <c r="BU45" s="851"/>
      <c r="BV45" s="851"/>
      <c r="BW45" s="851"/>
      <c r="BX45" s="851"/>
      <c r="BY45" s="851"/>
      <c r="BZ45" s="851"/>
      <c r="CA45" s="851"/>
      <c r="CB45" s="851"/>
      <c r="CC45" s="851"/>
      <c r="CD45" s="851"/>
      <c r="CE45" s="851"/>
      <c r="CF45" s="851"/>
      <c r="CG45" s="852"/>
      <c r="CH45" s="833"/>
      <c r="CI45" s="834"/>
      <c r="CJ45" s="834"/>
      <c r="CK45" s="834"/>
      <c r="CL45" s="835"/>
      <c r="CM45" s="833"/>
      <c r="CN45" s="834"/>
      <c r="CO45" s="834"/>
      <c r="CP45" s="834"/>
      <c r="CQ45" s="835"/>
      <c r="CR45" s="833"/>
      <c r="CS45" s="834"/>
      <c r="CT45" s="834"/>
      <c r="CU45" s="834"/>
      <c r="CV45" s="835"/>
      <c r="CW45" s="833"/>
      <c r="CX45" s="834"/>
      <c r="CY45" s="834"/>
      <c r="CZ45" s="834"/>
      <c r="DA45" s="835"/>
      <c r="DB45" s="833"/>
      <c r="DC45" s="834"/>
      <c r="DD45" s="834"/>
      <c r="DE45" s="834"/>
      <c r="DF45" s="835"/>
      <c r="DG45" s="833"/>
      <c r="DH45" s="834"/>
      <c r="DI45" s="834"/>
      <c r="DJ45" s="834"/>
      <c r="DK45" s="835"/>
      <c r="DL45" s="833"/>
      <c r="DM45" s="834"/>
      <c r="DN45" s="834"/>
      <c r="DO45" s="834"/>
      <c r="DP45" s="835"/>
      <c r="DQ45" s="833"/>
      <c r="DR45" s="834"/>
      <c r="DS45" s="834"/>
      <c r="DT45" s="834"/>
      <c r="DU45" s="835"/>
      <c r="DV45" s="836"/>
      <c r="DW45" s="837"/>
      <c r="DX45" s="837"/>
      <c r="DY45" s="837"/>
      <c r="DZ45" s="838"/>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7"/>
      <c r="AL46" s="918"/>
      <c r="AM46" s="918"/>
      <c r="AN46" s="918"/>
      <c r="AO46" s="918"/>
      <c r="AP46" s="918"/>
      <c r="AQ46" s="918"/>
      <c r="AR46" s="918"/>
      <c r="AS46" s="918"/>
      <c r="AT46" s="918"/>
      <c r="AU46" s="918"/>
      <c r="AV46" s="918"/>
      <c r="AW46" s="918"/>
      <c r="AX46" s="918"/>
      <c r="AY46" s="918"/>
      <c r="AZ46" s="919"/>
      <c r="BA46" s="919"/>
      <c r="BB46" s="919"/>
      <c r="BC46" s="919"/>
      <c r="BD46" s="919"/>
      <c r="BE46" s="915"/>
      <c r="BF46" s="915"/>
      <c r="BG46" s="915"/>
      <c r="BH46" s="915"/>
      <c r="BI46" s="916"/>
      <c r="BJ46" s="253"/>
      <c r="BK46" s="253"/>
      <c r="BL46" s="253"/>
      <c r="BM46" s="253"/>
      <c r="BN46" s="253"/>
      <c r="BO46" s="266"/>
      <c r="BP46" s="266"/>
      <c r="BQ46" s="263">
        <v>40</v>
      </c>
      <c r="BR46" s="264"/>
      <c r="BS46" s="850"/>
      <c r="BT46" s="851"/>
      <c r="BU46" s="851"/>
      <c r="BV46" s="851"/>
      <c r="BW46" s="851"/>
      <c r="BX46" s="851"/>
      <c r="BY46" s="851"/>
      <c r="BZ46" s="851"/>
      <c r="CA46" s="851"/>
      <c r="CB46" s="851"/>
      <c r="CC46" s="851"/>
      <c r="CD46" s="851"/>
      <c r="CE46" s="851"/>
      <c r="CF46" s="851"/>
      <c r="CG46" s="852"/>
      <c r="CH46" s="833"/>
      <c r="CI46" s="834"/>
      <c r="CJ46" s="834"/>
      <c r="CK46" s="834"/>
      <c r="CL46" s="835"/>
      <c r="CM46" s="833"/>
      <c r="CN46" s="834"/>
      <c r="CO46" s="834"/>
      <c r="CP46" s="834"/>
      <c r="CQ46" s="835"/>
      <c r="CR46" s="833"/>
      <c r="CS46" s="834"/>
      <c r="CT46" s="834"/>
      <c r="CU46" s="834"/>
      <c r="CV46" s="835"/>
      <c r="CW46" s="833"/>
      <c r="CX46" s="834"/>
      <c r="CY46" s="834"/>
      <c r="CZ46" s="834"/>
      <c r="DA46" s="835"/>
      <c r="DB46" s="833"/>
      <c r="DC46" s="834"/>
      <c r="DD46" s="834"/>
      <c r="DE46" s="834"/>
      <c r="DF46" s="835"/>
      <c r="DG46" s="833"/>
      <c r="DH46" s="834"/>
      <c r="DI46" s="834"/>
      <c r="DJ46" s="834"/>
      <c r="DK46" s="835"/>
      <c r="DL46" s="833"/>
      <c r="DM46" s="834"/>
      <c r="DN46" s="834"/>
      <c r="DO46" s="834"/>
      <c r="DP46" s="835"/>
      <c r="DQ46" s="833"/>
      <c r="DR46" s="834"/>
      <c r="DS46" s="834"/>
      <c r="DT46" s="834"/>
      <c r="DU46" s="835"/>
      <c r="DV46" s="836"/>
      <c r="DW46" s="837"/>
      <c r="DX46" s="837"/>
      <c r="DY46" s="837"/>
      <c r="DZ46" s="838"/>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7"/>
      <c r="AL47" s="918"/>
      <c r="AM47" s="918"/>
      <c r="AN47" s="918"/>
      <c r="AO47" s="918"/>
      <c r="AP47" s="918"/>
      <c r="AQ47" s="918"/>
      <c r="AR47" s="918"/>
      <c r="AS47" s="918"/>
      <c r="AT47" s="918"/>
      <c r="AU47" s="918"/>
      <c r="AV47" s="918"/>
      <c r="AW47" s="918"/>
      <c r="AX47" s="918"/>
      <c r="AY47" s="918"/>
      <c r="AZ47" s="919"/>
      <c r="BA47" s="919"/>
      <c r="BB47" s="919"/>
      <c r="BC47" s="919"/>
      <c r="BD47" s="919"/>
      <c r="BE47" s="915"/>
      <c r="BF47" s="915"/>
      <c r="BG47" s="915"/>
      <c r="BH47" s="915"/>
      <c r="BI47" s="916"/>
      <c r="BJ47" s="253"/>
      <c r="BK47" s="253"/>
      <c r="BL47" s="253"/>
      <c r="BM47" s="253"/>
      <c r="BN47" s="253"/>
      <c r="BO47" s="266"/>
      <c r="BP47" s="266"/>
      <c r="BQ47" s="263">
        <v>41</v>
      </c>
      <c r="BR47" s="264"/>
      <c r="BS47" s="850"/>
      <c r="BT47" s="851"/>
      <c r="BU47" s="851"/>
      <c r="BV47" s="851"/>
      <c r="BW47" s="851"/>
      <c r="BX47" s="851"/>
      <c r="BY47" s="851"/>
      <c r="BZ47" s="851"/>
      <c r="CA47" s="851"/>
      <c r="CB47" s="851"/>
      <c r="CC47" s="851"/>
      <c r="CD47" s="851"/>
      <c r="CE47" s="851"/>
      <c r="CF47" s="851"/>
      <c r="CG47" s="852"/>
      <c r="CH47" s="833"/>
      <c r="CI47" s="834"/>
      <c r="CJ47" s="834"/>
      <c r="CK47" s="834"/>
      <c r="CL47" s="835"/>
      <c r="CM47" s="833"/>
      <c r="CN47" s="834"/>
      <c r="CO47" s="834"/>
      <c r="CP47" s="834"/>
      <c r="CQ47" s="835"/>
      <c r="CR47" s="833"/>
      <c r="CS47" s="834"/>
      <c r="CT47" s="834"/>
      <c r="CU47" s="834"/>
      <c r="CV47" s="835"/>
      <c r="CW47" s="833"/>
      <c r="CX47" s="834"/>
      <c r="CY47" s="834"/>
      <c r="CZ47" s="834"/>
      <c r="DA47" s="835"/>
      <c r="DB47" s="833"/>
      <c r="DC47" s="834"/>
      <c r="DD47" s="834"/>
      <c r="DE47" s="834"/>
      <c r="DF47" s="835"/>
      <c r="DG47" s="833"/>
      <c r="DH47" s="834"/>
      <c r="DI47" s="834"/>
      <c r="DJ47" s="834"/>
      <c r="DK47" s="835"/>
      <c r="DL47" s="833"/>
      <c r="DM47" s="834"/>
      <c r="DN47" s="834"/>
      <c r="DO47" s="834"/>
      <c r="DP47" s="835"/>
      <c r="DQ47" s="833"/>
      <c r="DR47" s="834"/>
      <c r="DS47" s="834"/>
      <c r="DT47" s="834"/>
      <c r="DU47" s="835"/>
      <c r="DV47" s="836"/>
      <c r="DW47" s="837"/>
      <c r="DX47" s="837"/>
      <c r="DY47" s="837"/>
      <c r="DZ47" s="838"/>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7"/>
      <c r="AL48" s="918"/>
      <c r="AM48" s="918"/>
      <c r="AN48" s="918"/>
      <c r="AO48" s="918"/>
      <c r="AP48" s="918"/>
      <c r="AQ48" s="918"/>
      <c r="AR48" s="918"/>
      <c r="AS48" s="918"/>
      <c r="AT48" s="918"/>
      <c r="AU48" s="918"/>
      <c r="AV48" s="918"/>
      <c r="AW48" s="918"/>
      <c r="AX48" s="918"/>
      <c r="AY48" s="918"/>
      <c r="AZ48" s="919"/>
      <c r="BA48" s="919"/>
      <c r="BB48" s="919"/>
      <c r="BC48" s="919"/>
      <c r="BD48" s="919"/>
      <c r="BE48" s="915"/>
      <c r="BF48" s="915"/>
      <c r="BG48" s="915"/>
      <c r="BH48" s="915"/>
      <c r="BI48" s="916"/>
      <c r="BJ48" s="253"/>
      <c r="BK48" s="253"/>
      <c r="BL48" s="253"/>
      <c r="BM48" s="253"/>
      <c r="BN48" s="253"/>
      <c r="BO48" s="266"/>
      <c r="BP48" s="266"/>
      <c r="BQ48" s="263">
        <v>42</v>
      </c>
      <c r="BR48" s="264"/>
      <c r="BS48" s="850"/>
      <c r="BT48" s="851"/>
      <c r="BU48" s="851"/>
      <c r="BV48" s="851"/>
      <c r="BW48" s="851"/>
      <c r="BX48" s="851"/>
      <c r="BY48" s="851"/>
      <c r="BZ48" s="851"/>
      <c r="CA48" s="851"/>
      <c r="CB48" s="851"/>
      <c r="CC48" s="851"/>
      <c r="CD48" s="851"/>
      <c r="CE48" s="851"/>
      <c r="CF48" s="851"/>
      <c r="CG48" s="852"/>
      <c r="CH48" s="833"/>
      <c r="CI48" s="834"/>
      <c r="CJ48" s="834"/>
      <c r="CK48" s="834"/>
      <c r="CL48" s="835"/>
      <c r="CM48" s="833"/>
      <c r="CN48" s="834"/>
      <c r="CO48" s="834"/>
      <c r="CP48" s="834"/>
      <c r="CQ48" s="835"/>
      <c r="CR48" s="833"/>
      <c r="CS48" s="834"/>
      <c r="CT48" s="834"/>
      <c r="CU48" s="834"/>
      <c r="CV48" s="835"/>
      <c r="CW48" s="833"/>
      <c r="CX48" s="834"/>
      <c r="CY48" s="834"/>
      <c r="CZ48" s="834"/>
      <c r="DA48" s="835"/>
      <c r="DB48" s="833"/>
      <c r="DC48" s="834"/>
      <c r="DD48" s="834"/>
      <c r="DE48" s="834"/>
      <c r="DF48" s="835"/>
      <c r="DG48" s="833"/>
      <c r="DH48" s="834"/>
      <c r="DI48" s="834"/>
      <c r="DJ48" s="834"/>
      <c r="DK48" s="835"/>
      <c r="DL48" s="833"/>
      <c r="DM48" s="834"/>
      <c r="DN48" s="834"/>
      <c r="DO48" s="834"/>
      <c r="DP48" s="835"/>
      <c r="DQ48" s="833"/>
      <c r="DR48" s="834"/>
      <c r="DS48" s="834"/>
      <c r="DT48" s="834"/>
      <c r="DU48" s="835"/>
      <c r="DV48" s="836"/>
      <c r="DW48" s="837"/>
      <c r="DX48" s="837"/>
      <c r="DY48" s="837"/>
      <c r="DZ48" s="838"/>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7"/>
      <c r="AL49" s="918"/>
      <c r="AM49" s="918"/>
      <c r="AN49" s="918"/>
      <c r="AO49" s="918"/>
      <c r="AP49" s="918"/>
      <c r="AQ49" s="918"/>
      <c r="AR49" s="918"/>
      <c r="AS49" s="918"/>
      <c r="AT49" s="918"/>
      <c r="AU49" s="918"/>
      <c r="AV49" s="918"/>
      <c r="AW49" s="918"/>
      <c r="AX49" s="918"/>
      <c r="AY49" s="918"/>
      <c r="AZ49" s="919"/>
      <c r="BA49" s="919"/>
      <c r="BB49" s="919"/>
      <c r="BC49" s="919"/>
      <c r="BD49" s="919"/>
      <c r="BE49" s="915"/>
      <c r="BF49" s="915"/>
      <c r="BG49" s="915"/>
      <c r="BH49" s="915"/>
      <c r="BI49" s="916"/>
      <c r="BJ49" s="253"/>
      <c r="BK49" s="253"/>
      <c r="BL49" s="253"/>
      <c r="BM49" s="253"/>
      <c r="BN49" s="253"/>
      <c r="BO49" s="266"/>
      <c r="BP49" s="266"/>
      <c r="BQ49" s="263">
        <v>43</v>
      </c>
      <c r="BR49" s="264"/>
      <c r="BS49" s="850"/>
      <c r="BT49" s="851"/>
      <c r="BU49" s="851"/>
      <c r="BV49" s="851"/>
      <c r="BW49" s="851"/>
      <c r="BX49" s="851"/>
      <c r="BY49" s="851"/>
      <c r="BZ49" s="851"/>
      <c r="CA49" s="851"/>
      <c r="CB49" s="851"/>
      <c r="CC49" s="851"/>
      <c r="CD49" s="851"/>
      <c r="CE49" s="851"/>
      <c r="CF49" s="851"/>
      <c r="CG49" s="852"/>
      <c r="CH49" s="833"/>
      <c r="CI49" s="834"/>
      <c r="CJ49" s="834"/>
      <c r="CK49" s="834"/>
      <c r="CL49" s="835"/>
      <c r="CM49" s="833"/>
      <c r="CN49" s="834"/>
      <c r="CO49" s="834"/>
      <c r="CP49" s="834"/>
      <c r="CQ49" s="835"/>
      <c r="CR49" s="833"/>
      <c r="CS49" s="834"/>
      <c r="CT49" s="834"/>
      <c r="CU49" s="834"/>
      <c r="CV49" s="835"/>
      <c r="CW49" s="833"/>
      <c r="CX49" s="834"/>
      <c r="CY49" s="834"/>
      <c r="CZ49" s="834"/>
      <c r="DA49" s="835"/>
      <c r="DB49" s="833"/>
      <c r="DC49" s="834"/>
      <c r="DD49" s="834"/>
      <c r="DE49" s="834"/>
      <c r="DF49" s="835"/>
      <c r="DG49" s="833"/>
      <c r="DH49" s="834"/>
      <c r="DI49" s="834"/>
      <c r="DJ49" s="834"/>
      <c r="DK49" s="835"/>
      <c r="DL49" s="833"/>
      <c r="DM49" s="834"/>
      <c r="DN49" s="834"/>
      <c r="DO49" s="834"/>
      <c r="DP49" s="835"/>
      <c r="DQ49" s="833"/>
      <c r="DR49" s="834"/>
      <c r="DS49" s="834"/>
      <c r="DT49" s="834"/>
      <c r="DU49" s="835"/>
      <c r="DV49" s="836"/>
      <c r="DW49" s="837"/>
      <c r="DX49" s="837"/>
      <c r="DY49" s="837"/>
      <c r="DZ49" s="838"/>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20"/>
      <c r="R50" s="921"/>
      <c r="S50" s="921"/>
      <c r="T50" s="921"/>
      <c r="U50" s="921"/>
      <c r="V50" s="921"/>
      <c r="W50" s="921"/>
      <c r="X50" s="921"/>
      <c r="Y50" s="921"/>
      <c r="Z50" s="921"/>
      <c r="AA50" s="921"/>
      <c r="AB50" s="921"/>
      <c r="AC50" s="921"/>
      <c r="AD50" s="921"/>
      <c r="AE50" s="922"/>
      <c r="AF50" s="845"/>
      <c r="AG50" s="846"/>
      <c r="AH50" s="846"/>
      <c r="AI50" s="846"/>
      <c r="AJ50" s="847"/>
      <c r="AK50" s="923"/>
      <c r="AL50" s="921"/>
      <c r="AM50" s="921"/>
      <c r="AN50" s="921"/>
      <c r="AO50" s="921"/>
      <c r="AP50" s="921"/>
      <c r="AQ50" s="921"/>
      <c r="AR50" s="921"/>
      <c r="AS50" s="921"/>
      <c r="AT50" s="921"/>
      <c r="AU50" s="921"/>
      <c r="AV50" s="921"/>
      <c r="AW50" s="921"/>
      <c r="AX50" s="921"/>
      <c r="AY50" s="921"/>
      <c r="AZ50" s="924"/>
      <c r="BA50" s="924"/>
      <c r="BB50" s="924"/>
      <c r="BC50" s="924"/>
      <c r="BD50" s="924"/>
      <c r="BE50" s="915"/>
      <c r="BF50" s="915"/>
      <c r="BG50" s="915"/>
      <c r="BH50" s="915"/>
      <c r="BI50" s="916"/>
      <c r="BJ50" s="253"/>
      <c r="BK50" s="253"/>
      <c r="BL50" s="253"/>
      <c r="BM50" s="253"/>
      <c r="BN50" s="253"/>
      <c r="BO50" s="266"/>
      <c r="BP50" s="266"/>
      <c r="BQ50" s="263">
        <v>44</v>
      </c>
      <c r="BR50" s="264"/>
      <c r="BS50" s="850"/>
      <c r="BT50" s="851"/>
      <c r="BU50" s="851"/>
      <c r="BV50" s="851"/>
      <c r="BW50" s="851"/>
      <c r="BX50" s="851"/>
      <c r="BY50" s="851"/>
      <c r="BZ50" s="851"/>
      <c r="CA50" s="851"/>
      <c r="CB50" s="851"/>
      <c r="CC50" s="851"/>
      <c r="CD50" s="851"/>
      <c r="CE50" s="851"/>
      <c r="CF50" s="851"/>
      <c r="CG50" s="852"/>
      <c r="CH50" s="833"/>
      <c r="CI50" s="834"/>
      <c r="CJ50" s="834"/>
      <c r="CK50" s="834"/>
      <c r="CL50" s="835"/>
      <c r="CM50" s="833"/>
      <c r="CN50" s="834"/>
      <c r="CO50" s="834"/>
      <c r="CP50" s="834"/>
      <c r="CQ50" s="835"/>
      <c r="CR50" s="833"/>
      <c r="CS50" s="834"/>
      <c r="CT50" s="834"/>
      <c r="CU50" s="834"/>
      <c r="CV50" s="835"/>
      <c r="CW50" s="833"/>
      <c r="CX50" s="834"/>
      <c r="CY50" s="834"/>
      <c r="CZ50" s="834"/>
      <c r="DA50" s="835"/>
      <c r="DB50" s="833"/>
      <c r="DC50" s="834"/>
      <c r="DD50" s="834"/>
      <c r="DE50" s="834"/>
      <c r="DF50" s="835"/>
      <c r="DG50" s="833"/>
      <c r="DH50" s="834"/>
      <c r="DI50" s="834"/>
      <c r="DJ50" s="834"/>
      <c r="DK50" s="835"/>
      <c r="DL50" s="833"/>
      <c r="DM50" s="834"/>
      <c r="DN50" s="834"/>
      <c r="DO50" s="834"/>
      <c r="DP50" s="835"/>
      <c r="DQ50" s="833"/>
      <c r="DR50" s="834"/>
      <c r="DS50" s="834"/>
      <c r="DT50" s="834"/>
      <c r="DU50" s="835"/>
      <c r="DV50" s="836"/>
      <c r="DW50" s="837"/>
      <c r="DX50" s="837"/>
      <c r="DY50" s="837"/>
      <c r="DZ50" s="838"/>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20"/>
      <c r="R51" s="921"/>
      <c r="S51" s="921"/>
      <c r="T51" s="921"/>
      <c r="U51" s="921"/>
      <c r="V51" s="921"/>
      <c r="W51" s="921"/>
      <c r="X51" s="921"/>
      <c r="Y51" s="921"/>
      <c r="Z51" s="921"/>
      <c r="AA51" s="921"/>
      <c r="AB51" s="921"/>
      <c r="AC51" s="921"/>
      <c r="AD51" s="921"/>
      <c r="AE51" s="922"/>
      <c r="AF51" s="845"/>
      <c r="AG51" s="846"/>
      <c r="AH51" s="846"/>
      <c r="AI51" s="846"/>
      <c r="AJ51" s="847"/>
      <c r="AK51" s="923"/>
      <c r="AL51" s="921"/>
      <c r="AM51" s="921"/>
      <c r="AN51" s="921"/>
      <c r="AO51" s="921"/>
      <c r="AP51" s="921"/>
      <c r="AQ51" s="921"/>
      <c r="AR51" s="921"/>
      <c r="AS51" s="921"/>
      <c r="AT51" s="921"/>
      <c r="AU51" s="921"/>
      <c r="AV51" s="921"/>
      <c r="AW51" s="921"/>
      <c r="AX51" s="921"/>
      <c r="AY51" s="921"/>
      <c r="AZ51" s="924"/>
      <c r="BA51" s="924"/>
      <c r="BB51" s="924"/>
      <c r="BC51" s="924"/>
      <c r="BD51" s="924"/>
      <c r="BE51" s="915"/>
      <c r="BF51" s="915"/>
      <c r="BG51" s="915"/>
      <c r="BH51" s="915"/>
      <c r="BI51" s="916"/>
      <c r="BJ51" s="253"/>
      <c r="BK51" s="253"/>
      <c r="BL51" s="253"/>
      <c r="BM51" s="253"/>
      <c r="BN51" s="253"/>
      <c r="BO51" s="266"/>
      <c r="BP51" s="266"/>
      <c r="BQ51" s="263">
        <v>45</v>
      </c>
      <c r="BR51" s="264"/>
      <c r="BS51" s="850"/>
      <c r="BT51" s="851"/>
      <c r="BU51" s="851"/>
      <c r="BV51" s="851"/>
      <c r="BW51" s="851"/>
      <c r="BX51" s="851"/>
      <c r="BY51" s="851"/>
      <c r="BZ51" s="851"/>
      <c r="CA51" s="851"/>
      <c r="CB51" s="851"/>
      <c r="CC51" s="851"/>
      <c r="CD51" s="851"/>
      <c r="CE51" s="851"/>
      <c r="CF51" s="851"/>
      <c r="CG51" s="852"/>
      <c r="CH51" s="833"/>
      <c r="CI51" s="834"/>
      <c r="CJ51" s="834"/>
      <c r="CK51" s="834"/>
      <c r="CL51" s="835"/>
      <c r="CM51" s="833"/>
      <c r="CN51" s="834"/>
      <c r="CO51" s="834"/>
      <c r="CP51" s="834"/>
      <c r="CQ51" s="835"/>
      <c r="CR51" s="833"/>
      <c r="CS51" s="834"/>
      <c r="CT51" s="834"/>
      <c r="CU51" s="834"/>
      <c r="CV51" s="835"/>
      <c r="CW51" s="833"/>
      <c r="CX51" s="834"/>
      <c r="CY51" s="834"/>
      <c r="CZ51" s="834"/>
      <c r="DA51" s="835"/>
      <c r="DB51" s="833"/>
      <c r="DC51" s="834"/>
      <c r="DD51" s="834"/>
      <c r="DE51" s="834"/>
      <c r="DF51" s="835"/>
      <c r="DG51" s="833"/>
      <c r="DH51" s="834"/>
      <c r="DI51" s="834"/>
      <c r="DJ51" s="834"/>
      <c r="DK51" s="835"/>
      <c r="DL51" s="833"/>
      <c r="DM51" s="834"/>
      <c r="DN51" s="834"/>
      <c r="DO51" s="834"/>
      <c r="DP51" s="835"/>
      <c r="DQ51" s="833"/>
      <c r="DR51" s="834"/>
      <c r="DS51" s="834"/>
      <c r="DT51" s="834"/>
      <c r="DU51" s="835"/>
      <c r="DV51" s="836"/>
      <c r="DW51" s="837"/>
      <c r="DX51" s="837"/>
      <c r="DY51" s="837"/>
      <c r="DZ51" s="838"/>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20"/>
      <c r="R52" s="921"/>
      <c r="S52" s="921"/>
      <c r="T52" s="921"/>
      <c r="U52" s="921"/>
      <c r="V52" s="921"/>
      <c r="W52" s="921"/>
      <c r="X52" s="921"/>
      <c r="Y52" s="921"/>
      <c r="Z52" s="921"/>
      <c r="AA52" s="921"/>
      <c r="AB52" s="921"/>
      <c r="AC52" s="921"/>
      <c r="AD52" s="921"/>
      <c r="AE52" s="922"/>
      <c r="AF52" s="845"/>
      <c r="AG52" s="846"/>
      <c r="AH52" s="846"/>
      <c r="AI52" s="846"/>
      <c r="AJ52" s="847"/>
      <c r="AK52" s="923"/>
      <c r="AL52" s="921"/>
      <c r="AM52" s="921"/>
      <c r="AN52" s="921"/>
      <c r="AO52" s="921"/>
      <c r="AP52" s="921"/>
      <c r="AQ52" s="921"/>
      <c r="AR52" s="921"/>
      <c r="AS52" s="921"/>
      <c r="AT52" s="921"/>
      <c r="AU52" s="921"/>
      <c r="AV52" s="921"/>
      <c r="AW52" s="921"/>
      <c r="AX52" s="921"/>
      <c r="AY52" s="921"/>
      <c r="AZ52" s="924"/>
      <c r="BA52" s="924"/>
      <c r="BB52" s="924"/>
      <c r="BC52" s="924"/>
      <c r="BD52" s="924"/>
      <c r="BE52" s="915"/>
      <c r="BF52" s="915"/>
      <c r="BG52" s="915"/>
      <c r="BH52" s="915"/>
      <c r="BI52" s="916"/>
      <c r="BJ52" s="253"/>
      <c r="BK52" s="253"/>
      <c r="BL52" s="253"/>
      <c r="BM52" s="253"/>
      <c r="BN52" s="253"/>
      <c r="BO52" s="266"/>
      <c r="BP52" s="266"/>
      <c r="BQ52" s="263">
        <v>46</v>
      </c>
      <c r="BR52" s="264"/>
      <c r="BS52" s="850"/>
      <c r="BT52" s="851"/>
      <c r="BU52" s="851"/>
      <c r="BV52" s="851"/>
      <c r="BW52" s="851"/>
      <c r="BX52" s="851"/>
      <c r="BY52" s="851"/>
      <c r="BZ52" s="851"/>
      <c r="CA52" s="851"/>
      <c r="CB52" s="851"/>
      <c r="CC52" s="851"/>
      <c r="CD52" s="851"/>
      <c r="CE52" s="851"/>
      <c r="CF52" s="851"/>
      <c r="CG52" s="852"/>
      <c r="CH52" s="833"/>
      <c r="CI52" s="834"/>
      <c r="CJ52" s="834"/>
      <c r="CK52" s="834"/>
      <c r="CL52" s="835"/>
      <c r="CM52" s="833"/>
      <c r="CN52" s="834"/>
      <c r="CO52" s="834"/>
      <c r="CP52" s="834"/>
      <c r="CQ52" s="835"/>
      <c r="CR52" s="833"/>
      <c r="CS52" s="834"/>
      <c r="CT52" s="834"/>
      <c r="CU52" s="834"/>
      <c r="CV52" s="835"/>
      <c r="CW52" s="833"/>
      <c r="CX52" s="834"/>
      <c r="CY52" s="834"/>
      <c r="CZ52" s="834"/>
      <c r="DA52" s="835"/>
      <c r="DB52" s="833"/>
      <c r="DC52" s="834"/>
      <c r="DD52" s="834"/>
      <c r="DE52" s="834"/>
      <c r="DF52" s="835"/>
      <c r="DG52" s="833"/>
      <c r="DH52" s="834"/>
      <c r="DI52" s="834"/>
      <c r="DJ52" s="834"/>
      <c r="DK52" s="835"/>
      <c r="DL52" s="833"/>
      <c r="DM52" s="834"/>
      <c r="DN52" s="834"/>
      <c r="DO52" s="834"/>
      <c r="DP52" s="835"/>
      <c r="DQ52" s="833"/>
      <c r="DR52" s="834"/>
      <c r="DS52" s="834"/>
      <c r="DT52" s="834"/>
      <c r="DU52" s="835"/>
      <c r="DV52" s="836"/>
      <c r="DW52" s="837"/>
      <c r="DX52" s="837"/>
      <c r="DY52" s="837"/>
      <c r="DZ52" s="838"/>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20"/>
      <c r="R53" s="921"/>
      <c r="S53" s="921"/>
      <c r="T53" s="921"/>
      <c r="U53" s="921"/>
      <c r="V53" s="921"/>
      <c r="W53" s="921"/>
      <c r="X53" s="921"/>
      <c r="Y53" s="921"/>
      <c r="Z53" s="921"/>
      <c r="AA53" s="921"/>
      <c r="AB53" s="921"/>
      <c r="AC53" s="921"/>
      <c r="AD53" s="921"/>
      <c r="AE53" s="922"/>
      <c r="AF53" s="845"/>
      <c r="AG53" s="846"/>
      <c r="AH53" s="846"/>
      <c r="AI53" s="846"/>
      <c r="AJ53" s="847"/>
      <c r="AK53" s="923"/>
      <c r="AL53" s="921"/>
      <c r="AM53" s="921"/>
      <c r="AN53" s="921"/>
      <c r="AO53" s="921"/>
      <c r="AP53" s="921"/>
      <c r="AQ53" s="921"/>
      <c r="AR53" s="921"/>
      <c r="AS53" s="921"/>
      <c r="AT53" s="921"/>
      <c r="AU53" s="921"/>
      <c r="AV53" s="921"/>
      <c r="AW53" s="921"/>
      <c r="AX53" s="921"/>
      <c r="AY53" s="921"/>
      <c r="AZ53" s="924"/>
      <c r="BA53" s="924"/>
      <c r="BB53" s="924"/>
      <c r="BC53" s="924"/>
      <c r="BD53" s="924"/>
      <c r="BE53" s="915"/>
      <c r="BF53" s="915"/>
      <c r="BG53" s="915"/>
      <c r="BH53" s="915"/>
      <c r="BI53" s="916"/>
      <c r="BJ53" s="253"/>
      <c r="BK53" s="253"/>
      <c r="BL53" s="253"/>
      <c r="BM53" s="253"/>
      <c r="BN53" s="253"/>
      <c r="BO53" s="266"/>
      <c r="BP53" s="266"/>
      <c r="BQ53" s="263">
        <v>47</v>
      </c>
      <c r="BR53" s="264"/>
      <c r="BS53" s="850"/>
      <c r="BT53" s="851"/>
      <c r="BU53" s="851"/>
      <c r="BV53" s="851"/>
      <c r="BW53" s="851"/>
      <c r="BX53" s="851"/>
      <c r="BY53" s="851"/>
      <c r="BZ53" s="851"/>
      <c r="CA53" s="851"/>
      <c r="CB53" s="851"/>
      <c r="CC53" s="851"/>
      <c r="CD53" s="851"/>
      <c r="CE53" s="851"/>
      <c r="CF53" s="851"/>
      <c r="CG53" s="852"/>
      <c r="CH53" s="833"/>
      <c r="CI53" s="834"/>
      <c r="CJ53" s="834"/>
      <c r="CK53" s="834"/>
      <c r="CL53" s="835"/>
      <c r="CM53" s="833"/>
      <c r="CN53" s="834"/>
      <c r="CO53" s="834"/>
      <c r="CP53" s="834"/>
      <c r="CQ53" s="835"/>
      <c r="CR53" s="833"/>
      <c r="CS53" s="834"/>
      <c r="CT53" s="834"/>
      <c r="CU53" s="834"/>
      <c r="CV53" s="835"/>
      <c r="CW53" s="833"/>
      <c r="CX53" s="834"/>
      <c r="CY53" s="834"/>
      <c r="CZ53" s="834"/>
      <c r="DA53" s="835"/>
      <c r="DB53" s="833"/>
      <c r="DC53" s="834"/>
      <c r="DD53" s="834"/>
      <c r="DE53" s="834"/>
      <c r="DF53" s="835"/>
      <c r="DG53" s="833"/>
      <c r="DH53" s="834"/>
      <c r="DI53" s="834"/>
      <c r="DJ53" s="834"/>
      <c r="DK53" s="835"/>
      <c r="DL53" s="833"/>
      <c r="DM53" s="834"/>
      <c r="DN53" s="834"/>
      <c r="DO53" s="834"/>
      <c r="DP53" s="835"/>
      <c r="DQ53" s="833"/>
      <c r="DR53" s="834"/>
      <c r="DS53" s="834"/>
      <c r="DT53" s="834"/>
      <c r="DU53" s="835"/>
      <c r="DV53" s="836"/>
      <c r="DW53" s="837"/>
      <c r="DX53" s="837"/>
      <c r="DY53" s="837"/>
      <c r="DZ53" s="838"/>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20"/>
      <c r="R54" s="921"/>
      <c r="S54" s="921"/>
      <c r="T54" s="921"/>
      <c r="U54" s="921"/>
      <c r="V54" s="921"/>
      <c r="W54" s="921"/>
      <c r="X54" s="921"/>
      <c r="Y54" s="921"/>
      <c r="Z54" s="921"/>
      <c r="AA54" s="921"/>
      <c r="AB54" s="921"/>
      <c r="AC54" s="921"/>
      <c r="AD54" s="921"/>
      <c r="AE54" s="922"/>
      <c r="AF54" s="845"/>
      <c r="AG54" s="846"/>
      <c r="AH54" s="846"/>
      <c r="AI54" s="846"/>
      <c r="AJ54" s="847"/>
      <c r="AK54" s="923"/>
      <c r="AL54" s="921"/>
      <c r="AM54" s="921"/>
      <c r="AN54" s="921"/>
      <c r="AO54" s="921"/>
      <c r="AP54" s="921"/>
      <c r="AQ54" s="921"/>
      <c r="AR54" s="921"/>
      <c r="AS54" s="921"/>
      <c r="AT54" s="921"/>
      <c r="AU54" s="921"/>
      <c r="AV54" s="921"/>
      <c r="AW54" s="921"/>
      <c r="AX54" s="921"/>
      <c r="AY54" s="921"/>
      <c r="AZ54" s="924"/>
      <c r="BA54" s="924"/>
      <c r="BB54" s="924"/>
      <c r="BC54" s="924"/>
      <c r="BD54" s="924"/>
      <c r="BE54" s="915"/>
      <c r="BF54" s="915"/>
      <c r="BG54" s="915"/>
      <c r="BH54" s="915"/>
      <c r="BI54" s="916"/>
      <c r="BJ54" s="253"/>
      <c r="BK54" s="253"/>
      <c r="BL54" s="253"/>
      <c r="BM54" s="253"/>
      <c r="BN54" s="253"/>
      <c r="BO54" s="266"/>
      <c r="BP54" s="266"/>
      <c r="BQ54" s="263">
        <v>48</v>
      </c>
      <c r="BR54" s="264"/>
      <c r="BS54" s="850"/>
      <c r="BT54" s="851"/>
      <c r="BU54" s="851"/>
      <c r="BV54" s="851"/>
      <c r="BW54" s="851"/>
      <c r="BX54" s="851"/>
      <c r="BY54" s="851"/>
      <c r="BZ54" s="851"/>
      <c r="CA54" s="851"/>
      <c r="CB54" s="851"/>
      <c r="CC54" s="851"/>
      <c r="CD54" s="851"/>
      <c r="CE54" s="851"/>
      <c r="CF54" s="851"/>
      <c r="CG54" s="852"/>
      <c r="CH54" s="833"/>
      <c r="CI54" s="834"/>
      <c r="CJ54" s="834"/>
      <c r="CK54" s="834"/>
      <c r="CL54" s="835"/>
      <c r="CM54" s="833"/>
      <c r="CN54" s="834"/>
      <c r="CO54" s="834"/>
      <c r="CP54" s="834"/>
      <c r="CQ54" s="835"/>
      <c r="CR54" s="833"/>
      <c r="CS54" s="834"/>
      <c r="CT54" s="834"/>
      <c r="CU54" s="834"/>
      <c r="CV54" s="835"/>
      <c r="CW54" s="833"/>
      <c r="CX54" s="834"/>
      <c r="CY54" s="834"/>
      <c r="CZ54" s="834"/>
      <c r="DA54" s="835"/>
      <c r="DB54" s="833"/>
      <c r="DC54" s="834"/>
      <c r="DD54" s="834"/>
      <c r="DE54" s="834"/>
      <c r="DF54" s="835"/>
      <c r="DG54" s="833"/>
      <c r="DH54" s="834"/>
      <c r="DI54" s="834"/>
      <c r="DJ54" s="834"/>
      <c r="DK54" s="835"/>
      <c r="DL54" s="833"/>
      <c r="DM54" s="834"/>
      <c r="DN54" s="834"/>
      <c r="DO54" s="834"/>
      <c r="DP54" s="835"/>
      <c r="DQ54" s="833"/>
      <c r="DR54" s="834"/>
      <c r="DS54" s="834"/>
      <c r="DT54" s="834"/>
      <c r="DU54" s="835"/>
      <c r="DV54" s="836"/>
      <c r="DW54" s="837"/>
      <c r="DX54" s="837"/>
      <c r="DY54" s="837"/>
      <c r="DZ54" s="838"/>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20"/>
      <c r="R55" s="921"/>
      <c r="S55" s="921"/>
      <c r="T55" s="921"/>
      <c r="U55" s="921"/>
      <c r="V55" s="921"/>
      <c r="W55" s="921"/>
      <c r="X55" s="921"/>
      <c r="Y55" s="921"/>
      <c r="Z55" s="921"/>
      <c r="AA55" s="921"/>
      <c r="AB55" s="921"/>
      <c r="AC55" s="921"/>
      <c r="AD55" s="921"/>
      <c r="AE55" s="922"/>
      <c r="AF55" s="845"/>
      <c r="AG55" s="846"/>
      <c r="AH55" s="846"/>
      <c r="AI55" s="846"/>
      <c r="AJ55" s="847"/>
      <c r="AK55" s="923"/>
      <c r="AL55" s="921"/>
      <c r="AM55" s="921"/>
      <c r="AN55" s="921"/>
      <c r="AO55" s="921"/>
      <c r="AP55" s="921"/>
      <c r="AQ55" s="921"/>
      <c r="AR55" s="921"/>
      <c r="AS55" s="921"/>
      <c r="AT55" s="921"/>
      <c r="AU55" s="921"/>
      <c r="AV55" s="921"/>
      <c r="AW55" s="921"/>
      <c r="AX55" s="921"/>
      <c r="AY55" s="921"/>
      <c r="AZ55" s="924"/>
      <c r="BA55" s="924"/>
      <c r="BB55" s="924"/>
      <c r="BC55" s="924"/>
      <c r="BD55" s="924"/>
      <c r="BE55" s="915"/>
      <c r="BF55" s="915"/>
      <c r="BG55" s="915"/>
      <c r="BH55" s="915"/>
      <c r="BI55" s="916"/>
      <c r="BJ55" s="253"/>
      <c r="BK55" s="253"/>
      <c r="BL55" s="253"/>
      <c r="BM55" s="253"/>
      <c r="BN55" s="253"/>
      <c r="BO55" s="266"/>
      <c r="BP55" s="266"/>
      <c r="BQ55" s="263">
        <v>49</v>
      </c>
      <c r="BR55" s="264"/>
      <c r="BS55" s="850"/>
      <c r="BT55" s="851"/>
      <c r="BU55" s="851"/>
      <c r="BV55" s="851"/>
      <c r="BW55" s="851"/>
      <c r="BX55" s="851"/>
      <c r="BY55" s="851"/>
      <c r="BZ55" s="851"/>
      <c r="CA55" s="851"/>
      <c r="CB55" s="851"/>
      <c r="CC55" s="851"/>
      <c r="CD55" s="851"/>
      <c r="CE55" s="851"/>
      <c r="CF55" s="851"/>
      <c r="CG55" s="852"/>
      <c r="CH55" s="833"/>
      <c r="CI55" s="834"/>
      <c r="CJ55" s="834"/>
      <c r="CK55" s="834"/>
      <c r="CL55" s="835"/>
      <c r="CM55" s="833"/>
      <c r="CN55" s="834"/>
      <c r="CO55" s="834"/>
      <c r="CP55" s="834"/>
      <c r="CQ55" s="835"/>
      <c r="CR55" s="833"/>
      <c r="CS55" s="834"/>
      <c r="CT55" s="834"/>
      <c r="CU55" s="834"/>
      <c r="CV55" s="835"/>
      <c r="CW55" s="833"/>
      <c r="CX55" s="834"/>
      <c r="CY55" s="834"/>
      <c r="CZ55" s="834"/>
      <c r="DA55" s="835"/>
      <c r="DB55" s="833"/>
      <c r="DC55" s="834"/>
      <c r="DD55" s="834"/>
      <c r="DE55" s="834"/>
      <c r="DF55" s="835"/>
      <c r="DG55" s="833"/>
      <c r="DH55" s="834"/>
      <c r="DI55" s="834"/>
      <c r="DJ55" s="834"/>
      <c r="DK55" s="835"/>
      <c r="DL55" s="833"/>
      <c r="DM55" s="834"/>
      <c r="DN55" s="834"/>
      <c r="DO55" s="834"/>
      <c r="DP55" s="835"/>
      <c r="DQ55" s="833"/>
      <c r="DR55" s="834"/>
      <c r="DS55" s="834"/>
      <c r="DT55" s="834"/>
      <c r="DU55" s="835"/>
      <c r="DV55" s="836"/>
      <c r="DW55" s="837"/>
      <c r="DX55" s="837"/>
      <c r="DY55" s="837"/>
      <c r="DZ55" s="838"/>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20"/>
      <c r="R56" s="921"/>
      <c r="S56" s="921"/>
      <c r="T56" s="921"/>
      <c r="U56" s="921"/>
      <c r="V56" s="921"/>
      <c r="W56" s="921"/>
      <c r="X56" s="921"/>
      <c r="Y56" s="921"/>
      <c r="Z56" s="921"/>
      <c r="AA56" s="921"/>
      <c r="AB56" s="921"/>
      <c r="AC56" s="921"/>
      <c r="AD56" s="921"/>
      <c r="AE56" s="922"/>
      <c r="AF56" s="845"/>
      <c r="AG56" s="846"/>
      <c r="AH56" s="846"/>
      <c r="AI56" s="846"/>
      <c r="AJ56" s="847"/>
      <c r="AK56" s="923"/>
      <c r="AL56" s="921"/>
      <c r="AM56" s="921"/>
      <c r="AN56" s="921"/>
      <c r="AO56" s="921"/>
      <c r="AP56" s="921"/>
      <c r="AQ56" s="921"/>
      <c r="AR56" s="921"/>
      <c r="AS56" s="921"/>
      <c r="AT56" s="921"/>
      <c r="AU56" s="921"/>
      <c r="AV56" s="921"/>
      <c r="AW56" s="921"/>
      <c r="AX56" s="921"/>
      <c r="AY56" s="921"/>
      <c r="AZ56" s="924"/>
      <c r="BA56" s="924"/>
      <c r="BB56" s="924"/>
      <c r="BC56" s="924"/>
      <c r="BD56" s="924"/>
      <c r="BE56" s="915"/>
      <c r="BF56" s="915"/>
      <c r="BG56" s="915"/>
      <c r="BH56" s="915"/>
      <c r="BI56" s="916"/>
      <c r="BJ56" s="253"/>
      <c r="BK56" s="253"/>
      <c r="BL56" s="253"/>
      <c r="BM56" s="253"/>
      <c r="BN56" s="253"/>
      <c r="BO56" s="266"/>
      <c r="BP56" s="266"/>
      <c r="BQ56" s="263">
        <v>50</v>
      </c>
      <c r="BR56" s="264"/>
      <c r="BS56" s="850"/>
      <c r="BT56" s="851"/>
      <c r="BU56" s="851"/>
      <c r="BV56" s="851"/>
      <c r="BW56" s="851"/>
      <c r="BX56" s="851"/>
      <c r="BY56" s="851"/>
      <c r="BZ56" s="851"/>
      <c r="CA56" s="851"/>
      <c r="CB56" s="851"/>
      <c r="CC56" s="851"/>
      <c r="CD56" s="851"/>
      <c r="CE56" s="851"/>
      <c r="CF56" s="851"/>
      <c r="CG56" s="852"/>
      <c r="CH56" s="833"/>
      <c r="CI56" s="834"/>
      <c r="CJ56" s="834"/>
      <c r="CK56" s="834"/>
      <c r="CL56" s="835"/>
      <c r="CM56" s="833"/>
      <c r="CN56" s="834"/>
      <c r="CO56" s="834"/>
      <c r="CP56" s="834"/>
      <c r="CQ56" s="835"/>
      <c r="CR56" s="833"/>
      <c r="CS56" s="834"/>
      <c r="CT56" s="834"/>
      <c r="CU56" s="834"/>
      <c r="CV56" s="835"/>
      <c r="CW56" s="833"/>
      <c r="CX56" s="834"/>
      <c r="CY56" s="834"/>
      <c r="CZ56" s="834"/>
      <c r="DA56" s="835"/>
      <c r="DB56" s="833"/>
      <c r="DC56" s="834"/>
      <c r="DD56" s="834"/>
      <c r="DE56" s="834"/>
      <c r="DF56" s="835"/>
      <c r="DG56" s="833"/>
      <c r="DH56" s="834"/>
      <c r="DI56" s="834"/>
      <c r="DJ56" s="834"/>
      <c r="DK56" s="835"/>
      <c r="DL56" s="833"/>
      <c r="DM56" s="834"/>
      <c r="DN56" s="834"/>
      <c r="DO56" s="834"/>
      <c r="DP56" s="835"/>
      <c r="DQ56" s="833"/>
      <c r="DR56" s="834"/>
      <c r="DS56" s="834"/>
      <c r="DT56" s="834"/>
      <c r="DU56" s="835"/>
      <c r="DV56" s="836"/>
      <c r="DW56" s="837"/>
      <c r="DX56" s="837"/>
      <c r="DY56" s="837"/>
      <c r="DZ56" s="838"/>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20"/>
      <c r="R57" s="921"/>
      <c r="S57" s="921"/>
      <c r="T57" s="921"/>
      <c r="U57" s="921"/>
      <c r="V57" s="921"/>
      <c r="W57" s="921"/>
      <c r="X57" s="921"/>
      <c r="Y57" s="921"/>
      <c r="Z57" s="921"/>
      <c r="AA57" s="921"/>
      <c r="AB57" s="921"/>
      <c r="AC57" s="921"/>
      <c r="AD57" s="921"/>
      <c r="AE57" s="922"/>
      <c r="AF57" s="845"/>
      <c r="AG57" s="846"/>
      <c r="AH57" s="846"/>
      <c r="AI57" s="846"/>
      <c r="AJ57" s="847"/>
      <c r="AK57" s="923"/>
      <c r="AL57" s="921"/>
      <c r="AM57" s="921"/>
      <c r="AN57" s="921"/>
      <c r="AO57" s="921"/>
      <c r="AP57" s="921"/>
      <c r="AQ57" s="921"/>
      <c r="AR57" s="921"/>
      <c r="AS57" s="921"/>
      <c r="AT57" s="921"/>
      <c r="AU57" s="921"/>
      <c r="AV57" s="921"/>
      <c r="AW57" s="921"/>
      <c r="AX57" s="921"/>
      <c r="AY57" s="921"/>
      <c r="AZ57" s="924"/>
      <c r="BA57" s="924"/>
      <c r="BB57" s="924"/>
      <c r="BC57" s="924"/>
      <c r="BD57" s="924"/>
      <c r="BE57" s="915"/>
      <c r="BF57" s="915"/>
      <c r="BG57" s="915"/>
      <c r="BH57" s="915"/>
      <c r="BI57" s="916"/>
      <c r="BJ57" s="253"/>
      <c r="BK57" s="253"/>
      <c r="BL57" s="253"/>
      <c r="BM57" s="253"/>
      <c r="BN57" s="253"/>
      <c r="BO57" s="266"/>
      <c r="BP57" s="266"/>
      <c r="BQ57" s="263">
        <v>51</v>
      </c>
      <c r="BR57" s="264"/>
      <c r="BS57" s="850"/>
      <c r="BT57" s="851"/>
      <c r="BU57" s="851"/>
      <c r="BV57" s="851"/>
      <c r="BW57" s="851"/>
      <c r="BX57" s="851"/>
      <c r="BY57" s="851"/>
      <c r="BZ57" s="851"/>
      <c r="CA57" s="851"/>
      <c r="CB57" s="851"/>
      <c r="CC57" s="851"/>
      <c r="CD57" s="851"/>
      <c r="CE57" s="851"/>
      <c r="CF57" s="851"/>
      <c r="CG57" s="852"/>
      <c r="CH57" s="833"/>
      <c r="CI57" s="834"/>
      <c r="CJ57" s="834"/>
      <c r="CK57" s="834"/>
      <c r="CL57" s="835"/>
      <c r="CM57" s="833"/>
      <c r="CN57" s="834"/>
      <c r="CO57" s="834"/>
      <c r="CP57" s="834"/>
      <c r="CQ57" s="835"/>
      <c r="CR57" s="833"/>
      <c r="CS57" s="834"/>
      <c r="CT57" s="834"/>
      <c r="CU57" s="834"/>
      <c r="CV57" s="835"/>
      <c r="CW57" s="833"/>
      <c r="CX57" s="834"/>
      <c r="CY57" s="834"/>
      <c r="CZ57" s="834"/>
      <c r="DA57" s="835"/>
      <c r="DB57" s="833"/>
      <c r="DC57" s="834"/>
      <c r="DD57" s="834"/>
      <c r="DE57" s="834"/>
      <c r="DF57" s="835"/>
      <c r="DG57" s="833"/>
      <c r="DH57" s="834"/>
      <c r="DI57" s="834"/>
      <c r="DJ57" s="834"/>
      <c r="DK57" s="835"/>
      <c r="DL57" s="833"/>
      <c r="DM57" s="834"/>
      <c r="DN57" s="834"/>
      <c r="DO57" s="834"/>
      <c r="DP57" s="835"/>
      <c r="DQ57" s="833"/>
      <c r="DR57" s="834"/>
      <c r="DS57" s="834"/>
      <c r="DT57" s="834"/>
      <c r="DU57" s="835"/>
      <c r="DV57" s="836"/>
      <c r="DW57" s="837"/>
      <c r="DX57" s="837"/>
      <c r="DY57" s="837"/>
      <c r="DZ57" s="838"/>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20"/>
      <c r="R58" s="921"/>
      <c r="S58" s="921"/>
      <c r="T58" s="921"/>
      <c r="U58" s="921"/>
      <c r="V58" s="921"/>
      <c r="W58" s="921"/>
      <c r="X58" s="921"/>
      <c r="Y58" s="921"/>
      <c r="Z58" s="921"/>
      <c r="AA58" s="921"/>
      <c r="AB58" s="921"/>
      <c r="AC58" s="921"/>
      <c r="AD58" s="921"/>
      <c r="AE58" s="922"/>
      <c r="AF58" s="845"/>
      <c r="AG58" s="846"/>
      <c r="AH58" s="846"/>
      <c r="AI58" s="846"/>
      <c r="AJ58" s="847"/>
      <c r="AK58" s="923"/>
      <c r="AL58" s="921"/>
      <c r="AM58" s="921"/>
      <c r="AN58" s="921"/>
      <c r="AO58" s="921"/>
      <c r="AP58" s="921"/>
      <c r="AQ58" s="921"/>
      <c r="AR58" s="921"/>
      <c r="AS58" s="921"/>
      <c r="AT58" s="921"/>
      <c r="AU58" s="921"/>
      <c r="AV58" s="921"/>
      <c r="AW58" s="921"/>
      <c r="AX58" s="921"/>
      <c r="AY58" s="921"/>
      <c r="AZ58" s="924"/>
      <c r="BA58" s="924"/>
      <c r="BB58" s="924"/>
      <c r="BC58" s="924"/>
      <c r="BD58" s="924"/>
      <c r="BE58" s="915"/>
      <c r="BF58" s="915"/>
      <c r="BG58" s="915"/>
      <c r="BH58" s="915"/>
      <c r="BI58" s="916"/>
      <c r="BJ58" s="253"/>
      <c r="BK58" s="253"/>
      <c r="BL58" s="253"/>
      <c r="BM58" s="253"/>
      <c r="BN58" s="253"/>
      <c r="BO58" s="266"/>
      <c r="BP58" s="266"/>
      <c r="BQ58" s="263">
        <v>52</v>
      </c>
      <c r="BR58" s="264"/>
      <c r="BS58" s="850"/>
      <c r="BT58" s="851"/>
      <c r="BU58" s="851"/>
      <c r="BV58" s="851"/>
      <c r="BW58" s="851"/>
      <c r="BX58" s="851"/>
      <c r="BY58" s="851"/>
      <c r="BZ58" s="851"/>
      <c r="CA58" s="851"/>
      <c r="CB58" s="851"/>
      <c r="CC58" s="851"/>
      <c r="CD58" s="851"/>
      <c r="CE58" s="851"/>
      <c r="CF58" s="851"/>
      <c r="CG58" s="852"/>
      <c r="CH58" s="833"/>
      <c r="CI58" s="834"/>
      <c r="CJ58" s="834"/>
      <c r="CK58" s="834"/>
      <c r="CL58" s="835"/>
      <c r="CM58" s="833"/>
      <c r="CN58" s="834"/>
      <c r="CO58" s="834"/>
      <c r="CP58" s="834"/>
      <c r="CQ58" s="835"/>
      <c r="CR58" s="833"/>
      <c r="CS58" s="834"/>
      <c r="CT58" s="834"/>
      <c r="CU58" s="834"/>
      <c r="CV58" s="835"/>
      <c r="CW58" s="833"/>
      <c r="CX58" s="834"/>
      <c r="CY58" s="834"/>
      <c r="CZ58" s="834"/>
      <c r="DA58" s="835"/>
      <c r="DB58" s="833"/>
      <c r="DC58" s="834"/>
      <c r="DD58" s="834"/>
      <c r="DE58" s="834"/>
      <c r="DF58" s="835"/>
      <c r="DG58" s="833"/>
      <c r="DH58" s="834"/>
      <c r="DI58" s="834"/>
      <c r="DJ58" s="834"/>
      <c r="DK58" s="835"/>
      <c r="DL58" s="833"/>
      <c r="DM58" s="834"/>
      <c r="DN58" s="834"/>
      <c r="DO58" s="834"/>
      <c r="DP58" s="835"/>
      <c r="DQ58" s="833"/>
      <c r="DR58" s="834"/>
      <c r="DS58" s="834"/>
      <c r="DT58" s="834"/>
      <c r="DU58" s="835"/>
      <c r="DV58" s="836"/>
      <c r="DW58" s="837"/>
      <c r="DX58" s="837"/>
      <c r="DY58" s="837"/>
      <c r="DZ58" s="838"/>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20"/>
      <c r="R59" s="921"/>
      <c r="S59" s="921"/>
      <c r="T59" s="921"/>
      <c r="U59" s="921"/>
      <c r="V59" s="921"/>
      <c r="W59" s="921"/>
      <c r="X59" s="921"/>
      <c r="Y59" s="921"/>
      <c r="Z59" s="921"/>
      <c r="AA59" s="921"/>
      <c r="AB59" s="921"/>
      <c r="AC59" s="921"/>
      <c r="AD59" s="921"/>
      <c r="AE59" s="922"/>
      <c r="AF59" s="845"/>
      <c r="AG59" s="846"/>
      <c r="AH59" s="846"/>
      <c r="AI59" s="846"/>
      <c r="AJ59" s="847"/>
      <c r="AK59" s="923"/>
      <c r="AL59" s="921"/>
      <c r="AM59" s="921"/>
      <c r="AN59" s="921"/>
      <c r="AO59" s="921"/>
      <c r="AP59" s="921"/>
      <c r="AQ59" s="921"/>
      <c r="AR59" s="921"/>
      <c r="AS59" s="921"/>
      <c r="AT59" s="921"/>
      <c r="AU59" s="921"/>
      <c r="AV59" s="921"/>
      <c r="AW59" s="921"/>
      <c r="AX59" s="921"/>
      <c r="AY59" s="921"/>
      <c r="AZ59" s="924"/>
      <c r="BA59" s="924"/>
      <c r="BB59" s="924"/>
      <c r="BC59" s="924"/>
      <c r="BD59" s="924"/>
      <c r="BE59" s="915"/>
      <c r="BF59" s="915"/>
      <c r="BG59" s="915"/>
      <c r="BH59" s="915"/>
      <c r="BI59" s="916"/>
      <c r="BJ59" s="253"/>
      <c r="BK59" s="253"/>
      <c r="BL59" s="253"/>
      <c r="BM59" s="253"/>
      <c r="BN59" s="253"/>
      <c r="BO59" s="266"/>
      <c r="BP59" s="266"/>
      <c r="BQ59" s="263">
        <v>53</v>
      </c>
      <c r="BR59" s="264"/>
      <c r="BS59" s="850"/>
      <c r="BT59" s="851"/>
      <c r="BU59" s="851"/>
      <c r="BV59" s="851"/>
      <c r="BW59" s="851"/>
      <c r="BX59" s="851"/>
      <c r="BY59" s="851"/>
      <c r="BZ59" s="851"/>
      <c r="CA59" s="851"/>
      <c r="CB59" s="851"/>
      <c r="CC59" s="851"/>
      <c r="CD59" s="851"/>
      <c r="CE59" s="851"/>
      <c r="CF59" s="851"/>
      <c r="CG59" s="852"/>
      <c r="CH59" s="833"/>
      <c r="CI59" s="834"/>
      <c r="CJ59" s="834"/>
      <c r="CK59" s="834"/>
      <c r="CL59" s="835"/>
      <c r="CM59" s="833"/>
      <c r="CN59" s="834"/>
      <c r="CO59" s="834"/>
      <c r="CP59" s="834"/>
      <c r="CQ59" s="835"/>
      <c r="CR59" s="833"/>
      <c r="CS59" s="834"/>
      <c r="CT59" s="834"/>
      <c r="CU59" s="834"/>
      <c r="CV59" s="835"/>
      <c r="CW59" s="833"/>
      <c r="CX59" s="834"/>
      <c r="CY59" s="834"/>
      <c r="CZ59" s="834"/>
      <c r="DA59" s="835"/>
      <c r="DB59" s="833"/>
      <c r="DC59" s="834"/>
      <c r="DD59" s="834"/>
      <c r="DE59" s="834"/>
      <c r="DF59" s="835"/>
      <c r="DG59" s="833"/>
      <c r="DH59" s="834"/>
      <c r="DI59" s="834"/>
      <c r="DJ59" s="834"/>
      <c r="DK59" s="835"/>
      <c r="DL59" s="833"/>
      <c r="DM59" s="834"/>
      <c r="DN59" s="834"/>
      <c r="DO59" s="834"/>
      <c r="DP59" s="835"/>
      <c r="DQ59" s="833"/>
      <c r="DR59" s="834"/>
      <c r="DS59" s="834"/>
      <c r="DT59" s="834"/>
      <c r="DU59" s="835"/>
      <c r="DV59" s="836"/>
      <c r="DW59" s="837"/>
      <c r="DX59" s="837"/>
      <c r="DY59" s="837"/>
      <c r="DZ59" s="838"/>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20"/>
      <c r="R60" s="921"/>
      <c r="S60" s="921"/>
      <c r="T60" s="921"/>
      <c r="U60" s="921"/>
      <c r="V60" s="921"/>
      <c r="W60" s="921"/>
      <c r="X60" s="921"/>
      <c r="Y60" s="921"/>
      <c r="Z60" s="921"/>
      <c r="AA60" s="921"/>
      <c r="AB60" s="921"/>
      <c r="AC60" s="921"/>
      <c r="AD60" s="921"/>
      <c r="AE60" s="922"/>
      <c r="AF60" s="845"/>
      <c r="AG60" s="846"/>
      <c r="AH60" s="846"/>
      <c r="AI60" s="846"/>
      <c r="AJ60" s="847"/>
      <c r="AK60" s="923"/>
      <c r="AL60" s="921"/>
      <c r="AM60" s="921"/>
      <c r="AN60" s="921"/>
      <c r="AO60" s="921"/>
      <c r="AP60" s="921"/>
      <c r="AQ60" s="921"/>
      <c r="AR60" s="921"/>
      <c r="AS60" s="921"/>
      <c r="AT60" s="921"/>
      <c r="AU60" s="921"/>
      <c r="AV60" s="921"/>
      <c r="AW60" s="921"/>
      <c r="AX60" s="921"/>
      <c r="AY60" s="921"/>
      <c r="AZ60" s="924"/>
      <c r="BA60" s="924"/>
      <c r="BB60" s="924"/>
      <c r="BC60" s="924"/>
      <c r="BD60" s="924"/>
      <c r="BE60" s="915"/>
      <c r="BF60" s="915"/>
      <c r="BG60" s="915"/>
      <c r="BH60" s="915"/>
      <c r="BI60" s="916"/>
      <c r="BJ60" s="253"/>
      <c r="BK60" s="253"/>
      <c r="BL60" s="253"/>
      <c r="BM60" s="253"/>
      <c r="BN60" s="253"/>
      <c r="BO60" s="266"/>
      <c r="BP60" s="266"/>
      <c r="BQ60" s="263">
        <v>54</v>
      </c>
      <c r="BR60" s="264"/>
      <c r="BS60" s="850"/>
      <c r="BT60" s="851"/>
      <c r="BU60" s="851"/>
      <c r="BV60" s="851"/>
      <c r="BW60" s="851"/>
      <c r="BX60" s="851"/>
      <c r="BY60" s="851"/>
      <c r="BZ60" s="851"/>
      <c r="CA60" s="851"/>
      <c r="CB60" s="851"/>
      <c r="CC60" s="851"/>
      <c r="CD60" s="851"/>
      <c r="CE60" s="851"/>
      <c r="CF60" s="851"/>
      <c r="CG60" s="852"/>
      <c r="CH60" s="833"/>
      <c r="CI60" s="834"/>
      <c r="CJ60" s="834"/>
      <c r="CK60" s="834"/>
      <c r="CL60" s="835"/>
      <c r="CM60" s="833"/>
      <c r="CN60" s="834"/>
      <c r="CO60" s="834"/>
      <c r="CP60" s="834"/>
      <c r="CQ60" s="835"/>
      <c r="CR60" s="833"/>
      <c r="CS60" s="834"/>
      <c r="CT60" s="834"/>
      <c r="CU60" s="834"/>
      <c r="CV60" s="835"/>
      <c r="CW60" s="833"/>
      <c r="CX60" s="834"/>
      <c r="CY60" s="834"/>
      <c r="CZ60" s="834"/>
      <c r="DA60" s="835"/>
      <c r="DB60" s="833"/>
      <c r="DC60" s="834"/>
      <c r="DD60" s="834"/>
      <c r="DE60" s="834"/>
      <c r="DF60" s="835"/>
      <c r="DG60" s="833"/>
      <c r="DH60" s="834"/>
      <c r="DI60" s="834"/>
      <c r="DJ60" s="834"/>
      <c r="DK60" s="835"/>
      <c r="DL60" s="833"/>
      <c r="DM60" s="834"/>
      <c r="DN60" s="834"/>
      <c r="DO60" s="834"/>
      <c r="DP60" s="835"/>
      <c r="DQ60" s="833"/>
      <c r="DR60" s="834"/>
      <c r="DS60" s="834"/>
      <c r="DT60" s="834"/>
      <c r="DU60" s="835"/>
      <c r="DV60" s="836"/>
      <c r="DW60" s="837"/>
      <c r="DX60" s="837"/>
      <c r="DY60" s="837"/>
      <c r="DZ60" s="838"/>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20"/>
      <c r="R61" s="921"/>
      <c r="S61" s="921"/>
      <c r="T61" s="921"/>
      <c r="U61" s="921"/>
      <c r="V61" s="921"/>
      <c r="W61" s="921"/>
      <c r="X61" s="921"/>
      <c r="Y61" s="921"/>
      <c r="Z61" s="921"/>
      <c r="AA61" s="921"/>
      <c r="AB61" s="921"/>
      <c r="AC61" s="921"/>
      <c r="AD61" s="921"/>
      <c r="AE61" s="922"/>
      <c r="AF61" s="845"/>
      <c r="AG61" s="846"/>
      <c r="AH61" s="846"/>
      <c r="AI61" s="846"/>
      <c r="AJ61" s="847"/>
      <c r="AK61" s="923"/>
      <c r="AL61" s="921"/>
      <c r="AM61" s="921"/>
      <c r="AN61" s="921"/>
      <c r="AO61" s="921"/>
      <c r="AP61" s="921"/>
      <c r="AQ61" s="921"/>
      <c r="AR61" s="921"/>
      <c r="AS61" s="921"/>
      <c r="AT61" s="921"/>
      <c r="AU61" s="921"/>
      <c r="AV61" s="921"/>
      <c r="AW61" s="921"/>
      <c r="AX61" s="921"/>
      <c r="AY61" s="921"/>
      <c r="AZ61" s="924"/>
      <c r="BA61" s="924"/>
      <c r="BB61" s="924"/>
      <c r="BC61" s="924"/>
      <c r="BD61" s="924"/>
      <c r="BE61" s="915"/>
      <c r="BF61" s="915"/>
      <c r="BG61" s="915"/>
      <c r="BH61" s="915"/>
      <c r="BI61" s="916"/>
      <c r="BJ61" s="253"/>
      <c r="BK61" s="253"/>
      <c r="BL61" s="253"/>
      <c r="BM61" s="253"/>
      <c r="BN61" s="253"/>
      <c r="BO61" s="266"/>
      <c r="BP61" s="266"/>
      <c r="BQ61" s="263">
        <v>55</v>
      </c>
      <c r="BR61" s="264"/>
      <c r="BS61" s="850"/>
      <c r="BT61" s="851"/>
      <c r="BU61" s="851"/>
      <c r="BV61" s="851"/>
      <c r="BW61" s="851"/>
      <c r="BX61" s="851"/>
      <c r="BY61" s="851"/>
      <c r="BZ61" s="851"/>
      <c r="CA61" s="851"/>
      <c r="CB61" s="851"/>
      <c r="CC61" s="851"/>
      <c r="CD61" s="851"/>
      <c r="CE61" s="851"/>
      <c r="CF61" s="851"/>
      <c r="CG61" s="852"/>
      <c r="CH61" s="833"/>
      <c r="CI61" s="834"/>
      <c r="CJ61" s="834"/>
      <c r="CK61" s="834"/>
      <c r="CL61" s="835"/>
      <c r="CM61" s="833"/>
      <c r="CN61" s="834"/>
      <c r="CO61" s="834"/>
      <c r="CP61" s="834"/>
      <c r="CQ61" s="835"/>
      <c r="CR61" s="833"/>
      <c r="CS61" s="834"/>
      <c r="CT61" s="834"/>
      <c r="CU61" s="834"/>
      <c r="CV61" s="835"/>
      <c r="CW61" s="833"/>
      <c r="CX61" s="834"/>
      <c r="CY61" s="834"/>
      <c r="CZ61" s="834"/>
      <c r="DA61" s="835"/>
      <c r="DB61" s="833"/>
      <c r="DC61" s="834"/>
      <c r="DD61" s="834"/>
      <c r="DE61" s="834"/>
      <c r="DF61" s="835"/>
      <c r="DG61" s="833"/>
      <c r="DH61" s="834"/>
      <c r="DI61" s="834"/>
      <c r="DJ61" s="834"/>
      <c r="DK61" s="835"/>
      <c r="DL61" s="833"/>
      <c r="DM61" s="834"/>
      <c r="DN61" s="834"/>
      <c r="DO61" s="834"/>
      <c r="DP61" s="835"/>
      <c r="DQ61" s="833"/>
      <c r="DR61" s="834"/>
      <c r="DS61" s="834"/>
      <c r="DT61" s="834"/>
      <c r="DU61" s="835"/>
      <c r="DV61" s="836"/>
      <c r="DW61" s="837"/>
      <c r="DX61" s="837"/>
      <c r="DY61" s="837"/>
      <c r="DZ61" s="838"/>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20"/>
      <c r="R62" s="921"/>
      <c r="S62" s="921"/>
      <c r="T62" s="921"/>
      <c r="U62" s="921"/>
      <c r="V62" s="921"/>
      <c r="W62" s="921"/>
      <c r="X62" s="921"/>
      <c r="Y62" s="921"/>
      <c r="Z62" s="921"/>
      <c r="AA62" s="921"/>
      <c r="AB62" s="921"/>
      <c r="AC62" s="921"/>
      <c r="AD62" s="921"/>
      <c r="AE62" s="922"/>
      <c r="AF62" s="845"/>
      <c r="AG62" s="846"/>
      <c r="AH62" s="846"/>
      <c r="AI62" s="846"/>
      <c r="AJ62" s="847"/>
      <c r="AK62" s="923"/>
      <c r="AL62" s="921"/>
      <c r="AM62" s="921"/>
      <c r="AN62" s="921"/>
      <c r="AO62" s="921"/>
      <c r="AP62" s="921"/>
      <c r="AQ62" s="921"/>
      <c r="AR62" s="921"/>
      <c r="AS62" s="921"/>
      <c r="AT62" s="921"/>
      <c r="AU62" s="921"/>
      <c r="AV62" s="921"/>
      <c r="AW62" s="921"/>
      <c r="AX62" s="921"/>
      <c r="AY62" s="921"/>
      <c r="AZ62" s="924"/>
      <c r="BA62" s="924"/>
      <c r="BB62" s="924"/>
      <c r="BC62" s="924"/>
      <c r="BD62" s="924"/>
      <c r="BE62" s="915"/>
      <c r="BF62" s="915"/>
      <c r="BG62" s="915"/>
      <c r="BH62" s="915"/>
      <c r="BI62" s="916"/>
      <c r="BJ62" s="932" t="s">
        <v>405</v>
      </c>
      <c r="BK62" s="893"/>
      <c r="BL62" s="893"/>
      <c r="BM62" s="893"/>
      <c r="BN62" s="894"/>
      <c r="BO62" s="266"/>
      <c r="BP62" s="266"/>
      <c r="BQ62" s="263">
        <v>56</v>
      </c>
      <c r="BR62" s="264"/>
      <c r="BS62" s="850"/>
      <c r="BT62" s="851"/>
      <c r="BU62" s="851"/>
      <c r="BV62" s="851"/>
      <c r="BW62" s="851"/>
      <c r="BX62" s="851"/>
      <c r="BY62" s="851"/>
      <c r="BZ62" s="851"/>
      <c r="CA62" s="851"/>
      <c r="CB62" s="851"/>
      <c r="CC62" s="851"/>
      <c r="CD62" s="851"/>
      <c r="CE62" s="851"/>
      <c r="CF62" s="851"/>
      <c r="CG62" s="852"/>
      <c r="CH62" s="833"/>
      <c r="CI62" s="834"/>
      <c r="CJ62" s="834"/>
      <c r="CK62" s="834"/>
      <c r="CL62" s="835"/>
      <c r="CM62" s="833"/>
      <c r="CN62" s="834"/>
      <c r="CO62" s="834"/>
      <c r="CP62" s="834"/>
      <c r="CQ62" s="835"/>
      <c r="CR62" s="833"/>
      <c r="CS62" s="834"/>
      <c r="CT62" s="834"/>
      <c r="CU62" s="834"/>
      <c r="CV62" s="835"/>
      <c r="CW62" s="833"/>
      <c r="CX62" s="834"/>
      <c r="CY62" s="834"/>
      <c r="CZ62" s="834"/>
      <c r="DA62" s="835"/>
      <c r="DB62" s="833"/>
      <c r="DC62" s="834"/>
      <c r="DD62" s="834"/>
      <c r="DE62" s="834"/>
      <c r="DF62" s="835"/>
      <c r="DG62" s="833"/>
      <c r="DH62" s="834"/>
      <c r="DI62" s="834"/>
      <c r="DJ62" s="834"/>
      <c r="DK62" s="835"/>
      <c r="DL62" s="833"/>
      <c r="DM62" s="834"/>
      <c r="DN62" s="834"/>
      <c r="DO62" s="834"/>
      <c r="DP62" s="835"/>
      <c r="DQ62" s="833"/>
      <c r="DR62" s="834"/>
      <c r="DS62" s="834"/>
      <c r="DT62" s="834"/>
      <c r="DU62" s="835"/>
      <c r="DV62" s="836"/>
      <c r="DW62" s="837"/>
      <c r="DX62" s="837"/>
      <c r="DY62" s="837"/>
      <c r="DZ62" s="838"/>
      <c r="EA62" s="247"/>
    </row>
    <row r="63" spans="1:131" s="248" customFormat="1" ht="26.25" customHeight="1" thickBot="1" x14ac:dyDescent="0.2">
      <c r="A63" s="265" t="s">
        <v>387</v>
      </c>
      <c r="B63" s="877" t="s">
        <v>406</v>
      </c>
      <c r="C63" s="878"/>
      <c r="D63" s="878"/>
      <c r="E63" s="878"/>
      <c r="F63" s="878"/>
      <c r="G63" s="878"/>
      <c r="H63" s="878"/>
      <c r="I63" s="878"/>
      <c r="J63" s="878"/>
      <c r="K63" s="878"/>
      <c r="L63" s="878"/>
      <c r="M63" s="878"/>
      <c r="N63" s="878"/>
      <c r="O63" s="878"/>
      <c r="P63" s="879"/>
      <c r="Q63" s="925"/>
      <c r="R63" s="926"/>
      <c r="S63" s="926"/>
      <c r="T63" s="926"/>
      <c r="U63" s="926"/>
      <c r="V63" s="926"/>
      <c r="W63" s="926"/>
      <c r="X63" s="926"/>
      <c r="Y63" s="926"/>
      <c r="Z63" s="926"/>
      <c r="AA63" s="926"/>
      <c r="AB63" s="926"/>
      <c r="AC63" s="926"/>
      <c r="AD63" s="926"/>
      <c r="AE63" s="927"/>
      <c r="AF63" s="928">
        <v>113</v>
      </c>
      <c r="AG63" s="929"/>
      <c r="AH63" s="929"/>
      <c r="AI63" s="929"/>
      <c r="AJ63" s="930"/>
      <c r="AK63" s="931"/>
      <c r="AL63" s="926"/>
      <c r="AM63" s="926"/>
      <c r="AN63" s="926"/>
      <c r="AO63" s="926"/>
      <c r="AP63" s="929">
        <v>1385</v>
      </c>
      <c r="AQ63" s="929"/>
      <c r="AR63" s="929"/>
      <c r="AS63" s="929"/>
      <c r="AT63" s="929"/>
      <c r="AU63" s="929">
        <v>3</v>
      </c>
      <c r="AV63" s="929"/>
      <c r="AW63" s="929"/>
      <c r="AX63" s="929"/>
      <c r="AY63" s="929"/>
      <c r="AZ63" s="933"/>
      <c r="BA63" s="933"/>
      <c r="BB63" s="933"/>
      <c r="BC63" s="933"/>
      <c r="BD63" s="933"/>
      <c r="BE63" s="934"/>
      <c r="BF63" s="934"/>
      <c r="BG63" s="934"/>
      <c r="BH63" s="934"/>
      <c r="BI63" s="935"/>
      <c r="BJ63" s="936" t="s">
        <v>231</v>
      </c>
      <c r="BK63" s="937"/>
      <c r="BL63" s="937"/>
      <c r="BM63" s="937"/>
      <c r="BN63" s="938"/>
      <c r="BO63" s="266"/>
      <c r="BP63" s="266"/>
      <c r="BQ63" s="263">
        <v>57</v>
      </c>
      <c r="BR63" s="264"/>
      <c r="BS63" s="850"/>
      <c r="BT63" s="851"/>
      <c r="BU63" s="851"/>
      <c r="BV63" s="851"/>
      <c r="BW63" s="851"/>
      <c r="BX63" s="851"/>
      <c r="BY63" s="851"/>
      <c r="BZ63" s="851"/>
      <c r="CA63" s="851"/>
      <c r="CB63" s="851"/>
      <c r="CC63" s="851"/>
      <c r="CD63" s="851"/>
      <c r="CE63" s="851"/>
      <c r="CF63" s="851"/>
      <c r="CG63" s="852"/>
      <c r="CH63" s="833"/>
      <c r="CI63" s="834"/>
      <c r="CJ63" s="834"/>
      <c r="CK63" s="834"/>
      <c r="CL63" s="835"/>
      <c r="CM63" s="833"/>
      <c r="CN63" s="834"/>
      <c r="CO63" s="834"/>
      <c r="CP63" s="834"/>
      <c r="CQ63" s="835"/>
      <c r="CR63" s="833"/>
      <c r="CS63" s="834"/>
      <c r="CT63" s="834"/>
      <c r="CU63" s="834"/>
      <c r="CV63" s="835"/>
      <c r="CW63" s="833"/>
      <c r="CX63" s="834"/>
      <c r="CY63" s="834"/>
      <c r="CZ63" s="834"/>
      <c r="DA63" s="835"/>
      <c r="DB63" s="833"/>
      <c r="DC63" s="834"/>
      <c r="DD63" s="834"/>
      <c r="DE63" s="834"/>
      <c r="DF63" s="835"/>
      <c r="DG63" s="833"/>
      <c r="DH63" s="834"/>
      <c r="DI63" s="834"/>
      <c r="DJ63" s="834"/>
      <c r="DK63" s="835"/>
      <c r="DL63" s="833"/>
      <c r="DM63" s="834"/>
      <c r="DN63" s="834"/>
      <c r="DO63" s="834"/>
      <c r="DP63" s="835"/>
      <c r="DQ63" s="833"/>
      <c r="DR63" s="834"/>
      <c r="DS63" s="834"/>
      <c r="DT63" s="834"/>
      <c r="DU63" s="835"/>
      <c r="DV63" s="836"/>
      <c r="DW63" s="837"/>
      <c r="DX63" s="837"/>
      <c r="DY63" s="837"/>
      <c r="DZ63" s="838"/>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0"/>
      <c r="BT64" s="851"/>
      <c r="BU64" s="851"/>
      <c r="BV64" s="851"/>
      <c r="BW64" s="851"/>
      <c r="BX64" s="851"/>
      <c r="BY64" s="851"/>
      <c r="BZ64" s="851"/>
      <c r="CA64" s="851"/>
      <c r="CB64" s="851"/>
      <c r="CC64" s="851"/>
      <c r="CD64" s="851"/>
      <c r="CE64" s="851"/>
      <c r="CF64" s="851"/>
      <c r="CG64" s="852"/>
      <c r="CH64" s="833"/>
      <c r="CI64" s="834"/>
      <c r="CJ64" s="834"/>
      <c r="CK64" s="834"/>
      <c r="CL64" s="835"/>
      <c r="CM64" s="833"/>
      <c r="CN64" s="834"/>
      <c r="CO64" s="834"/>
      <c r="CP64" s="834"/>
      <c r="CQ64" s="835"/>
      <c r="CR64" s="833"/>
      <c r="CS64" s="834"/>
      <c r="CT64" s="834"/>
      <c r="CU64" s="834"/>
      <c r="CV64" s="835"/>
      <c r="CW64" s="833"/>
      <c r="CX64" s="834"/>
      <c r="CY64" s="834"/>
      <c r="CZ64" s="834"/>
      <c r="DA64" s="835"/>
      <c r="DB64" s="833"/>
      <c r="DC64" s="834"/>
      <c r="DD64" s="834"/>
      <c r="DE64" s="834"/>
      <c r="DF64" s="835"/>
      <c r="DG64" s="833"/>
      <c r="DH64" s="834"/>
      <c r="DI64" s="834"/>
      <c r="DJ64" s="834"/>
      <c r="DK64" s="835"/>
      <c r="DL64" s="833"/>
      <c r="DM64" s="834"/>
      <c r="DN64" s="834"/>
      <c r="DO64" s="834"/>
      <c r="DP64" s="835"/>
      <c r="DQ64" s="833"/>
      <c r="DR64" s="834"/>
      <c r="DS64" s="834"/>
      <c r="DT64" s="834"/>
      <c r="DU64" s="835"/>
      <c r="DV64" s="836"/>
      <c r="DW64" s="837"/>
      <c r="DX64" s="837"/>
      <c r="DY64" s="837"/>
      <c r="DZ64" s="838"/>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0"/>
      <c r="BT65" s="851"/>
      <c r="BU65" s="851"/>
      <c r="BV65" s="851"/>
      <c r="BW65" s="851"/>
      <c r="BX65" s="851"/>
      <c r="BY65" s="851"/>
      <c r="BZ65" s="851"/>
      <c r="CA65" s="851"/>
      <c r="CB65" s="851"/>
      <c r="CC65" s="851"/>
      <c r="CD65" s="851"/>
      <c r="CE65" s="851"/>
      <c r="CF65" s="851"/>
      <c r="CG65" s="852"/>
      <c r="CH65" s="833"/>
      <c r="CI65" s="834"/>
      <c r="CJ65" s="834"/>
      <c r="CK65" s="834"/>
      <c r="CL65" s="835"/>
      <c r="CM65" s="833"/>
      <c r="CN65" s="834"/>
      <c r="CO65" s="834"/>
      <c r="CP65" s="834"/>
      <c r="CQ65" s="835"/>
      <c r="CR65" s="833"/>
      <c r="CS65" s="834"/>
      <c r="CT65" s="834"/>
      <c r="CU65" s="834"/>
      <c r="CV65" s="835"/>
      <c r="CW65" s="833"/>
      <c r="CX65" s="834"/>
      <c r="CY65" s="834"/>
      <c r="CZ65" s="834"/>
      <c r="DA65" s="835"/>
      <c r="DB65" s="833"/>
      <c r="DC65" s="834"/>
      <c r="DD65" s="834"/>
      <c r="DE65" s="834"/>
      <c r="DF65" s="835"/>
      <c r="DG65" s="833"/>
      <c r="DH65" s="834"/>
      <c r="DI65" s="834"/>
      <c r="DJ65" s="834"/>
      <c r="DK65" s="835"/>
      <c r="DL65" s="833"/>
      <c r="DM65" s="834"/>
      <c r="DN65" s="834"/>
      <c r="DO65" s="834"/>
      <c r="DP65" s="835"/>
      <c r="DQ65" s="833"/>
      <c r="DR65" s="834"/>
      <c r="DS65" s="834"/>
      <c r="DT65" s="834"/>
      <c r="DU65" s="835"/>
      <c r="DV65" s="836"/>
      <c r="DW65" s="837"/>
      <c r="DX65" s="837"/>
      <c r="DY65" s="837"/>
      <c r="DZ65" s="838"/>
      <c r="EA65" s="247"/>
    </row>
    <row r="66" spans="1:131" s="248" customFormat="1" ht="26.25" customHeight="1" x14ac:dyDescent="0.15">
      <c r="A66" s="827" t="s">
        <v>408</v>
      </c>
      <c r="B66" s="828"/>
      <c r="C66" s="828"/>
      <c r="D66" s="828"/>
      <c r="E66" s="828"/>
      <c r="F66" s="828"/>
      <c r="G66" s="828"/>
      <c r="H66" s="828"/>
      <c r="I66" s="828"/>
      <c r="J66" s="828"/>
      <c r="K66" s="828"/>
      <c r="L66" s="828"/>
      <c r="M66" s="828"/>
      <c r="N66" s="828"/>
      <c r="O66" s="828"/>
      <c r="P66" s="829"/>
      <c r="Q66" s="804" t="s">
        <v>409</v>
      </c>
      <c r="R66" s="805"/>
      <c r="S66" s="805"/>
      <c r="T66" s="805"/>
      <c r="U66" s="806"/>
      <c r="V66" s="804" t="s">
        <v>392</v>
      </c>
      <c r="W66" s="805"/>
      <c r="X66" s="805"/>
      <c r="Y66" s="805"/>
      <c r="Z66" s="806"/>
      <c r="AA66" s="804" t="s">
        <v>410</v>
      </c>
      <c r="AB66" s="805"/>
      <c r="AC66" s="805"/>
      <c r="AD66" s="805"/>
      <c r="AE66" s="806"/>
      <c r="AF66" s="939" t="s">
        <v>411</v>
      </c>
      <c r="AG66" s="900"/>
      <c r="AH66" s="900"/>
      <c r="AI66" s="900"/>
      <c r="AJ66" s="940"/>
      <c r="AK66" s="804" t="s">
        <v>412</v>
      </c>
      <c r="AL66" s="828"/>
      <c r="AM66" s="828"/>
      <c r="AN66" s="828"/>
      <c r="AO66" s="829"/>
      <c r="AP66" s="804" t="s">
        <v>413</v>
      </c>
      <c r="AQ66" s="805"/>
      <c r="AR66" s="805"/>
      <c r="AS66" s="805"/>
      <c r="AT66" s="806"/>
      <c r="AU66" s="804" t="s">
        <v>414</v>
      </c>
      <c r="AV66" s="805"/>
      <c r="AW66" s="805"/>
      <c r="AX66" s="805"/>
      <c r="AY66" s="806"/>
      <c r="AZ66" s="804" t="s">
        <v>375</v>
      </c>
      <c r="BA66" s="805"/>
      <c r="BB66" s="805"/>
      <c r="BC66" s="805"/>
      <c r="BD66" s="816"/>
      <c r="BE66" s="266"/>
      <c r="BF66" s="266"/>
      <c r="BG66" s="266"/>
      <c r="BH66" s="266"/>
      <c r="BI66" s="266"/>
      <c r="BJ66" s="266"/>
      <c r="BK66" s="266"/>
      <c r="BL66" s="266"/>
      <c r="BM66" s="266"/>
      <c r="BN66" s="266"/>
      <c r="BO66" s="266"/>
      <c r="BP66" s="266"/>
      <c r="BQ66" s="263">
        <v>60</v>
      </c>
      <c r="BR66" s="268"/>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7"/>
    </row>
    <row r="67" spans="1:131" s="248" customFormat="1" ht="26.25" customHeight="1" thickBot="1" x14ac:dyDescent="0.2">
      <c r="A67" s="830"/>
      <c r="B67" s="831"/>
      <c r="C67" s="831"/>
      <c r="D67" s="831"/>
      <c r="E67" s="831"/>
      <c r="F67" s="831"/>
      <c r="G67" s="831"/>
      <c r="H67" s="831"/>
      <c r="I67" s="831"/>
      <c r="J67" s="831"/>
      <c r="K67" s="831"/>
      <c r="L67" s="831"/>
      <c r="M67" s="831"/>
      <c r="N67" s="831"/>
      <c r="O67" s="831"/>
      <c r="P67" s="832"/>
      <c r="Q67" s="807"/>
      <c r="R67" s="808"/>
      <c r="S67" s="808"/>
      <c r="T67" s="808"/>
      <c r="U67" s="809"/>
      <c r="V67" s="807"/>
      <c r="W67" s="808"/>
      <c r="X67" s="808"/>
      <c r="Y67" s="808"/>
      <c r="Z67" s="809"/>
      <c r="AA67" s="807"/>
      <c r="AB67" s="808"/>
      <c r="AC67" s="808"/>
      <c r="AD67" s="808"/>
      <c r="AE67" s="809"/>
      <c r="AF67" s="941"/>
      <c r="AG67" s="903"/>
      <c r="AH67" s="903"/>
      <c r="AI67" s="903"/>
      <c r="AJ67" s="942"/>
      <c r="AK67" s="943"/>
      <c r="AL67" s="831"/>
      <c r="AM67" s="831"/>
      <c r="AN67" s="831"/>
      <c r="AO67" s="832"/>
      <c r="AP67" s="807"/>
      <c r="AQ67" s="808"/>
      <c r="AR67" s="808"/>
      <c r="AS67" s="808"/>
      <c r="AT67" s="809"/>
      <c r="AU67" s="807"/>
      <c r="AV67" s="808"/>
      <c r="AW67" s="808"/>
      <c r="AX67" s="808"/>
      <c r="AY67" s="809"/>
      <c r="AZ67" s="807"/>
      <c r="BA67" s="808"/>
      <c r="BB67" s="808"/>
      <c r="BC67" s="808"/>
      <c r="BD67" s="817"/>
      <c r="BE67" s="266"/>
      <c r="BF67" s="266"/>
      <c r="BG67" s="266"/>
      <c r="BH67" s="266"/>
      <c r="BI67" s="266"/>
      <c r="BJ67" s="266"/>
      <c r="BK67" s="266"/>
      <c r="BL67" s="266"/>
      <c r="BM67" s="266"/>
      <c r="BN67" s="266"/>
      <c r="BO67" s="266"/>
      <c r="BP67" s="266"/>
      <c r="BQ67" s="263">
        <v>61</v>
      </c>
      <c r="BR67" s="268"/>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7"/>
    </row>
    <row r="68" spans="1:131" s="248" customFormat="1" ht="26.25" customHeight="1" thickTop="1" x14ac:dyDescent="0.15">
      <c r="A68" s="259">
        <v>1</v>
      </c>
      <c r="B68" s="959" t="s">
        <v>569</v>
      </c>
      <c r="C68" s="960"/>
      <c r="D68" s="960"/>
      <c r="E68" s="960"/>
      <c r="F68" s="960"/>
      <c r="G68" s="960"/>
      <c r="H68" s="960"/>
      <c r="I68" s="960"/>
      <c r="J68" s="960"/>
      <c r="K68" s="960"/>
      <c r="L68" s="960"/>
      <c r="M68" s="960"/>
      <c r="N68" s="960"/>
      <c r="O68" s="960"/>
      <c r="P68" s="961"/>
      <c r="Q68" s="962">
        <v>849</v>
      </c>
      <c r="R68" s="955"/>
      <c r="S68" s="955"/>
      <c r="T68" s="955"/>
      <c r="U68" s="955"/>
      <c r="V68" s="955">
        <v>824</v>
      </c>
      <c r="W68" s="955"/>
      <c r="X68" s="955"/>
      <c r="Y68" s="955"/>
      <c r="Z68" s="955"/>
      <c r="AA68" s="955">
        <v>25</v>
      </c>
      <c r="AB68" s="955"/>
      <c r="AC68" s="955"/>
      <c r="AD68" s="955"/>
      <c r="AE68" s="955"/>
      <c r="AF68" s="955">
        <v>25</v>
      </c>
      <c r="AG68" s="955"/>
      <c r="AH68" s="955"/>
      <c r="AI68" s="955"/>
      <c r="AJ68" s="955"/>
      <c r="AK68" s="955">
        <v>22</v>
      </c>
      <c r="AL68" s="955"/>
      <c r="AM68" s="955"/>
      <c r="AN68" s="955"/>
      <c r="AO68" s="955"/>
      <c r="AP68" s="955" t="s">
        <v>577</v>
      </c>
      <c r="AQ68" s="955"/>
      <c r="AR68" s="955"/>
      <c r="AS68" s="955"/>
      <c r="AT68" s="955"/>
      <c r="AU68" s="955" t="s">
        <v>577</v>
      </c>
      <c r="AV68" s="955"/>
      <c r="AW68" s="955"/>
      <c r="AX68" s="955"/>
      <c r="AY68" s="955"/>
      <c r="AZ68" s="956"/>
      <c r="BA68" s="956"/>
      <c r="BB68" s="956"/>
      <c r="BC68" s="956"/>
      <c r="BD68" s="957"/>
      <c r="BE68" s="266"/>
      <c r="BF68" s="266"/>
      <c r="BG68" s="266"/>
      <c r="BH68" s="266"/>
      <c r="BI68" s="266"/>
      <c r="BJ68" s="266"/>
      <c r="BK68" s="266"/>
      <c r="BL68" s="266"/>
      <c r="BM68" s="266"/>
      <c r="BN68" s="266"/>
      <c r="BO68" s="266"/>
      <c r="BP68" s="266"/>
      <c r="BQ68" s="263">
        <v>62</v>
      </c>
      <c r="BR68" s="268"/>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7"/>
    </row>
    <row r="69" spans="1:131" s="248" customFormat="1" ht="26.25" customHeight="1" x14ac:dyDescent="0.15">
      <c r="A69" s="262">
        <v>2</v>
      </c>
      <c r="B69" s="801" t="s">
        <v>570</v>
      </c>
      <c r="C69" s="802"/>
      <c r="D69" s="802"/>
      <c r="E69" s="802"/>
      <c r="F69" s="802"/>
      <c r="G69" s="802"/>
      <c r="H69" s="802"/>
      <c r="I69" s="802"/>
      <c r="J69" s="802"/>
      <c r="K69" s="802"/>
      <c r="L69" s="802"/>
      <c r="M69" s="802"/>
      <c r="N69" s="802"/>
      <c r="O69" s="802"/>
      <c r="P69" s="803"/>
      <c r="Q69" s="958">
        <v>9567</v>
      </c>
      <c r="R69" s="918"/>
      <c r="S69" s="918"/>
      <c r="T69" s="918"/>
      <c r="U69" s="918"/>
      <c r="V69" s="918">
        <v>7806</v>
      </c>
      <c r="W69" s="918"/>
      <c r="X69" s="918"/>
      <c r="Y69" s="918"/>
      <c r="Z69" s="918"/>
      <c r="AA69" s="918">
        <v>1761</v>
      </c>
      <c r="AB69" s="918"/>
      <c r="AC69" s="918"/>
      <c r="AD69" s="918"/>
      <c r="AE69" s="918"/>
      <c r="AF69" s="918">
        <v>1761</v>
      </c>
      <c r="AG69" s="918"/>
      <c r="AH69" s="918"/>
      <c r="AI69" s="918"/>
      <c r="AJ69" s="918"/>
      <c r="AK69" s="918" t="s">
        <v>577</v>
      </c>
      <c r="AL69" s="918"/>
      <c r="AM69" s="918"/>
      <c r="AN69" s="918"/>
      <c r="AO69" s="918"/>
      <c r="AP69" s="918" t="s">
        <v>577</v>
      </c>
      <c r="AQ69" s="918"/>
      <c r="AR69" s="918"/>
      <c r="AS69" s="918"/>
      <c r="AT69" s="918"/>
      <c r="AU69" s="918" t="s">
        <v>577</v>
      </c>
      <c r="AV69" s="918"/>
      <c r="AW69" s="918"/>
      <c r="AX69" s="918"/>
      <c r="AY69" s="918"/>
      <c r="AZ69" s="953"/>
      <c r="BA69" s="953"/>
      <c r="BB69" s="953"/>
      <c r="BC69" s="953"/>
      <c r="BD69" s="954"/>
      <c r="BE69" s="266"/>
      <c r="BF69" s="266"/>
      <c r="BG69" s="266"/>
      <c r="BH69" s="266"/>
      <c r="BI69" s="266"/>
      <c r="BJ69" s="266"/>
      <c r="BK69" s="266"/>
      <c r="BL69" s="266"/>
      <c r="BM69" s="266"/>
      <c r="BN69" s="266"/>
      <c r="BO69" s="266"/>
      <c r="BP69" s="266"/>
      <c r="BQ69" s="263">
        <v>63</v>
      </c>
      <c r="BR69" s="268"/>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7"/>
    </row>
    <row r="70" spans="1:131" s="248" customFormat="1" ht="26.25" customHeight="1" x14ac:dyDescent="0.15">
      <c r="A70" s="262">
        <v>3</v>
      </c>
      <c r="B70" s="801" t="s">
        <v>571</v>
      </c>
      <c r="C70" s="802"/>
      <c r="D70" s="802"/>
      <c r="E70" s="802"/>
      <c r="F70" s="802"/>
      <c r="G70" s="802"/>
      <c r="H70" s="802"/>
      <c r="I70" s="802"/>
      <c r="J70" s="802"/>
      <c r="K70" s="802"/>
      <c r="L70" s="802"/>
      <c r="M70" s="802"/>
      <c r="N70" s="802"/>
      <c r="O70" s="802"/>
      <c r="P70" s="803"/>
      <c r="Q70" s="958">
        <v>22</v>
      </c>
      <c r="R70" s="918"/>
      <c r="S70" s="918"/>
      <c r="T70" s="918"/>
      <c r="U70" s="918"/>
      <c r="V70" s="918">
        <v>15</v>
      </c>
      <c r="W70" s="918"/>
      <c r="X70" s="918"/>
      <c r="Y70" s="918"/>
      <c r="Z70" s="918"/>
      <c r="AA70" s="918">
        <v>7</v>
      </c>
      <c r="AB70" s="918"/>
      <c r="AC70" s="918"/>
      <c r="AD70" s="918"/>
      <c r="AE70" s="918"/>
      <c r="AF70" s="918">
        <v>7</v>
      </c>
      <c r="AG70" s="918"/>
      <c r="AH70" s="918"/>
      <c r="AI70" s="918"/>
      <c r="AJ70" s="918"/>
      <c r="AK70" s="918" t="s">
        <v>577</v>
      </c>
      <c r="AL70" s="918"/>
      <c r="AM70" s="918"/>
      <c r="AN70" s="918"/>
      <c r="AO70" s="918"/>
      <c r="AP70" s="918" t="s">
        <v>577</v>
      </c>
      <c r="AQ70" s="918"/>
      <c r="AR70" s="918"/>
      <c r="AS70" s="918"/>
      <c r="AT70" s="918"/>
      <c r="AU70" s="918" t="s">
        <v>577</v>
      </c>
      <c r="AV70" s="918"/>
      <c r="AW70" s="918"/>
      <c r="AX70" s="918"/>
      <c r="AY70" s="918"/>
      <c r="AZ70" s="953"/>
      <c r="BA70" s="953"/>
      <c r="BB70" s="953"/>
      <c r="BC70" s="953"/>
      <c r="BD70" s="954"/>
      <c r="BE70" s="266"/>
      <c r="BF70" s="266"/>
      <c r="BG70" s="266"/>
      <c r="BH70" s="266"/>
      <c r="BI70" s="266"/>
      <c r="BJ70" s="266"/>
      <c r="BK70" s="266"/>
      <c r="BL70" s="266"/>
      <c r="BM70" s="266"/>
      <c r="BN70" s="266"/>
      <c r="BO70" s="266"/>
      <c r="BP70" s="266"/>
      <c r="BQ70" s="263">
        <v>64</v>
      </c>
      <c r="BR70" s="268"/>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7"/>
    </row>
    <row r="71" spans="1:131" s="248" customFormat="1" ht="26.25" customHeight="1" x14ac:dyDescent="0.15">
      <c r="A71" s="262">
        <v>4</v>
      </c>
      <c r="B71" s="801" t="s">
        <v>572</v>
      </c>
      <c r="C71" s="802"/>
      <c r="D71" s="802"/>
      <c r="E71" s="802"/>
      <c r="F71" s="802"/>
      <c r="G71" s="802"/>
      <c r="H71" s="802"/>
      <c r="I71" s="802"/>
      <c r="J71" s="802"/>
      <c r="K71" s="802"/>
      <c r="L71" s="802"/>
      <c r="M71" s="802"/>
      <c r="N71" s="802"/>
      <c r="O71" s="802"/>
      <c r="P71" s="803"/>
      <c r="Q71" s="958">
        <v>7588</v>
      </c>
      <c r="R71" s="918"/>
      <c r="S71" s="918"/>
      <c r="T71" s="918"/>
      <c r="U71" s="918"/>
      <c r="V71" s="918">
        <v>7438</v>
      </c>
      <c r="W71" s="918"/>
      <c r="X71" s="918"/>
      <c r="Y71" s="918"/>
      <c r="Z71" s="918"/>
      <c r="AA71" s="918">
        <v>150</v>
      </c>
      <c r="AB71" s="918"/>
      <c r="AC71" s="918"/>
      <c r="AD71" s="918"/>
      <c r="AE71" s="918"/>
      <c r="AF71" s="918">
        <v>117</v>
      </c>
      <c r="AG71" s="918"/>
      <c r="AH71" s="918"/>
      <c r="AI71" s="918"/>
      <c r="AJ71" s="918"/>
      <c r="AK71" s="918" t="s">
        <v>577</v>
      </c>
      <c r="AL71" s="918"/>
      <c r="AM71" s="918"/>
      <c r="AN71" s="918"/>
      <c r="AO71" s="918"/>
      <c r="AP71" s="918">
        <v>5159</v>
      </c>
      <c r="AQ71" s="918"/>
      <c r="AR71" s="918"/>
      <c r="AS71" s="918"/>
      <c r="AT71" s="918"/>
      <c r="AU71" s="918">
        <v>77</v>
      </c>
      <c r="AV71" s="918"/>
      <c r="AW71" s="918"/>
      <c r="AX71" s="918"/>
      <c r="AY71" s="918"/>
      <c r="AZ71" s="953"/>
      <c r="BA71" s="953"/>
      <c r="BB71" s="953"/>
      <c r="BC71" s="953"/>
      <c r="BD71" s="954"/>
      <c r="BE71" s="266"/>
      <c r="BF71" s="266"/>
      <c r="BG71" s="266"/>
      <c r="BH71" s="266"/>
      <c r="BI71" s="266"/>
      <c r="BJ71" s="266"/>
      <c r="BK71" s="266"/>
      <c r="BL71" s="266"/>
      <c r="BM71" s="266"/>
      <c r="BN71" s="266"/>
      <c r="BO71" s="266"/>
      <c r="BP71" s="266"/>
      <c r="BQ71" s="263">
        <v>65</v>
      </c>
      <c r="BR71" s="268"/>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7"/>
    </row>
    <row r="72" spans="1:131" s="248" customFormat="1" ht="26.25" customHeight="1" x14ac:dyDescent="0.15">
      <c r="A72" s="262">
        <v>5</v>
      </c>
      <c r="B72" s="801" t="s">
        <v>573</v>
      </c>
      <c r="C72" s="802"/>
      <c r="D72" s="802"/>
      <c r="E72" s="802"/>
      <c r="F72" s="802"/>
      <c r="G72" s="802"/>
      <c r="H72" s="802"/>
      <c r="I72" s="802"/>
      <c r="J72" s="802"/>
      <c r="K72" s="802"/>
      <c r="L72" s="802"/>
      <c r="M72" s="802"/>
      <c r="N72" s="802"/>
      <c r="O72" s="802"/>
      <c r="P72" s="803"/>
      <c r="Q72" s="958">
        <v>160</v>
      </c>
      <c r="R72" s="918"/>
      <c r="S72" s="918"/>
      <c r="T72" s="918"/>
      <c r="U72" s="918"/>
      <c r="V72" s="918">
        <v>159</v>
      </c>
      <c r="W72" s="918"/>
      <c r="X72" s="918"/>
      <c r="Y72" s="918"/>
      <c r="Z72" s="918"/>
      <c r="AA72" s="918">
        <v>1</v>
      </c>
      <c r="AB72" s="918"/>
      <c r="AC72" s="918"/>
      <c r="AD72" s="918"/>
      <c r="AE72" s="918"/>
      <c r="AF72" s="918">
        <v>1</v>
      </c>
      <c r="AG72" s="918"/>
      <c r="AH72" s="918"/>
      <c r="AI72" s="918"/>
      <c r="AJ72" s="918"/>
      <c r="AK72" s="918">
        <v>14</v>
      </c>
      <c r="AL72" s="918"/>
      <c r="AM72" s="918"/>
      <c r="AN72" s="918"/>
      <c r="AO72" s="918"/>
      <c r="AP72" s="918" t="s">
        <v>568</v>
      </c>
      <c r="AQ72" s="918"/>
      <c r="AR72" s="918"/>
      <c r="AS72" s="918"/>
      <c r="AT72" s="918"/>
      <c r="AU72" s="918" t="s">
        <v>568</v>
      </c>
      <c r="AV72" s="918"/>
      <c r="AW72" s="918"/>
      <c r="AX72" s="918"/>
      <c r="AY72" s="918"/>
      <c r="AZ72" s="953"/>
      <c r="BA72" s="953"/>
      <c r="BB72" s="953"/>
      <c r="BC72" s="953"/>
      <c r="BD72" s="954"/>
      <c r="BE72" s="266"/>
      <c r="BF72" s="266"/>
      <c r="BG72" s="266"/>
      <c r="BH72" s="266"/>
      <c r="BI72" s="266"/>
      <c r="BJ72" s="266"/>
      <c r="BK72" s="266"/>
      <c r="BL72" s="266"/>
      <c r="BM72" s="266"/>
      <c r="BN72" s="266"/>
      <c r="BO72" s="266"/>
      <c r="BP72" s="266"/>
      <c r="BQ72" s="263">
        <v>66</v>
      </c>
      <c r="BR72" s="268"/>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7"/>
    </row>
    <row r="73" spans="1:131" s="248" customFormat="1" ht="26.25" customHeight="1" x14ac:dyDescent="0.15">
      <c r="A73" s="262">
        <v>6</v>
      </c>
      <c r="B73" s="801" t="s">
        <v>574</v>
      </c>
      <c r="C73" s="802"/>
      <c r="D73" s="802"/>
      <c r="E73" s="802"/>
      <c r="F73" s="802"/>
      <c r="G73" s="802"/>
      <c r="H73" s="802"/>
      <c r="I73" s="802"/>
      <c r="J73" s="802"/>
      <c r="K73" s="802"/>
      <c r="L73" s="802"/>
      <c r="M73" s="802"/>
      <c r="N73" s="802"/>
      <c r="O73" s="802"/>
      <c r="P73" s="803"/>
      <c r="Q73" s="958">
        <v>565</v>
      </c>
      <c r="R73" s="918"/>
      <c r="S73" s="918"/>
      <c r="T73" s="918"/>
      <c r="U73" s="918"/>
      <c r="V73" s="918">
        <v>535</v>
      </c>
      <c r="W73" s="918"/>
      <c r="X73" s="918"/>
      <c r="Y73" s="918"/>
      <c r="Z73" s="918"/>
      <c r="AA73" s="918">
        <v>30</v>
      </c>
      <c r="AB73" s="918"/>
      <c r="AC73" s="918"/>
      <c r="AD73" s="918"/>
      <c r="AE73" s="918"/>
      <c r="AF73" s="918">
        <v>30</v>
      </c>
      <c r="AG73" s="918"/>
      <c r="AH73" s="918"/>
      <c r="AI73" s="918"/>
      <c r="AJ73" s="918"/>
      <c r="AK73" s="918">
        <v>24</v>
      </c>
      <c r="AL73" s="918"/>
      <c r="AM73" s="918"/>
      <c r="AN73" s="918"/>
      <c r="AO73" s="918"/>
      <c r="AP73" s="918" t="s">
        <v>578</v>
      </c>
      <c r="AQ73" s="918"/>
      <c r="AR73" s="918"/>
      <c r="AS73" s="918"/>
      <c r="AT73" s="918"/>
      <c r="AU73" s="918" t="s">
        <v>578</v>
      </c>
      <c r="AV73" s="918"/>
      <c r="AW73" s="918"/>
      <c r="AX73" s="918"/>
      <c r="AY73" s="918"/>
      <c r="AZ73" s="953"/>
      <c r="BA73" s="953"/>
      <c r="BB73" s="953"/>
      <c r="BC73" s="953"/>
      <c r="BD73" s="954"/>
      <c r="BE73" s="266"/>
      <c r="BF73" s="266"/>
      <c r="BG73" s="266"/>
      <c r="BH73" s="266"/>
      <c r="BI73" s="266"/>
      <c r="BJ73" s="266"/>
      <c r="BK73" s="266"/>
      <c r="BL73" s="266"/>
      <c r="BM73" s="266"/>
      <c r="BN73" s="266"/>
      <c r="BO73" s="266"/>
      <c r="BP73" s="266"/>
      <c r="BQ73" s="263">
        <v>67</v>
      </c>
      <c r="BR73" s="268"/>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7"/>
    </row>
    <row r="74" spans="1:131" s="248" customFormat="1" ht="26.25" customHeight="1" x14ac:dyDescent="0.15">
      <c r="A74" s="262">
        <v>7</v>
      </c>
      <c r="B74" s="801" t="s">
        <v>575</v>
      </c>
      <c r="C74" s="802"/>
      <c r="D74" s="802"/>
      <c r="E74" s="802"/>
      <c r="F74" s="802"/>
      <c r="G74" s="802"/>
      <c r="H74" s="802"/>
      <c r="I74" s="802"/>
      <c r="J74" s="802"/>
      <c r="K74" s="802"/>
      <c r="L74" s="802"/>
      <c r="M74" s="802"/>
      <c r="N74" s="802"/>
      <c r="O74" s="802"/>
      <c r="P74" s="803"/>
      <c r="Q74" s="958">
        <v>171813</v>
      </c>
      <c r="R74" s="918"/>
      <c r="S74" s="918"/>
      <c r="T74" s="918"/>
      <c r="U74" s="918"/>
      <c r="V74" s="918">
        <v>167384</v>
      </c>
      <c r="W74" s="918"/>
      <c r="X74" s="918"/>
      <c r="Y74" s="918"/>
      <c r="Z74" s="918"/>
      <c r="AA74" s="918">
        <v>4429</v>
      </c>
      <c r="AB74" s="918"/>
      <c r="AC74" s="918"/>
      <c r="AD74" s="918"/>
      <c r="AE74" s="918"/>
      <c r="AF74" s="918">
        <v>4426</v>
      </c>
      <c r="AG74" s="918"/>
      <c r="AH74" s="918"/>
      <c r="AI74" s="918"/>
      <c r="AJ74" s="918"/>
      <c r="AK74" s="918">
        <v>6995</v>
      </c>
      <c r="AL74" s="918"/>
      <c r="AM74" s="918"/>
      <c r="AN74" s="918"/>
      <c r="AO74" s="918"/>
      <c r="AP74" s="918" t="s">
        <v>579</v>
      </c>
      <c r="AQ74" s="918"/>
      <c r="AR74" s="918"/>
      <c r="AS74" s="918"/>
      <c r="AT74" s="918"/>
      <c r="AU74" s="918" t="s">
        <v>579</v>
      </c>
      <c r="AV74" s="918"/>
      <c r="AW74" s="918"/>
      <c r="AX74" s="918"/>
      <c r="AY74" s="918"/>
      <c r="AZ74" s="953"/>
      <c r="BA74" s="953"/>
      <c r="BB74" s="953"/>
      <c r="BC74" s="953"/>
      <c r="BD74" s="954"/>
      <c r="BE74" s="266"/>
      <c r="BF74" s="266"/>
      <c r="BG74" s="266"/>
      <c r="BH74" s="266"/>
      <c r="BI74" s="266"/>
      <c r="BJ74" s="266"/>
      <c r="BK74" s="266"/>
      <c r="BL74" s="266"/>
      <c r="BM74" s="266"/>
      <c r="BN74" s="266"/>
      <c r="BO74" s="266"/>
      <c r="BP74" s="266"/>
      <c r="BQ74" s="263">
        <v>68</v>
      </c>
      <c r="BR74" s="268"/>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7"/>
    </row>
    <row r="75" spans="1:131" s="248" customFormat="1" ht="26.25" customHeight="1" x14ac:dyDescent="0.15">
      <c r="A75" s="262">
        <v>8</v>
      </c>
      <c r="B75" s="801" t="s">
        <v>576</v>
      </c>
      <c r="C75" s="802"/>
      <c r="D75" s="802"/>
      <c r="E75" s="802"/>
      <c r="F75" s="802"/>
      <c r="G75" s="802"/>
      <c r="H75" s="802"/>
      <c r="I75" s="802"/>
      <c r="J75" s="802"/>
      <c r="K75" s="802"/>
      <c r="L75" s="802"/>
      <c r="M75" s="802"/>
      <c r="N75" s="802"/>
      <c r="O75" s="802"/>
      <c r="P75" s="803"/>
      <c r="Q75" s="965">
        <v>836</v>
      </c>
      <c r="R75" s="964"/>
      <c r="S75" s="964"/>
      <c r="T75" s="964"/>
      <c r="U75" s="917"/>
      <c r="V75" s="963">
        <v>817</v>
      </c>
      <c r="W75" s="964"/>
      <c r="X75" s="964"/>
      <c r="Y75" s="964"/>
      <c r="Z75" s="917"/>
      <c r="AA75" s="963">
        <v>19</v>
      </c>
      <c r="AB75" s="964"/>
      <c r="AC75" s="964"/>
      <c r="AD75" s="964"/>
      <c r="AE75" s="917"/>
      <c r="AF75" s="963">
        <v>19</v>
      </c>
      <c r="AG75" s="964"/>
      <c r="AH75" s="964"/>
      <c r="AI75" s="964"/>
      <c r="AJ75" s="917"/>
      <c r="AK75" s="963" t="s">
        <v>579</v>
      </c>
      <c r="AL75" s="964"/>
      <c r="AM75" s="964"/>
      <c r="AN75" s="964"/>
      <c r="AO75" s="917"/>
      <c r="AP75" s="963">
        <v>61</v>
      </c>
      <c r="AQ75" s="964"/>
      <c r="AR75" s="964"/>
      <c r="AS75" s="964"/>
      <c r="AT75" s="917"/>
      <c r="AU75" s="963">
        <v>12</v>
      </c>
      <c r="AV75" s="964"/>
      <c r="AW75" s="964"/>
      <c r="AX75" s="964"/>
      <c r="AY75" s="917"/>
      <c r="AZ75" s="953"/>
      <c r="BA75" s="953"/>
      <c r="BB75" s="953"/>
      <c r="BC75" s="953"/>
      <c r="BD75" s="954"/>
      <c r="BE75" s="266"/>
      <c r="BF75" s="266"/>
      <c r="BG75" s="266"/>
      <c r="BH75" s="266"/>
      <c r="BI75" s="266"/>
      <c r="BJ75" s="266"/>
      <c r="BK75" s="266"/>
      <c r="BL75" s="266"/>
      <c r="BM75" s="266"/>
      <c r="BN75" s="266"/>
      <c r="BO75" s="266"/>
      <c r="BP75" s="266"/>
      <c r="BQ75" s="263">
        <v>69</v>
      </c>
      <c r="BR75" s="268"/>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7"/>
    </row>
    <row r="76" spans="1:131" s="248" customFormat="1" ht="26.25" customHeight="1" x14ac:dyDescent="0.15">
      <c r="A76" s="262">
        <v>9</v>
      </c>
      <c r="B76" s="801"/>
      <c r="C76" s="802"/>
      <c r="D76" s="802"/>
      <c r="E76" s="802"/>
      <c r="F76" s="802"/>
      <c r="G76" s="802"/>
      <c r="H76" s="802"/>
      <c r="I76" s="802"/>
      <c r="J76" s="802"/>
      <c r="K76" s="802"/>
      <c r="L76" s="802"/>
      <c r="M76" s="802"/>
      <c r="N76" s="802"/>
      <c r="O76" s="802"/>
      <c r="P76" s="803"/>
      <c r="Q76" s="965"/>
      <c r="R76" s="964"/>
      <c r="S76" s="964"/>
      <c r="T76" s="964"/>
      <c r="U76" s="917"/>
      <c r="V76" s="963"/>
      <c r="W76" s="964"/>
      <c r="X76" s="964"/>
      <c r="Y76" s="964"/>
      <c r="Z76" s="917"/>
      <c r="AA76" s="963"/>
      <c r="AB76" s="964"/>
      <c r="AC76" s="964"/>
      <c r="AD76" s="964"/>
      <c r="AE76" s="917"/>
      <c r="AF76" s="963"/>
      <c r="AG76" s="964"/>
      <c r="AH76" s="964"/>
      <c r="AI76" s="964"/>
      <c r="AJ76" s="917"/>
      <c r="AK76" s="963"/>
      <c r="AL76" s="964"/>
      <c r="AM76" s="964"/>
      <c r="AN76" s="964"/>
      <c r="AO76" s="917"/>
      <c r="AP76" s="963"/>
      <c r="AQ76" s="964"/>
      <c r="AR76" s="964"/>
      <c r="AS76" s="964"/>
      <c r="AT76" s="917"/>
      <c r="AU76" s="963"/>
      <c r="AV76" s="964"/>
      <c r="AW76" s="964"/>
      <c r="AX76" s="964"/>
      <c r="AY76" s="917"/>
      <c r="AZ76" s="953"/>
      <c r="BA76" s="953"/>
      <c r="BB76" s="953"/>
      <c r="BC76" s="953"/>
      <c r="BD76" s="954"/>
      <c r="BE76" s="266"/>
      <c r="BF76" s="266"/>
      <c r="BG76" s="266"/>
      <c r="BH76" s="266"/>
      <c r="BI76" s="266"/>
      <c r="BJ76" s="266"/>
      <c r="BK76" s="266"/>
      <c r="BL76" s="266"/>
      <c r="BM76" s="266"/>
      <c r="BN76" s="266"/>
      <c r="BO76" s="266"/>
      <c r="BP76" s="266"/>
      <c r="BQ76" s="263">
        <v>70</v>
      </c>
      <c r="BR76" s="268"/>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7"/>
    </row>
    <row r="77" spans="1:131" s="248" customFormat="1" ht="26.25" customHeight="1" x14ac:dyDescent="0.15">
      <c r="A77" s="262">
        <v>10</v>
      </c>
      <c r="B77" s="801"/>
      <c r="C77" s="802"/>
      <c r="D77" s="802"/>
      <c r="E77" s="802"/>
      <c r="F77" s="802"/>
      <c r="G77" s="802"/>
      <c r="H77" s="802"/>
      <c r="I77" s="802"/>
      <c r="J77" s="802"/>
      <c r="K77" s="802"/>
      <c r="L77" s="802"/>
      <c r="M77" s="802"/>
      <c r="N77" s="802"/>
      <c r="O77" s="802"/>
      <c r="P77" s="803"/>
      <c r="Q77" s="965"/>
      <c r="R77" s="964"/>
      <c r="S77" s="964"/>
      <c r="T77" s="964"/>
      <c r="U77" s="917"/>
      <c r="V77" s="963"/>
      <c r="W77" s="964"/>
      <c r="X77" s="964"/>
      <c r="Y77" s="964"/>
      <c r="Z77" s="917"/>
      <c r="AA77" s="963"/>
      <c r="AB77" s="964"/>
      <c r="AC77" s="964"/>
      <c r="AD77" s="964"/>
      <c r="AE77" s="917"/>
      <c r="AF77" s="963"/>
      <c r="AG77" s="964"/>
      <c r="AH77" s="964"/>
      <c r="AI77" s="964"/>
      <c r="AJ77" s="917"/>
      <c r="AK77" s="963"/>
      <c r="AL77" s="964"/>
      <c r="AM77" s="964"/>
      <c r="AN77" s="964"/>
      <c r="AO77" s="917"/>
      <c r="AP77" s="963"/>
      <c r="AQ77" s="964"/>
      <c r="AR77" s="964"/>
      <c r="AS77" s="964"/>
      <c r="AT77" s="917"/>
      <c r="AU77" s="963"/>
      <c r="AV77" s="964"/>
      <c r="AW77" s="964"/>
      <c r="AX77" s="964"/>
      <c r="AY77" s="917"/>
      <c r="AZ77" s="953"/>
      <c r="BA77" s="953"/>
      <c r="BB77" s="953"/>
      <c r="BC77" s="953"/>
      <c r="BD77" s="954"/>
      <c r="BE77" s="266"/>
      <c r="BF77" s="266"/>
      <c r="BG77" s="266"/>
      <c r="BH77" s="266"/>
      <c r="BI77" s="266"/>
      <c r="BJ77" s="266"/>
      <c r="BK77" s="266"/>
      <c r="BL77" s="266"/>
      <c r="BM77" s="266"/>
      <c r="BN77" s="266"/>
      <c r="BO77" s="266"/>
      <c r="BP77" s="266"/>
      <c r="BQ77" s="263">
        <v>71</v>
      </c>
      <c r="BR77" s="268"/>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7"/>
    </row>
    <row r="78" spans="1:131" s="248" customFormat="1" ht="26.25" customHeight="1" x14ac:dyDescent="0.15">
      <c r="A78" s="262">
        <v>11</v>
      </c>
      <c r="B78" s="801"/>
      <c r="C78" s="802"/>
      <c r="D78" s="802"/>
      <c r="E78" s="802"/>
      <c r="F78" s="802"/>
      <c r="G78" s="802"/>
      <c r="H78" s="802"/>
      <c r="I78" s="802"/>
      <c r="J78" s="802"/>
      <c r="K78" s="802"/>
      <c r="L78" s="802"/>
      <c r="M78" s="802"/>
      <c r="N78" s="802"/>
      <c r="O78" s="802"/>
      <c r="P78" s="803"/>
      <c r="Q78" s="958"/>
      <c r="R78" s="918"/>
      <c r="S78" s="918"/>
      <c r="T78" s="918"/>
      <c r="U78" s="918"/>
      <c r="V78" s="918"/>
      <c r="W78" s="918"/>
      <c r="X78" s="918"/>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8"/>
      <c r="AY78" s="918"/>
      <c r="AZ78" s="953"/>
      <c r="BA78" s="953"/>
      <c r="BB78" s="953"/>
      <c r="BC78" s="953"/>
      <c r="BD78" s="954"/>
      <c r="BE78" s="266"/>
      <c r="BF78" s="266"/>
      <c r="BG78" s="266"/>
      <c r="BH78" s="266"/>
      <c r="BI78" s="266"/>
      <c r="BJ78" s="269"/>
      <c r="BK78" s="269"/>
      <c r="BL78" s="269"/>
      <c r="BM78" s="269"/>
      <c r="BN78" s="269"/>
      <c r="BO78" s="266"/>
      <c r="BP78" s="266"/>
      <c r="BQ78" s="263">
        <v>72</v>
      </c>
      <c r="BR78" s="268"/>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7"/>
    </row>
    <row r="79" spans="1:131" s="248" customFormat="1" ht="26.25" customHeight="1" x14ac:dyDescent="0.15">
      <c r="A79" s="262">
        <v>12</v>
      </c>
      <c r="B79" s="801"/>
      <c r="C79" s="802"/>
      <c r="D79" s="802"/>
      <c r="E79" s="802"/>
      <c r="F79" s="802"/>
      <c r="G79" s="802"/>
      <c r="H79" s="802"/>
      <c r="I79" s="802"/>
      <c r="J79" s="802"/>
      <c r="K79" s="802"/>
      <c r="L79" s="802"/>
      <c r="M79" s="802"/>
      <c r="N79" s="802"/>
      <c r="O79" s="802"/>
      <c r="P79" s="803"/>
      <c r="Q79" s="958"/>
      <c r="R79" s="918"/>
      <c r="S79" s="918"/>
      <c r="T79" s="918"/>
      <c r="U79" s="918"/>
      <c r="V79" s="918"/>
      <c r="W79" s="918"/>
      <c r="X79" s="918"/>
      <c r="Y79" s="918"/>
      <c r="Z79" s="918"/>
      <c r="AA79" s="918"/>
      <c r="AB79" s="918"/>
      <c r="AC79" s="918"/>
      <c r="AD79" s="918"/>
      <c r="AE79" s="918"/>
      <c r="AF79" s="918"/>
      <c r="AG79" s="918"/>
      <c r="AH79" s="918"/>
      <c r="AI79" s="918"/>
      <c r="AJ79" s="918"/>
      <c r="AK79" s="918"/>
      <c r="AL79" s="918"/>
      <c r="AM79" s="918"/>
      <c r="AN79" s="918"/>
      <c r="AO79" s="918"/>
      <c r="AP79" s="918"/>
      <c r="AQ79" s="918"/>
      <c r="AR79" s="918"/>
      <c r="AS79" s="918"/>
      <c r="AT79" s="918"/>
      <c r="AU79" s="918"/>
      <c r="AV79" s="918"/>
      <c r="AW79" s="918"/>
      <c r="AX79" s="918"/>
      <c r="AY79" s="918"/>
      <c r="AZ79" s="953"/>
      <c r="BA79" s="953"/>
      <c r="BB79" s="953"/>
      <c r="BC79" s="953"/>
      <c r="BD79" s="954"/>
      <c r="BE79" s="266"/>
      <c r="BF79" s="266"/>
      <c r="BG79" s="266"/>
      <c r="BH79" s="266"/>
      <c r="BI79" s="266"/>
      <c r="BJ79" s="269"/>
      <c r="BK79" s="269"/>
      <c r="BL79" s="269"/>
      <c r="BM79" s="269"/>
      <c r="BN79" s="269"/>
      <c r="BO79" s="266"/>
      <c r="BP79" s="266"/>
      <c r="BQ79" s="263">
        <v>73</v>
      </c>
      <c r="BR79" s="268"/>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7"/>
    </row>
    <row r="80" spans="1:131" s="248" customFormat="1" ht="26.25" customHeight="1" x14ac:dyDescent="0.15">
      <c r="A80" s="262">
        <v>13</v>
      </c>
      <c r="B80" s="801"/>
      <c r="C80" s="802"/>
      <c r="D80" s="802"/>
      <c r="E80" s="802"/>
      <c r="F80" s="802"/>
      <c r="G80" s="802"/>
      <c r="H80" s="802"/>
      <c r="I80" s="802"/>
      <c r="J80" s="802"/>
      <c r="K80" s="802"/>
      <c r="L80" s="802"/>
      <c r="M80" s="802"/>
      <c r="N80" s="802"/>
      <c r="O80" s="802"/>
      <c r="P80" s="803"/>
      <c r="Q80" s="958"/>
      <c r="R80" s="918"/>
      <c r="S80" s="918"/>
      <c r="T80" s="918"/>
      <c r="U80" s="918"/>
      <c r="V80" s="918"/>
      <c r="W80" s="918"/>
      <c r="X80" s="918"/>
      <c r="Y80" s="918"/>
      <c r="Z80" s="918"/>
      <c r="AA80" s="918"/>
      <c r="AB80" s="918"/>
      <c r="AC80" s="918"/>
      <c r="AD80" s="918"/>
      <c r="AE80" s="918"/>
      <c r="AF80" s="918"/>
      <c r="AG80" s="918"/>
      <c r="AH80" s="918"/>
      <c r="AI80" s="918"/>
      <c r="AJ80" s="918"/>
      <c r="AK80" s="918"/>
      <c r="AL80" s="918"/>
      <c r="AM80" s="918"/>
      <c r="AN80" s="918"/>
      <c r="AO80" s="918"/>
      <c r="AP80" s="918"/>
      <c r="AQ80" s="918"/>
      <c r="AR80" s="918"/>
      <c r="AS80" s="918"/>
      <c r="AT80" s="918"/>
      <c r="AU80" s="918"/>
      <c r="AV80" s="918"/>
      <c r="AW80" s="918"/>
      <c r="AX80" s="918"/>
      <c r="AY80" s="918"/>
      <c r="AZ80" s="953"/>
      <c r="BA80" s="953"/>
      <c r="BB80" s="953"/>
      <c r="BC80" s="953"/>
      <c r="BD80" s="954"/>
      <c r="BE80" s="266"/>
      <c r="BF80" s="266"/>
      <c r="BG80" s="266"/>
      <c r="BH80" s="266"/>
      <c r="BI80" s="266"/>
      <c r="BJ80" s="266"/>
      <c r="BK80" s="266"/>
      <c r="BL80" s="266"/>
      <c r="BM80" s="266"/>
      <c r="BN80" s="266"/>
      <c r="BO80" s="266"/>
      <c r="BP80" s="266"/>
      <c r="BQ80" s="263">
        <v>74</v>
      </c>
      <c r="BR80" s="268"/>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7"/>
    </row>
    <row r="81" spans="1:131" s="248" customFormat="1" ht="26.25" customHeight="1" x14ac:dyDescent="0.15">
      <c r="A81" s="262">
        <v>14</v>
      </c>
      <c r="B81" s="801"/>
      <c r="C81" s="802"/>
      <c r="D81" s="802"/>
      <c r="E81" s="802"/>
      <c r="F81" s="802"/>
      <c r="G81" s="802"/>
      <c r="H81" s="802"/>
      <c r="I81" s="802"/>
      <c r="J81" s="802"/>
      <c r="K81" s="802"/>
      <c r="L81" s="802"/>
      <c r="M81" s="802"/>
      <c r="N81" s="802"/>
      <c r="O81" s="802"/>
      <c r="P81" s="803"/>
      <c r="Q81" s="958"/>
      <c r="R81" s="918"/>
      <c r="S81" s="918"/>
      <c r="T81" s="918"/>
      <c r="U81" s="918"/>
      <c r="V81" s="918"/>
      <c r="W81" s="918"/>
      <c r="X81" s="918"/>
      <c r="Y81" s="918"/>
      <c r="Z81" s="918"/>
      <c r="AA81" s="918"/>
      <c r="AB81" s="918"/>
      <c r="AC81" s="918"/>
      <c r="AD81" s="918"/>
      <c r="AE81" s="918"/>
      <c r="AF81" s="918"/>
      <c r="AG81" s="918"/>
      <c r="AH81" s="918"/>
      <c r="AI81" s="918"/>
      <c r="AJ81" s="918"/>
      <c r="AK81" s="918"/>
      <c r="AL81" s="918"/>
      <c r="AM81" s="918"/>
      <c r="AN81" s="918"/>
      <c r="AO81" s="918"/>
      <c r="AP81" s="918"/>
      <c r="AQ81" s="918"/>
      <c r="AR81" s="918"/>
      <c r="AS81" s="918"/>
      <c r="AT81" s="918"/>
      <c r="AU81" s="918"/>
      <c r="AV81" s="918"/>
      <c r="AW81" s="918"/>
      <c r="AX81" s="918"/>
      <c r="AY81" s="918"/>
      <c r="AZ81" s="953"/>
      <c r="BA81" s="953"/>
      <c r="BB81" s="953"/>
      <c r="BC81" s="953"/>
      <c r="BD81" s="954"/>
      <c r="BE81" s="266"/>
      <c r="BF81" s="266"/>
      <c r="BG81" s="266"/>
      <c r="BH81" s="266"/>
      <c r="BI81" s="266"/>
      <c r="BJ81" s="266"/>
      <c r="BK81" s="266"/>
      <c r="BL81" s="266"/>
      <c r="BM81" s="266"/>
      <c r="BN81" s="266"/>
      <c r="BO81" s="266"/>
      <c r="BP81" s="266"/>
      <c r="BQ81" s="263">
        <v>75</v>
      </c>
      <c r="BR81" s="268"/>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7"/>
    </row>
    <row r="82" spans="1:131" s="248" customFormat="1" ht="26.25" customHeight="1" x14ac:dyDescent="0.15">
      <c r="A82" s="262">
        <v>15</v>
      </c>
      <c r="B82" s="801"/>
      <c r="C82" s="802"/>
      <c r="D82" s="802"/>
      <c r="E82" s="802"/>
      <c r="F82" s="802"/>
      <c r="G82" s="802"/>
      <c r="H82" s="802"/>
      <c r="I82" s="802"/>
      <c r="J82" s="802"/>
      <c r="K82" s="802"/>
      <c r="L82" s="802"/>
      <c r="M82" s="802"/>
      <c r="N82" s="802"/>
      <c r="O82" s="802"/>
      <c r="P82" s="803"/>
      <c r="Q82" s="958"/>
      <c r="R82" s="918"/>
      <c r="S82" s="918"/>
      <c r="T82" s="918"/>
      <c r="U82" s="918"/>
      <c r="V82" s="918"/>
      <c r="W82" s="918"/>
      <c r="X82" s="918"/>
      <c r="Y82" s="918"/>
      <c r="Z82" s="918"/>
      <c r="AA82" s="918"/>
      <c r="AB82" s="918"/>
      <c r="AC82" s="918"/>
      <c r="AD82" s="918"/>
      <c r="AE82" s="918"/>
      <c r="AF82" s="918"/>
      <c r="AG82" s="918"/>
      <c r="AH82" s="918"/>
      <c r="AI82" s="918"/>
      <c r="AJ82" s="918"/>
      <c r="AK82" s="918"/>
      <c r="AL82" s="918"/>
      <c r="AM82" s="918"/>
      <c r="AN82" s="918"/>
      <c r="AO82" s="918"/>
      <c r="AP82" s="918"/>
      <c r="AQ82" s="918"/>
      <c r="AR82" s="918"/>
      <c r="AS82" s="918"/>
      <c r="AT82" s="918"/>
      <c r="AU82" s="918"/>
      <c r="AV82" s="918"/>
      <c r="AW82" s="918"/>
      <c r="AX82" s="918"/>
      <c r="AY82" s="918"/>
      <c r="AZ82" s="953"/>
      <c r="BA82" s="953"/>
      <c r="BB82" s="953"/>
      <c r="BC82" s="953"/>
      <c r="BD82" s="954"/>
      <c r="BE82" s="266"/>
      <c r="BF82" s="266"/>
      <c r="BG82" s="266"/>
      <c r="BH82" s="266"/>
      <c r="BI82" s="266"/>
      <c r="BJ82" s="266"/>
      <c r="BK82" s="266"/>
      <c r="BL82" s="266"/>
      <c r="BM82" s="266"/>
      <c r="BN82" s="266"/>
      <c r="BO82" s="266"/>
      <c r="BP82" s="266"/>
      <c r="BQ82" s="263">
        <v>76</v>
      </c>
      <c r="BR82" s="268"/>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7"/>
    </row>
    <row r="83" spans="1:131" s="248" customFormat="1" ht="26.25" customHeight="1" x14ac:dyDescent="0.15">
      <c r="A83" s="262">
        <v>16</v>
      </c>
      <c r="B83" s="801"/>
      <c r="C83" s="802"/>
      <c r="D83" s="802"/>
      <c r="E83" s="802"/>
      <c r="F83" s="802"/>
      <c r="G83" s="802"/>
      <c r="H83" s="802"/>
      <c r="I83" s="802"/>
      <c r="J83" s="802"/>
      <c r="K83" s="802"/>
      <c r="L83" s="802"/>
      <c r="M83" s="802"/>
      <c r="N83" s="802"/>
      <c r="O83" s="802"/>
      <c r="P83" s="803"/>
      <c r="Q83" s="958"/>
      <c r="R83" s="918"/>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c r="AP83" s="918"/>
      <c r="AQ83" s="918"/>
      <c r="AR83" s="918"/>
      <c r="AS83" s="918"/>
      <c r="AT83" s="918"/>
      <c r="AU83" s="918"/>
      <c r="AV83" s="918"/>
      <c r="AW83" s="918"/>
      <c r="AX83" s="918"/>
      <c r="AY83" s="918"/>
      <c r="AZ83" s="953"/>
      <c r="BA83" s="953"/>
      <c r="BB83" s="953"/>
      <c r="BC83" s="953"/>
      <c r="BD83" s="954"/>
      <c r="BE83" s="266"/>
      <c r="BF83" s="266"/>
      <c r="BG83" s="266"/>
      <c r="BH83" s="266"/>
      <c r="BI83" s="266"/>
      <c r="BJ83" s="266"/>
      <c r="BK83" s="266"/>
      <c r="BL83" s="266"/>
      <c r="BM83" s="266"/>
      <c r="BN83" s="266"/>
      <c r="BO83" s="266"/>
      <c r="BP83" s="266"/>
      <c r="BQ83" s="263">
        <v>77</v>
      </c>
      <c r="BR83" s="268"/>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7"/>
    </row>
    <row r="84" spans="1:131" s="248" customFormat="1" ht="26.25" customHeight="1" x14ac:dyDescent="0.15">
      <c r="A84" s="262">
        <v>17</v>
      </c>
      <c r="B84" s="801"/>
      <c r="C84" s="802"/>
      <c r="D84" s="802"/>
      <c r="E84" s="802"/>
      <c r="F84" s="802"/>
      <c r="G84" s="802"/>
      <c r="H84" s="802"/>
      <c r="I84" s="802"/>
      <c r="J84" s="802"/>
      <c r="K84" s="802"/>
      <c r="L84" s="802"/>
      <c r="M84" s="802"/>
      <c r="N84" s="802"/>
      <c r="O84" s="802"/>
      <c r="P84" s="803"/>
      <c r="Q84" s="958"/>
      <c r="R84" s="918"/>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c r="AP84" s="918"/>
      <c r="AQ84" s="918"/>
      <c r="AR84" s="918"/>
      <c r="AS84" s="918"/>
      <c r="AT84" s="918"/>
      <c r="AU84" s="918"/>
      <c r="AV84" s="918"/>
      <c r="AW84" s="918"/>
      <c r="AX84" s="918"/>
      <c r="AY84" s="918"/>
      <c r="AZ84" s="953"/>
      <c r="BA84" s="953"/>
      <c r="BB84" s="953"/>
      <c r="BC84" s="953"/>
      <c r="BD84" s="954"/>
      <c r="BE84" s="266"/>
      <c r="BF84" s="266"/>
      <c r="BG84" s="266"/>
      <c r="BH84" s="266"/>
      <c r="BI84" s="266"/>
      <c r="BJ84" s="266"/>
      <c r="BK84" s="266"/>
      <c r="BL84" s="266"/>
      <c r="BM84" s="266"/>
      <c r="BN84" s="266"/>
      <c r="BO84" s="266"/>
      <c r="BP84" s="266"/>
      <c r="BQ84" s="263">
        <v>78</v>
      </c>
      <c r="BR84" s="268"/>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7"/>
    </row>
    <row r="85" spans="1:131" s="248" customFormat="1" ht="26.25" customHeight="1" x14ac:dyDescent="0.15">
      <c r="A85" s="262">
        <v>18</v>
      </c>
      <c r="B85" s="801"/>
      <c r="C85" s="802"/>
      <c r="D85" s="802"/>
      <c r="E85" s="802"/>
      <c r="F85" s="802"/>
      <c r="G85" s="802"/>
      <c r="H85" s="802"/>
      <c r="I85" s="802"/>
      <c r="J85" s="802"/>
      <c r="K85" s="802"/>
      <c r="L85" s="802"/>
      <c r="M85" s="802"/>
      <c r="N85" s="802"/>
      <c r="O85" s="802"/>
      <c r="P85" s="803"/>
      <c r="Q85" s="958"/>
      <c r="R85" s="918"/>
      <c r="S85" s="918"/>
      <c r="T85" s="918"/>
      <c r="U85" s="918"/>
      <c r="V85" s="918"/>
      <c r="W85" s="918"/>
      <c r="X85" s="918"/>
      <c r="Y85" s="918"/>
      <c r="Z85" s="918"/>
      <c r="AA85" s="918"/>
      <c r="AB85" s="918"/>
      <c r="AC85" s="918"/>
      <c r="AD85" s="918"/>
      <c r="AE85" s="918"/>
      <c r="AF85" s="918"/>
      <c r="AG85" s="918"/>
      <c r="AH85" s="918"/>
      <c r="AI85" s="918"/>
      <c r="AJ85" s="918"/>
      <c r="AK85" s="918"/>
      <c r="AL85" s="918"/>
      <c r="AM85" s="918"/>
      <c r="AN85" s="918"/>
      <c r="AO85" s="918"/>
      <c r="AP85" s="918"/>
      <c r="AQ85" s="918"/>
      <c r="AR85" s="918"/>
      <c r="AS85" s="918"/>
      <c r="AT85" s="918"/>
      <c r="AU85" s="918"/>
      <c r="AV85" s="918"/>
      <c r="AW85" s="918"/>
      <c r="AX85" s="918"/>
      <c r="AY85" s="918"/>
      <c r="AZ85" s="953"/>
      <c r="BA85" s="953"/>
      <c r="BB85" s="953"/>
      <c r="BC85" s="953"/>
      <c r="BD85" s="954"/>
      <c r="BE85" s="266"/>
      <c r="BF85" s="266"/>
      <c r="BG85" s="266"/>
      <c r="BH85" s="266"/>
      <c r="BI85" s="266"/>
      <c r="BJ85" s="266"/>
      <c r="BK85" s="266"/>
      <c r="BL85" s="266"/>
      <c r="BM85" s="266"/>
      <c r="BN85" s="266"/>
      <c r="BO85" s="266"/>
      <c r="BP85" s="266"/>
      <c r="BQ85" s="263">
        <v>79</v>
      </c>
      <c r="BR85" s="268"/>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7"/>
    </row>
    <row r="86" spans="1:131" s="248" customFormat="1" ht="26.25" customHeight="1" x14ac:dyDescent="0.15">
      <c r="A86" s="262">
        <v>19</v>
      </c>
      <c r="B86" s="801"/>
      <c r="C86" s="802"/>
      <c r="D86" s="802"/>
      <c r="E86" s="802"/>
      <c r="F86" s="802"/>
      <c r="G86" s="802"/>
      <c r="H86" s="802"/>
      <c r="I86" s="802"/>
      <c r="J86" s="802"/>
      <c r="K86" s="802"/>
      <c r="L86" s="802"/>
      <c r="M86" s="802"/>
      <c r="N86" s="802"/>
      <c r="O86" s="802"/>
      <c r="P86" s="803"/>
      <c r="Q86" s="958"/>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53"/>
      <c r="BA86" s="953"/>
      <c r="BB86" s="953"/>
      <c r="BC86" s="953"/>
      <c r="BD86" s="954"/>
      <c r="BE86" s="266"/>
      <c r="BF86" s="266"/>
      <c r="BG86" s="266"/>
      <c r="BH86" s="266"/>
      <c r="BI86" s="266"/>
      <c r="BJ86" s="266"/>
      <c r="BK86" s="266"/>
      <c r="BL86" s="266"/>
      <c r="BM86" s="266"/>
      <c r="BN86" s="266"/>
      <c r="BO86" s="266"/>
      <c r="BP86" s="266"/>
      <c r="BQ86" s="263">
        <v>80</v>
      </c>
      <c r="BR86" s="268"/>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7"/>
    </row>
    <row r="88" spans="1:131" s="248" customFormat="1" ht="26.25" customHeight="1" thickBot="1" x14ac:dyDescent="0.2">
      <c r="A88" s="265" t="s">
        <v>387</v>
      </c>
      <c r="B88" s="877" t="s">
        <v>415</v>
      </c>
      <c r="C88" s="878"/>
      <c r="D88" s="878"/>
      <c r="E88" s="878"/>
      <c r="F88" s="878"/>
      <c r="G88" s="878"/>
      <c r="H88" s="878"/>
      <c r="I88" s="878"/>
      <c r="J88" s="878"/>
      <c r="K88" s="878"/>
      <c r="L88" s="878"/>
      <c r="M88" s="878"/>
      <c r="N88" s="878"/>
      <c r="O88" s="878"/>
      <c r="P88" s="879"/>
      <c r="Q88" s="925"/>
      <c r="R88" s="926"/>
      <c r="S88" s="926"/>
      <c r="T88" s="926"/>
      <c r="U88" s="926"/>
      <c r="V88" s="926"/>
      <c r="W88" s="926"/>
      <c r="X88" s="926"/>
      <c r="Y88" s="926"/>
      <c r="Z88" s="926"/>
      <c r="AA88" s="926"/>
      <c r="AB88" s="926"/>
      <c r="AC88" s="926"/>
      <c r="AD88" s="926"/>
      <c r="AE88" s="926"/>
      <c r="AF88" s="929">
        <v>6410</v>
      </c>
      <c r="AG88" s="929"/>
      <c r="AH88" s="929"/>
      <c r="AI88" s="929"/>
      <c r="AJ88" s="929"/>
      <c r="AK88" s="926"/>
      <c r="AL88" s="926"/>
      <c r="AM88" s="926"/>
      <c r="AN88" s="926"/>
      <c r="AO88" s="926"/>
      <c r="AP88" s="929">
        <v>5220</v>
      </c>
      <c r="AQ88" s="929"/>
      <c r="AR88" s="929"/>
      <c r="AS88" s="929"/>
      <c r="AT88" s="929"/>
      <c r="AU88" s="929">
        <v>89</v>
      </c>
      <c r="AV88" s="929"/>
      <c r="AW88" s="929"/>
      <c r="AX88" s="929"/>
      <c r="AY88" s="929"/>
      <c r="AZ88" s="934"/>
      <c r="BA88" s="934"/>
      <c r="BB88" s="934"/>
      <c r="BC88" s="934"/>
      <c r="BD88" s="935"/>
      <c r="BE88" s="266"/>
      <c r="BF88" s="266"/>
      <c r="BG88" s="266"/>
      <c r="BH88" s="266"/>
      <c r="BI88" s="266"/>
      <c r="BJ88" s="266"/>
      <c r="BK88" s="266"/>
      <c r="BL88" s="266"/>
      <c r="BM88" s="266"/>
      <c r="BN88" s="266"/>
      <c r="BO88" s="266"/>
      <c r="BP88" s="266"/>
      <c r="BQ88" s="263">
        <v>82</v>
      </c>
      <c r="BR88" s="268"/>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7" t="s">
        <v>416</v>
      </c>
      <c r="BS102" s="878"/>
      <c r="BT102" s="878"/>
      <c r="BU102" s="878"/>
      <c r="BV102" s="878"/>
      <c r="BW102" s="878"/>
      <c r="BX102" s="878"/>
      <c r="BY102" s="878"/>
      <c r="BZ102" s="878"/>
      <c r="CA102" s="878"/>
      <c r="CB102" s="878"/>
      <c r="CC102" s="878"/>
      <c r="CD102" s="878"/>
      <c r="CE102" s="878"/>
      <c r="CF102" s="878"/>
      <c r="CG102" s="879"/>
      <c r="CH102" s="973"/>
      <c r="CI102" s="974"/>
      <c r="CJ102" s="974"/>
      <c r="CK102" s="974"/>
      <c r="CL102" s="975"/>
      <c r="CM102" s="973"/>
      <c r="CN102" s="974"/>
      <c r="CO102" s="974"/>
      <c r="CP102" s="974"/>
      <c r="CQ102" s="975"/>
      <c r="CR102" s="976">
        <v>29</v>
      </c>
      <c r="CS102" s="937"/>
      <c r="CT102" s="937"/>
      <c r="CU102" s="937"/>
      <c r="CV102" s="977"/>
      <c r="CW102" s="976">
        <v>12</v>
      </c>
      <c r="CX102" s="937"/>
      <c r="CY102" s="937"/>
      <c r="CZ102" s="937"/>
      <c r="DA102" s="977"/>
      <c r="DB102" s="976" t="s">
        <v>579</v>
      </c>
      <c r="DC102" s="937"/>
      <c r="DD102" s="937"/>
      <c r="DE102" s="937"/>
      <c r="DF102" s="977"/>
      <c r="DG102" s="976" t="s">
        <v>579</v>
      </c>
      <c r="DH102" s="937"/>
      <c r="DI102" s="937"/>
      <c r="DJ102" s="937"/>
      <c r="DK102" s="977"/>
      <c r="DL102" s="976" t="s">
        <v>579</v>
      </c>
      <c r="DM102" s="937"/>
      <c r="DN102" s="937"/>
      <c r="DO102" s="937"/>
      <c r="DP102" s="977"/>
      <c r="DQ102" s="976" t="s">
        <v>579</v>
      </c>
      <c r="DR102" s="937"/>
      <c r="DS102" s="937"/>
      <c r="DT102" s="937"/>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424</v>
      </c>
      <c r="AB109" s="979"/>
      <c r="AC109" s="979"/>
      <c r="AD109" s="979"/>
      <c r="AE109" s="980"/>
      <c r="AF109" s="978" t="s">
        <v>305</v>
      </c>
      <c r="AG109" s="979"/>
      <c r="AH109" s="979"/>
      <c r="AI109" s="979"/>
      <c r="AJ109" s="980"/>
      <c r="AK109" s="978" t="s">
        <v>304</v>
      </c>
      <c r="AL109" s="979"/>
      <c r="AM109" s="979"/>
      <c r="AN109" s="979"/>
      <c r="AO109" s="980"/>
      <c r="AP109" s="978" t="s">
        <v>425</v>
      </c>
      <c r="AQ109" s="979"/>
      <c r="AR109" s="979"/>
      <c r="AS109" s="979"/>
      <c r="AT109" s="981"/>
      <c r="AU109" s="998" t="s">
        <v>423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424</v>
      </c>
      <c r="BR109" s="979"/>
      <c r="BS109" s="979"/>
      <c r="BT109" s="979"/>
      <c r="BU109" s="980"/>
      <c r="BV109" s="978" t="s">
        <v>305</v>
      </c>
      <c r="BW109" s="979"/>
      <c r="BX109" s="979"/>
      <c r="BY109" s="979"/>
      <c r="BZ109" s="980"/>
      <c r="CA109" s="978" t="s">
        <v>304</v>
      </c>
      <c r="CB109" s="979"/>
      <c r="CC109" s="979"/>
      <c r="CD109" s="979"/>
      <c r="CE109" s="980"/>
      <c r="CF109" s="999" t="s">
        <v>425</v>
      </c>
      <c r="CG109" s="999"/>
      <c r="CH109" s="999"/>
      <c r="CI109" s="999"/>
      <c r="CJ109" s="999"/>
      <c r="CK109" s="978" t="s">
        <v>426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424</v>
      </c>
      <c r="DH109" s="979"/>
      <c r="DI109" s="979"/>
      <c r="DJ109" s="979"/>
      <c r="DK109" s="980"/>
      <c r="DL109" s="978" t="s">
        <v>305</v>
      </c>
      <c r="DM109" s="979"/>
      <c r="DN109" s="979"/>
      <c r="DO109" s="979"/>
      <c r="DP109" s="980"/>
      <c r="DQ109" s="978" t="s">
        <v>304</v>
      </c>
      <c r="DR109" s="979"/>
      <c r="DS109" s="979"/>
      <c r="DT109" s="979"/>
      <c r="DU109" s="980"/>
      <c r="DV109" s="978" t="s">
        <v>425</v>
      </c>
      <c r="DW109" s="979"/>
      <c r="DX109" s="979"/>
      <c r="DY109" s="979"/>
      <c r="DZ109" s="981"/>
    </row>
    <row r="110" spans="1:131" s="247" customFormat="1" ht="26.25" customHeight="1" x14ac:dyDescent="0.15">
      <c r="A110" s="982" t="s">
        <v>427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635482</v>
      </c>
      <c r="AB110" s="986"/>
      <c r="AC110" s="986"/>
      <c r="AD110" s="986"/>
      <c r="AE110" s="987"/>
      <c r="AF110" s="988">
        <v>614665</v>
      </c>
      <c r="AG110" s="986"/>
      <c r="AH110" s="986"/>
      <c r="AI110" s="986"/>
      <c r="AJ110" s="987"/>
      <c r="AK110" s="988">
        <v>615002</v>
      </c>
      <c r="AL110" s="986"/>
      <c r="AM110" s="986"/>
      <c r="AN110" s="986"/>
      <c r="AO110" s="987"/>
      <c r="AP110" s="989">
        <v>26</v>
      </c>
      <c r="AQ110" s="990"/>
      <c r="AR110" s="990"/>
      <c r="AS110" s="990"/>
      <c r="AT110" s="991"/>
      <c r="AU110" s="992" t="s">
        <v>73</v>
      </c>
      <c r="AV110" s="993"/>
      <c r="AW110" s="993"/>
      <c r="AX110" s="993"/>
      <c r="AY110" s="993"/>
      <c r="AZ110" s="1034" t="s">
        <v>428</v>
      </c>
      <c r="BA110" s="983"/>
      <c r="BB110" s="983"/>
      <c r="BC110" s="983"/>
      <c r="BD110" s="983"/>
      <c r="BE110" s="983"/>
      <c r="BF110" s="983"/>
      <c r="BG110" s="983"/>
      <c r="BH110" s="983"/>
      <c r="BI110" s="983"/>
      <c r="BJ110" s="983"/>
      <c r="BK110" s="983"/>
      <c r="BL110" s="983"/>
      <c r="BM110" s="983"/>
      <c r="BN110" s="983"/>
      <c r="BO110" s="983"/>
      <c r="BP110" s="984"/>
      <c r="BQ110" s="1020">
        <v>5633281</v>
      </c>
      <c r="BR110" s="1021"/>
      <c r="BS110" s="1021"/>
      <c r="BT110" s="1021"/>
      <c r="BU110" s="1021"/>
      <c r="BV110" s="1021">
        <v>5748227</v>
      </c>
      <c r="BW110" s="1021"/>
      <c r="BX110" s="1021"/>
      <c r="BY110" s="1021"/>
      <c r="BZ110" s="1021"/>
      <c r="CA110" s="1021">
        <v>5596095</v>
      </c>
      <c r="CB110" s="1021"/>
      <c r="CC110" s="1021"/>
      <c r="CD110" s="1021"/>
      <c r="CE110" s="1021"/>
      <c r="CF110" s="1035">
        <v>236.5</v>
      </c>
      <c r="CG110" s="1036"/>
      <c r="CH110" s="1036"/>
      <c r="CI110" s="1036"/>
      <c r="CJ110" s="1036"/>
      <c r="CK110" s="1037" t="s">
        <v>429</v>
      </c>
      <c r="CL110" s="1038"/>
      <c r="CM110" s="1017" t="s">
        <v>430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231</v>
      </c>
      <c r="DH110" s="1021"/>
      <c r="DI110" s="1021"/>
      <c r="DJ110" s="1021"/>
      <c r="DK110" s="1021"/>
      <c r="DL110" s="1021" t="s">
        <v>431</v>
      </c>
      <c r="DM110" s="1021"/>
      <c r="DN110" s="1021"/>
      <c r="DO110" s="1021"/>
      <c r="DP110" s="1021"/>
      <c r="DQ110" s="1021" t="s">
        <v>231</v>
      </c>
      <c r="DR110" s="1021"/>
      <c r="DS110" s="1021"/>
      <c r="DT110" s="1021"/>
      <c r="DU110" s="1021"/>
      <c r="DV110" s="1022" t="s">
        <v>431</v>
      </c>
      <c r="DW110" s="1022"/>
      <c r="DX110" s="1022"/>
      <c r="DY110" s="1022"/>
      <c r="DZ110" s="1023"/>
    </row>
    <row r="111" spans="1:131" s="247" customFormat="1" ht="26.25" customHeight="1" x14ac:dyDescent="0.15">
      <c r="A111" s="1024" t="s">
        <v>432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231</v>
      </c>
      <c r="AB111" s="1028"/>
      <c r="AC111" s="1028"/>
      <c r="AD111" s="1028"/>
      <c r="AE111" s="1029"/>
      <c r="AF111" s="1030" t="s">
        <v>431</v>
      </c>
      <c r="AG111" s="1028"/>
      <c r="AH111" s="1028"/>
      <c r="AI111" s="1028"/>
      <c r="AJ111" s="1029"/>
      <c r="AK111" s="1030" t="s">
        <v>231</v>
      </c>
      <c r="AL111" s="1028"/>
      <c r="AM111" s="1028"/>
      <c r="AN111" s="1028"/>
      <c r="AO111" s="1029"/>
      <c r="AP111" s="1031" t="s">
        <v>231</v>
      </c>
      <c r="AQ111" s="1032"/>
      <c r="AR111" s="1032"/>
      <c r="AS111" s="1032"/>
      <c r="AT111" s="1033"/>
      <c r="AU111" s="994"/>
      <c r="AV111" s="995"/>
      <c r="AW111" s="995"/>
      <c r="AX111" s="995"/>
      <c r="AY111" s="995"/>
      <c r="AZ111" s="1043" t="s">
        <v>433</v>
      </c>
      <c r="BA111" s="1044"/>
      <c r="BB111" s="1044"/>
      <c r="BC111" s="1044"/>
      <c r="BD111" s="1044"/>
      <c r="BE111" s="1044"/>
      <c r="BF111" s="1044"/>
      <c r="BG111" s="1044"/>
      <c r="BH111" s="1044"/>
      <c r="BI111" s="1044"/>
      <c r="BJ111" s="1044"/>
      <c r="BK111" s="1044"/>
      <c r="BL111" s="1044"/>
      <c r="BM111" s="1044"/>
      <c r="BN111" s="1044"/>
      <c r="BO111" s="1044"/>
      <c r="BP111" s="1045"/>
      <c r="BQ111" s="1013">
        <v>25456</v>
      </c>
      <c r="BR111" s="1014"/>
      <c r="BS111" s="1014"/>
      <c r="BT111" s="1014"/>
      <c r="BU111" s="1014"/>
      <c r="BV111" s="1014">
        <v>20792</v>
      </c>
      <c r="BW111" s="1014"/>
      <c r="BX111" s="1014"/>
      <c r="BY111" s="1014"/>
      <c r="BZ111" s="1014"/>
      <c r="CA111" s="1014">
        <v>16492</v>
      </c>
      <c r="CB111" s="1014"/>
      <c r="CC111" s="1014"/>
      <c r="CD111" s="1014"/>
      <c r="CE111" s="1014"/>
      <c r="CF111" s="1008">
        <v>0.7</v>
      </c>
      <c r="CG111" s="1009"/>
      <c r="CH111" s="1009"/>
      <c r="CI111" s="1009"/>
      <c r="CJ111" s="1009"/>
      <c r="CK111" s="1039"/>
      <c r="CL111" s="1040"/>
      <c r="CM111" s="1010" t="s">
        <v>434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231</v>
      </c>
      <c r="DH111" s="1014"/>
      <c r="DI111" s="1014"/>
      <c r="DJ111" s="1014"/>
      <c r="DK111" s="1014"/>
      <c r="DL111" s="1014" t="s">
        <v>435</v>
      </c>
      <c r="DM111" s="1014"/>
      <c r="DN111" s="1014"/>
      <c r="DO111" s="1014"/>
      <c r="DP111" s="1014"/>
      <c r="DQ111" s="1014" t="s">
        <v>435</v>
      </c>
      <c r="DR111" s="1014"/>
      <c r="DS111" s="1014"/>
      <c r="DT111" s="1014"/>
      <c r="DU111" s="1014"/>
      <c r="DV111" s="1015" t="s">
        <v>435</v>
      </c>
      <c r="DW111" s="1015"/>
      <c r="DX111" s="1015"/>
      <c r="DY111" s="1015"/>
      <c r="DZ111" s="1016"/>
    </row>
    <row r="112" spans="1:131" s="247" customFormat="1" ht="26.25" customHeight="1" x14ac:dyDescent="0.15">
      <c r="A112" s="1046" t="s">
        <v>436</v>
      </c>
      <c r="B112" s="1047"/>
      <c r="C112" s="1044" t="s">
        <v>437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231</v>
      </c>
      <c r="AB112" s="1053"/>
      <c r="AC112" s="1053"/>
      <c r="AD112" s="1053"/>
      <c r="AE112" s="1054"/>
      <c r="AF112" s="1055" t="s">
        <v>231</v>
      </c>
      <c r="AG112" s="1053"/>
      <c r="AH112" s="1053"/>
      <c r="AI112" s="1053"/>
      <c r="AJ112" s="1054"/>
      <c r="AK112" s="1055" t="s">
        <v>231</v>
      </c>
      <c r="AL112" s="1053"/>
      <c r="AM112" s="1053"/>
      <c r="AN112" s="1053"/>
      <c r="AO112" s="1054"/>
      <c r="AP112" s="1056" t="s">
        <v>231</v>
      </c>
      <c r="AQ112" s="1057"/>
      <c r="AR112" s="1057"/>
      <c r="AS112" s="1057"/>
      <c r="AT112" s="1058"/>
      <c r="AU112" s="994"/>
      <c r="AV112" s="995"/>
      <c r="AW112" s="995"/>
      <c r="AX112" s="995"/>
      <c r="AY112" s="995"/>
      <c r="AZ112" s="1043" t="s">
        <v>438</v>
      </c>
      <c r="BA112" s="1044"/>
      <c r="BB112" s="1044"/>
      <c r="BC112" s="1044"/>
      <c r="BD112" s="1044"/>
      <c r="BE112" s="1044"/>
      <c r="BF112" s="1044"/>
      <c r="BG112" s="1044"/>
      <c r="BH112" s="1044"/>
      <c r="BI112" s="1044"/>
      <c r="BJ112" s="1044"/>
      <c r="BK112" s="1044"/>
      <c r="BL112" s="1044"/>
      <c r="BM112" s="1044"/>
      <c r="BN112" s="1044"/>
      <c r="BO112" s="1044"/>
      <c r="BP112" s="1045"/>
      <c r="BQ112" s="1013">
        <v>5964</v>
      </c>
      <c r="BR112" s="1014"/>
      <c r="BS112" s="1014"/>
      <c r="BT112" s="1014"/>
      <c r="BU112" s="1014"/>
      <c r="BV112" s="1014">
        <v>4463</v>
      </c>
      <c r="BW112" s="1014"/>
      <c r="BX112" s="1014"/>
      <c r="BY112" s="1014"/>
      <c r="BZ112" s="1014"/>
      <c r="CA112" s="1014">
        <v>2350</v>
      </c>
      <c r="CB112" s="1014"/>
      <c r="CC112" s="1014"/>
      <c r="CD112" s="1014"/>
      <c r="CE112" s="1014"/>
      <c r="CF112" s="1008">
        <v>0.1</v>
      </c>
      <c r="CG112" s="1009"/>
      <c r="CH112" s="1009"/>
      <c r="CI112" s="1009"/>
      <c r="CJ112" s="1009"/>
      <c r="CK112" s="1039"/>
      <c r="CL112" s="1040"/>
      <c r="CM112" s="1010" t="s">
        <v>439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231</v>
      </c>
      <c r="DH112" s="1014"/>
      <c r="DI112" s="1014"/>
      <c r="DJ112" s="1014"/>
      <c r="DK112" s="1014"/>
      <c r="DL112" s="1014" t="s">
        <v>231</v>
      </c>
      <c r="DM112" s="1014"/>
      <c r="DN112" s="1014"/>
      <c r="DO112" s="1014"/>
      <c r="DP112" s="1014"/>
      <c r="DQ112" s="1014" t="s">
        <v>435</v>
      </c>
      <c r="DR112" s="1014"/>
      <c r="DS112" s="1014"/>
      <c r="DT112" s="1014"/>
      <c r="DU112" s="1014"/>
      <c r="DV112" s="1015" t="s">
        <v>231</v>
      </c>
      <c r="DW112" s="1015"/>
      <c r="DX112" s="1015"/>
      <c r="DY112" s="1015"/>
      <c r="DZ112" s="1016"/>
    </row>
    <row r="113" spans="1:130" s="247" customFormat="1" ht="26.25" customHeight="1" x14ac:dyDescent="0.15">
      <c r="A113" s="1048"/>
      <c r="B113" s="1049"/>
      <c r="C113" s="1044" t="s">
        <v>440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8406</v>
      </c>
      <c r="AB113" s="1028"/>
      <c r="AC113" s="1028"/>
      <c r="AD113" s="1028"/>
      <c r="AE113" s="1029"/>
      <c r="AF113" s="1030">
        <v>2382</v>
      </c>
      <c r="AG113" s="1028"/>
      <c r="AH113" s="1028"/>
      <c r="AI113" s="1028"/>
      <c r="AJ113" s="1029"/>
      <c r="AK113" s="1030">
        <v>768</v>
      </c>
      <c r="AL113" s="1028"/>
      <c r="AM113" s="1028"/>
      <c r="AN113" s="1028"/>
      <c r="AO113" s="1029"/>
      <c r="AP113" s="1031">
        <v>0</v>
      </c>
      <c r="AQ113" s="1032"/>
      <c r="AR113" s="1032"/>
      <c r="AS113" s="1032"/>
      <c r="AT113" s="1033"/>
      <c r="AU113" s="994"/>
      <c r="AV113" s="995"/>
      <c r="AW113" s="995"/>
      <c r="AX113" s="995"/>
      <c r="AY113" s="995"/>
      <c r="AZ113" s="1043" t="s">
        <v>441</v>
      </c>
      <c r="BA113" s="1044"/>
      <c r="BB113" s="1044"/>
      <c r="BC113" s="1044"/>
      <c r="BD113" s="1044"/>
      <c r="BE113" s="1044"/>
      <c r="BF113" s="1044"/>
      <c r="BG113" s="1044"/>
      <c r="BH113" s="1044"/>
      <c r="BI113" s="1044"/>
      <c r="BJ113" s="1044"/>
      <c r="BK113" s="1044"/>
      <c r="BL113" s="1044"/>
      <c r="BM113" s="1044"/>
      <c r="BN113" s="1044"/>
      <c r="BO113" s="1044"/>
      <c r="BP113" s="1045"/>
      <c r="BQ113" s="1013">
        <v>109386</v>
      </c>
      <c r="BR113" s="1014"/>
      <c r="BS113" s="1014"/>
      <c r="BT113" s="1014"/>
      <c r="BU113" s="1014"/>
      <c r="BV113" s="1014">
        <v>100547</v>
      </c>
      <c r="BW113" s="1014"/>
      <c r="BX113" s="1014"/>
      <c r="BY113" s="1014"/>
      <c r="BZ113" s="1014"/>
      <c r="CA113" s="1014">
        <v>89382</v>
      </c>
      <c r="CB113" s="1014"/>
      <c r="CC113" s="1014"/>
      <c r="CD113" s="1014"/>
      <c r="CE113" s="1014"/>
      <c r="CF113" s="1008">
        <v>3.8</v>
      </c>
      <c r="CG113" s="1009"/>
      <c r="CH113" s="1009"/>
      <c r="CI113" s="1009"/>
      <c r="CJ113" s="1009"/>
      <c r="CK113" s="1039"/>
      <c r="CL113" s="1040"/>
      <c r="CM113" s="1010" t="s">
        <v>442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231</v>
      </c>
      <c r="DH113" s="1053"/>
      <c r="DI113" s="1053"/>
      <c r="DJ113" s="1053"/>
      <c r="DK113" s="1054"/>
      <c r="DL113" s="1055" t="s">
        <v>435</v>
      </c>
      <c r="DM113" s="1053"/>
      <c r="DN113" s="1053"/>
      <c r="DO113" s="1053"/>
      <c r="DP113" s="1054"/>
      <c r="DQ113" s="1055" t="s">
        <v>231</v>
      </c>
      <c r="DR113" s="1053"/>
      <c r="DS113" s="1053"/>
      <c r="DT113" s="1053"/>
      <c r="DU113" s="1054"/>
      <c r="DV113" s="1056" t="s">
        <v>231</v>
      </c>
      <c r="DW113" s="1057"/>
      <c r="DX113" s="1057"/>
      <c r="DY113" s="1057"/>
      <c r="DZ113" s="1058"/>
    </row>
    <row r="114" spans="1:130" s="247" customFormat="1" ht="26.25" customHeight="1" x14ac:dyDescent="0.15">
      <c r="A114" s="1048"/>
      <c r="B114" s="1049"/>
      <c r="C114" s="1044" t="s">
        <v>443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17423</v>
      </c>
      <c r="AB114" s="1053"/>
      <c r="AC114" s="1053"/>
      <c r="AD114" s="1053"/>
      <c r="AE114" s="1054"/>
      <c r="AF114" s="1055">
        <v>17811</v>
      </c>
      <c r="AG114" s="1053"/>
      <c r="AH114" s="1053"/>
      <c r="AI114" s="1053"/>
      <c r="AJ114" s="1054"/>
      <c r="AK114" s="1055">
        <v>14333</v>
      </c>
      <c r="AL114" s="1053"/>
      <c r="AM114" s="1053"/>
      <c r="AN114" s="1053"/>
      <c r="AO114" s="1054"/>
      <c r="AP114" s="1056">
        <v>0.6</v>
      </c>
      <c r="AQ114" s="1057"/>
      <c r="AR114" s="1057"/>
      <c r="AS114" s="1057"/>
      <c r="AT114" s="1058"/>
      <c r="AU114" s="994"/>
      <c r="AV114" s="995"/>
      <c r="AW114" s="995"/>
      <c r="AX114" s="995"/>
      <c r="AY114" s="995"/>
      <c r="AZ114" s="1043" t="s">
        <v>444</v>
      </c>
      <c r="BA114" s="1044"/>
      <c r="BB114" s="1044"/>
      <c r="BC114" s="1044"/>
      <c r="BD114" s="1044"/>
      <c r="BE114" s="1044"/>
      <c r="BF114" s="1044"/>
      <c r="BG114" s="1044"/>
      <c r="BH114" s="1044"/>
      <c r="BI114" s="1044"/>
      <c r="BJ114" s="1044"/>
      <c r="BK114" s="1044"/>
      <c r="BL114" s="1044"/>
      <c r="BM114" s="1044"/>
      <c r="BN114" s="1044"/>
      <c r="BO114" s="1044"/>
      <c r="BP114" s="1045"/>
      <c r="BQ114" s="1013">
        <v>555229</v>
      </c>
      <c r="BR114" s="1014"/>
      <c r="BS114" s="1014"/>
      <c r="BT114" s="1014"/>
      <c r="BU114" s="1014"/>
      <c r="BV114" s="1014">
        <v>542996</v>
      </c>
      <c r="BW114" s="1014"/>
      <c r="BX114" s="1014"/>
      <c r="BY114" s="1014"/>
      <c r="BZ114" s="1014"/>
      <c r="CA114" s="1014">
        <v>537871</v>
      </c>
      <c r="CB114" s="1014"/>
      <c r="CC114" s="1014"/>
      <c r="CD114" s="1014"/>
      <c r="CE114" s="1014"/>
      <c r="CF114" s="1008">
        <v>22.7</v>
      </c>
      <c r="CG114" s="1009"/>
      <c r="CH114" s="1009"/>
      <c r="CI114" s="1009"/>
      <c r="CJ114" s="1009"/>
      <c r="CK114" s="1039"/>
      <c r="CL114" s="1040"/>
      <c r="CM114" s="1010" t="s">
        <v>445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231</v>
      </c>
      <c r="DH114" s="1053"/>
      <c r="DI114" s="1053"/>
      <c r="DJ114" s="1053"/>
      <c r="DK114" s="1054"/>
      <c r="DL114" s="1055" t="s">
        <v>231</v>
      </c>
      <c r="DM114" s="1053"/>
      <c r="DN114" s="1053"/>
      <c r="DO114" s="1053"/>
      <c r="DP114" s="1054"/>
      <c r="DQ114" s="1055" t="s">
        <v>231</v>
      </c>
      <c r="DR114" s="1053"/>
      <c r="DS114" s="1053"/>
      <c r="DT114" s="1053"/>
      <c r="DU114" s="1054"/>
      <c r="DV114" s="1056" t="s">
        <v>231</v>
      </c>
      <c r="DW114" s="1057"/>
      <c r="DX114" s="1057"/>
      <c r="DY114" s="1057"/>
      <c r="DZ114" s="1058"/>
    </row>
    <row r="115" spans="1:130" s="247" customFormat="1" ht="26.25" customHeight="1" x14ac:dyDescent="0.15">
      <c r="A115" s="1048"/>
      <c r="B115" s="1049"/>
      <c r="C115" s="1044" t="s">
        <v>446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9037</v>
      </c>
      <c r="AB115" s="1028"/>
      <c r="AC115" s="1028"/>
      <c r="AD115" s="1028"/>
      <c r="AE115" s="1029"/>
      <c r="AF115" s="1030">
        <v>5140</v>
      </c>
      <c r="AG115" s="1028"/>
      <c r="AH115" s="1028"/>
      <c r="AI115" s="1028"/>
      <c r="AJ115" s="1029"/>
      <c r="AK115" s="1030">
        <v>4684</v>
      </c>
      <c r="AL115" s="1028"/>
      <c r="AM115" s="1028"/>
      <c r="AN115" s="1028"/>
      <c r="AO115" s="1029"/>
      <c r="AP115" s="1031">
        <v>0.2</v>
      </c>
      <c r="AQ115" s="1032"/>
      <c r="AR115" s="1032"/>
      <c r="AS115" s="1032"/>
      <c r="AT115" s="1033"/>
      <c r="AU115" s="994"/>
      <c r="AV115" s="995"/>
      <c r="AW115" s="995"/>
      <c r="AX115" s="995"/>
      <c r="AY115" s="995"/>
      <c r="AZ115" s="1043" t="s">
        <v>447</v>
      </c>
      <c r="BA115" s="1044"/>
      <c r="BB115" s="1044"/>
      <c r="BC115" s="1044"/>
      <c r="BD115" s="1044"/>
      <c r="BE115" s="1044"/>
      <c r="BF115" s="1044"/>
      <c r="BG115" s="1044"/>
      <c r="BH115" s="1044"/>
      <c r="BI115" s="1044"/>
      <c r="BJ115" s="1044"/>
      <c r="BK115" s="1044"/>
      <c r="BL115" s="1044"/>
      <c r="BM115" s="1044"/>
      <c r="BN115" s="1044"/>
      <c r="BO115" s="1044"/>
      <c r="BP115" s="1045"/>
      <c r="BQ115" s="1013" t="s">
        <v>231</v>
      </c>
      <c r="BR115" s="1014"/>
      <c r="BS115" s="1014"/>
      <c r="BT115" s="1014"/>
      <c r="BU115" s="1014"/>
      <c r="BV115" s="1014" t="s">
        <v>231</v>
      </c>
      <c r="BW115" s="1014"/>
      <c r="BX115" s="1014"/>
      <c r="BY115" s="1014"/>
      <c r="BZ115" s="1014"/>
      <c r="CA115" s="1014" t="s">
        <v>231</v>
      </c>
      <c r="CB115" s="1014"/>
      <c r="CC115" s="1014"/>
      <c r="CD115" s="1014"/>
      <c r="CE115" s="1014"/>
      <c r="CF115" s="1008" t="s">
        <v>231</v>
      </c>
      <c r="CG115" s="1009"/>
      <c r="CH115" s="1009"/>
      <c r="CI115" s="1009"/>
      <c r="CJ115" s="1009"/>
      <c r="CK115" s="1039"/>
      <c r="CL115" s="1040"/>
      <c r="CM115" s="1043" t="s">
        <v>448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231</v>
      </c>
      <c r="DH115" s="1053"/>
      <c r="DI115" s="1053"/>
      <c r="DJ115" s="1053"/>
      <c r="DK115" s="1054"/>
      <c r="DL115" s="1055" t="s">
        <v>231</v>
      </c>
      <c r="DM115" s="1053"/>
      <c r="DN115" s="1053"/>
      <c r="DO115" s="1053"/>
      <c r="DP115" s="1054"/>
      <c r="DQ115" s="1055" t="s">
        <v>231</v>
      </c>
      <c r="DR115" s="1053"/>
      <c r="DS115" s="1053"/>
      <c r="DT115" s="1053"/>
      <c r="DU115" s="1054"/>
      <c r="DV115" s="1056" t="s">
        <v>231</v>
      </c>
      <c r="DW115" s="1057"/>
      <c r="DX115" s="1057"/>
      <c r="DY115" s="1057"/>
      <c r="DZ115" s="1058"/>
    </row>
    <row r="116" spans="1:130" s="247" customFormat="1" ht="26.25" customHeight="1" x14ac:dyDescent="0.15">
      <c r="A116" s="1050"/>
      <c r="B116" s="1051"/>
      <c r="C116" s="1059" t="s">
        <v>449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231</v>
      </c>
      <c r="AB116" s="1053"/>
      <c r="AC116" s="1053"/>
      <c r="AD116" s="1053"/>
      <c r="AE116" s="1054"/>
      <c r="AF116" s="1055" t="s">
        <v>231</v>
      </c>
      <c r="AG116" s="1053"/>
      <c r="AH116" s="1053"/>
      <c r="AI116" s="1053"/>
      <c r="AJ116" s="1054"/>
      <c r="AK116" s="1055" t="s">
        <v>231</v>
      </c>
      <c r="AL116" s="1053"/>
      <c r="AM116" s="1053"/>
      <c r="AN116" s="1053"/>
      <c r="AO116" s="1054"/>
      <c r="AP116" s="1056" t="s">
        <v>231</v>
      </c>
      <c r="AQ116" s="1057"/>
      <c r="AR116" s="1057"/>
      <c r="AS116" s="1057"/>
      <c r="AT116" s="1058"/>
      <c r="AU116" s="994"/>
      <c r="AV116" s="995"/>
      <c r="AW116" s="995"/>
      <c r="AX116" s="995"/>
      <c r="AY116" s="995"/>
      <c r="AZ116" s="1061" t="s">
        <v>450</v>
      </c>
      <c r="BA116" s="1062"/>
      <c r="BB116" s="1062"/>
      <c r="BC116" s="1062"/>
      <c r="BD116" s="1062"/>
      <c r="BE116" s="1062"/>
      <c r="BF116" s="1062"/>
      <c r="BG116" s="1062"/>
      <c r="BH116" s="1062"/>
      <c r="BI116" s="1062"/>
      <c r="BJ116" s="1062"/>
      <c r="BK116" s="1062"/>
      <c r="BL116" s="1062"/>
      <c r="BM116" s="1062"/>
      <c r="BN116" s="1062"/>
      <c r="BO116" s="1062"/>
      <c r="BP116" s="1063"/>
      <c r="BQ116" s="1013" t="s">
        <v>231</v>
      </c>
      <c r="BR116" s="1014"/>
      <c r="BS116" s="1014"/>
      <c r="BT116" s="1014"/>
      <c r="BU116" s="1014"/>
      <c r="BV116" s="1014" t="s">
        <v>231</v>
      </c>
      <c r="BW116" s="1014"/>
      <c r="BX116" s="1014"/>
      <c r="BY116" s="1014"/>
      <c r="BZ116" s="1014"/>
      <c r="CA116" s="1014" t="s">
        <v>231</v>
      </c>
      <c r="CB116" s="1014"/>
      <c r="CC116" s="1014"/>
      <c r="CD116" s="1014"/>
      <c r="CE116" s="1014"/>
      <c r="CF116" s="1008" t="s">
        <v>231</v>
      </c>
      <c r="CG116" s="1009"/>
      <c r="CH116" s="1009"/>
      <c r="CI116" s="1009"/>
      <c r="CJ116" s="1009"/>
      <c r="CK116" s="1039"/>
      <c r="CL116" s="1040"/>
      <c r="CM116" s="1010" t="s">
        <v>451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231</v>
      </c>
      <c r="DH116" s="1053"/>
      <c r="DI116" s="1053"/>
      <c r="DJ116" s="1053"/>
      <c r="DK116" s="1054"/>
      <c r="DL116" s="1055" t="s">
        <v>231</v>
      </c>
      <c r="DM116" s="1053"/>
      <c r="DN116" s="1053"/>
      <c r="DO116" s="1053"/>
      <c r="DP116" s="1054"/>
      <c r="DQ116" s="1055" t="s">
        <v>231</v>
      </c>
      <c r="DR116" s="1053"/>
      <c r="DS116" s="1053"/>
      <c r="DT116" s="1053"/>
      <c r="DU116" s="1054"/>
      <c r="DV116" s="1056" t="s">
        <v>231</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452</v>
      </c>
      <c r="Z117" s="980"/>
      <c r="AA117" s="1070">
        <v>670348</v>
      </c>
      <c r="AB117" s="1071"/>
      <c r="AC117" s="1071"/>
      <c r="AD117" s="1071"/>
      <c r="AE117" s="1072"/>
      <c r="AF117" s="1073">
        <v>639998</v>
      </c>
      <c r="AG117" s="1071"/>
      <c r="AH117" s="1071"/>
      <c r="AI117" s="1071"/>
      <c r="AJ117" s="1072"/>
      <c r="AK117" s="1073">
        <v>634787</v>
      </c>
      <c r="AL117" s="1071"/>
      <c r="AM117" s="1071"/>
      <c r="AN117" s="1071"/>
      <c r="AO117" s="1072"/>
      <c r="AP117" s="1074"/>
      <c r="AQ117" s="1075"/>
      <c r="AR117" s="1075"/>
      <c r="AS117" s="1075"/>
      <c r="AT117" s="1076"/>
      <c r="AU117" s="994"/>
      <c r="AV117" s="995"/>
      <c r="AW117" s="995"/>
      <c r="AX117" s="995"/>
      <c r="AY117" s="995"/>
      <c r="AZ117" s="1061" t="s">
        <v>453</v>
      </c>
      <c r="BA117" s="1062"/>
      <c r="BB117" s="1062"/>
      <c r="BC117" s="1062"/>
      <c r="BD117" s="1062"/>
      <c r="BE117" s="1062"/>
      <c r="BF117" s="1062"/>
      <c r="BG117" s="1062"/>
      <c r="BH117" s="1062"/>
      <c r="BI117" s="1062"/>
      <c r="BJ117" s="1062"/>
      <c r="BK117" s="1062"/>
      <c r="BL117" s="1062"/>
      <c r="BM117" s="1062"/>
      <c r="BN117" s="1062"/>
      <c r="BO117" s="1062"/>
      <c r="BP117" s="1063"/>
      <c r="BQ117" s="1013" t="s">
        <v>231</v>
      </c>
      <c r="BR117" s="1014"/>
      <c r="BS117" s="1014"/>
      <c r="BT117" s="1014"/>
      <c r="BU117" s="1014"/>
      <c r="BV117" s="1014" t="s">
        <v>231</v>
      </c>
      <c r="BW117" s="1014"/>
      <c r="BX117" s="1014"/>
      <c r="BY117" s="1014"/>
      <c r="BZ117" s="1014"/>
      <c r="CA117" s="1014" t="s">
        <v>231</v>
      </c>
      <c r="CB117" s="1014"/>
      <c r="CC117" s="1014"/>
      <c r="CD117" s="1014"/>
      <c r="CE117" s="1014"/>
      <c r="CF117" s="1008" t="s">
        <v>231</v>
      </c>
      <c r="CG117" s="1009"/>
      <c r="CH117" s="1009"/>
      <c r="CI117" s="1009"/>
      <c r="CJ117" s="1009"/>
      <c r="CK117" s="1039"/>
      <c r="CL117" s="1040"/>
      <c r="CM117" s="1010" t="s">
        <v>454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231</v>
      </c>
      <c r="DH117" s="1053"/>
      <c r="DI117" s="1053"/>
      <c r="DJ117" s="1053"/>
      <c r="DK117" s="1054"/>
      <c r="DL117" s="1055" t="s">
        <v>231</v>
      </c>
      <c r="DM117" s="1053"/>
      <c r="DN117" s="1053"/>
      <c r="DO117" s="1053"/>
      <c r="DP117" s="1054"/>
      <c r="DQ117" s="1055" t="s">
        <v>231</v>
      </c>
      <c r="DR117" s="1053"/>
      <c r="DS117" s="1053"/>
      <c r="DT117" s="1053"/>
      <c r="DU117" s="1054"/>
      <c r="DV117" s="1056" t="s">
        <v>231</v>
      </c>
      <c r="DW117" s="1057"/>
      <c r="DX117" s="1057"/>
      <c r="DY117" s="1057"/>
      <c r="DZ117" s="1058"/>
    </row>
    <row r="118" spans="1:130" s="247" customFormat="1" ht="26.25" customHeight="1" x14ac:dyDescent="0.15">
      <c r="A118" s="998" t="s">
        <v>426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424</v>
      </c>
      <c r="AB118" s="979"/>
      <c r="AC118" s="979"/>
      <c r="AD118" s="979"/>
      <c r="AE118" s="980"/>
      <c r="AF118" s="978" t="s">
        <v>305</v>
      </c>
      <c r="AG118" s="979"/>
      <c r="AH118" s="979"/>
      <c r="AI118" s="979"/>
      <c r="AJ118" s="980"/>
      <c r="AK118" s="978" t="s">
        <v>304</v>
      </c>
      <c r="AL118" s="979"/>
      <c r="AM118" s="979"/>
      <c r="AN118" s="979"/>
      <c r="AO118" s="980"/>
      <c r="AP118" s="1065" t="s">
        <v>425</v>
      </c>
      <c r="AQ118" s="1066"/>
      <c r="AR118" s="1066"/>
      <c r="AS118" s="1066"/>
      <c r="AT118" s="1067"/>
      <c r="AU118" s="994"/>
      <c r="AV118" s="995"/>
      <c r="AW118" s="995"/>
      <c r="AX118" s="995"/>
      <c r="AY118" s="995"/>
      <c r="AZ118" s="1068" t="s">
        <v>455</v>
      </c>
      <c r="BA118" s="1059"/>
      <c r="BB118" s="1059"/>
      <c r="BC118" s="1059"/>
      <c r="BD118" s="1059"/>
      <c r="BE118" s="1059"/>
      <c r="BF118" s="1059"/>
      <c r="BG118" s="1059"/>
      <c r="BH118" s="1059"/>
      <c r="BI118" s="1059"/>
      <c r="BJ118" s="1059"/>
      <c r="BK118" s="1059"/>
      <c r="BL118" s="1059"/>
      <c r="BM118" s="1059"/>
      <c r="BN118" s="1059"/>
      <c r="BO118" s="1059"/>
      <c r="BP118" s="1060"/>
      <c r="BQ118" s="1091" t="s">
        <v>231</v>
      </c>
      <c r="BR118" s="1092"/>
      <c r="BS118" s="1092"/>
      <c r="BT118" s="1092"/>
      <c r="BU118" s="1092"/>
      <c r="BV118" s="1092" t="s">
        <v>231</v>
      </c>
      <c r="BW118" s="1092"/>
      <c r="BX118" s="1092"/>
      <c r="BY118" s="1092"/>
      <c r="BZ118" s="1092"/>
      <c r="CA118" s="1092" t="s">
        <v>231</v>
      </c>
      <c r="CB118" s="1092"/>
      <c r="CC118" s="1092"/>
      <c r="CD118" s="1092"/>
      <c r="CE118" s="1092"/>
      <c r="CF118" s="1008" t="s">
        <v>231</v>
      </c>
      <c r="CG118" s="1009"/>
      <c r="CH118" s="1009"/>
      <c r="CI118" s="1009"/>
      <c r="CJ118" s="1009"/>
      <c r="CK118" s="1039"/>
      <c r="CL118" s="1040"/>
      <c r="CM118" s="1010" t="s">
        <v>456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231</v>
      </c>
      <c r="DH118" s="1053"/>
      <c r="DI118" s="1053"/>
      <c r="DJ118" s="1053"/>
      <c r="DK118" s="1054"/>
      <c r="DL118" s="1055" t="s">
        <v>231</v>
      </c>
      <c r="DM118" s="1053"/>
      <c r="DN118" s="1053"/>
      <c r="DO118" s="1053"/>
      <c r="DP118" s="1054"/>
      <c r="DQ118" s="1055" t="s">
        <v>231</v>
      </c>
      <c r="DR118" s="1053"/>
      <c r="DS118" s="1053"/>
      <c r="DT118" s="1053"/>
      <c r="DU118" s="1054"/>
      <c r="DV118" s="1056" t="s">
        <v>231</v>
      </c>
      <c r="DW118" s="1057"/>
      <c r="DX118" s="1057"/>
      <c r="DY118" s="1057"/>
      <c r="DZ118" s="1058"/>
    </row>
    <row r="119" spans="1:130" s="247" customFormat="1" ht="26.25" customHeight="1" x14ac:dyDescent="0.15">
      <c r="A119" s="1152" t="s">
        <v>429</v>
      </c>
      <c r="B119" s="1038"/>
      <c r="C119" s="1017" t="s">
        <v>430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231</v>
      </c>
      <c r="AB119" s="986"/>
      <c r="AC119" s="986"/>
      <c r="AD119" s="986"/>
      <c r="AE119" s="987"/>
      <c r="AF119" s="988" t="s">
        <v>231</v>
      </c>
      <c r="AG119" s="986"/>
      <c r="AH119" s="986"/>
      <c r="AI119" s="986"/>
      <c r="AJ119" s="987"/>
      <c r="AK119" s="988" t="s">
        <v>231</v>
      </c>
      <c r="AL119" s="986"/>
      <c r="AM119" s="986"/>
      <c r="AN119" s="986"/>
      <c r="AO119" s="987"/>
      <c r="AP119" s="989" t="s">
        <v>231</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457</v>
      </c>
      <c r="BP119" s="1100"/>
      <c r="BQ119" s="1091">
        <v>6329316</v>
      </c>
      <c r="BR119" s="1092"/>
      <c r="BS119" s="1092"/>
      <c r="BT119" s="1092"/>
      <c r="BU119" s="1092"/>
      <c r="BV119" s="1092">
        <v>6417025</v>
      </c>
      <c r="BW119" s="1092"/>
      <c r="BX119" s="1092"/>
      <c r="BY119" s="1092"/>
      <c r="BZ119" s="1092"/>
      <c r="CA119" s="1092">
        <v>6242190</v>
      </c>
      <c r="CB119" s="1092"/>
      <c r="CC119" s="1092"/>
      <c r="CD119" s="1092"/>
      <c r="CE119" s="1092"/>
      <c r="CF119" s="1093"/>
      <c r="CG119" s="1094"/>
      <c r="CH119" s="1094"/>
      <c r="CI119" s="1094"/>
      <c r="CJ119" s="1095"/>
      <c r="CK119" s="1041"/>
      <c r="CL119" s="1042"/>
      <c r="CM119" s="1096" t="s">
        <v>458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25456</v>
      </c>
      <c r="DH119" s="1078"/>
      <c r="DI119" s="1078"/>
      <c r="DJ119" s="1078"/>
      <c r="DK119" s="1079"/>
      <c r="DL119" s="1077">
        <v>20792</v>
      </c>
      <c r="DM119" s="1078"/>
      <c r="DN119" s="1078"/>
      <c r="DO119" s="1078"/>
      <c r="DP119" s="1079"/>
      <c r="DQ119" s="1077">
        <v>16492</v>
      </c>
      <c r="DR119" s="1078"/>
      <c r="DS119" s="1078"/>
      <c r="DT119" s="1078"/>
      <c r="DU119" s="1079"/>
      <c r="DV119" s="1080">
        <v>0.7</v>
      </c>
      <c r="DW119" s="1081"/>
      <c r="DX119" s="1081"/>
      <c r="DY119" s="1081"/>
      <c r="DZ119" s="1082"/>
    </row>
    <row r="120" spans="1:130" s="247" customFormat="1" ht="26.25" customHeight="1" x14ac:dyDescent="0.15">
      <c r="A120" s="1153"/>
      <c r="B120" s="1040"/>
      <c r="C120" s="1010" t="s">
        <v>434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231</v>
      </c>
      <c r="AB120" s="1053"/>
      <c r="AC120" s="1053"/>
      <c r="AD120" s="1053"/>
      <c r="AE120" s="1054"/>
      <c r="AF120" s="1055" t="s">
        <v>231</v>
      </c>
      <c r="AG120" s="1053"/>
      <c r="AH120" s="1053"/>
      <c r="AI120" s="1053"/>
      <c r="AJ120" s="1054"/>
      <c r="AK120" s="1055" t="s">
        <v>231</v>
      </c>
      <c r="AL120" s="1053"/>
      <c r="AM120" s="1053"/>
      <c r="AN120" s="1053"/>
      <c r="AO120" s="1054"/>
      <c r="AP120" s="1056" t="s">
        <v>231</v>
      </c>
      <c r="AQ120" s="1057"/>
      <c r="AR120" s="1057"/>
      <c r="AS120" s="1057"/>
      <c r="AT120" s="1058"/>
      <c r="AU120" s="1083" t="s">
        <v>459</v>
      </c>
      <c r="AV120" s="1084"/>
      <c r="AW120" s="1084"/>
      <c r="AX120" s="1084"/>
      <c r="AY120" s="1085"/>
      <c r="AZ120" s="1034" t="s">
        <v>460</v>
      </c>
      <c r="BA120" s="983"/>
      <c r="BB120" s="983"/>
      <c r="BC120" s="983"/>
      <c r="BD120" s="983"/>
      <c r="BE120" s="983"/>
      <c r="BF120" s="983"/>
      <c r="BG120" s="983"/>
      <c r="BH120" s="983"/>
      <c r="BI120" s="983"/>
      <c r="BJ120" s="983"/>
      <c r="BK120" s="983"/>
      <c r="BL120" s="983"/>
      <c r="BM120" s="983"/>
      <c r="BN120" s="983"/>
      <c r="BO120" s="983"/>
      <c r="BP120" s="984"/>
      <c r="BQ120" s="1020">
        <v>1769562</v>
      </c>
      <c r="BR120" s="1021"/>
      <c r="BS120" s="1021"/>
      <c r="BT120" s="1021"/>
      <c r="BU120" s="1021"/>
      <c r="BV120" s="1021">
        <v>1630265</v>
      </c>
      <c r="BW120" s="1021"/>
      <c r="BX120" s="1021"/>
      <c r="BY120" s="1021"/>
      <c r="BZ120" s="1021"/>
      <c r="CA120" s="1021">
        <v>1552756</v>
      </c>
      <c r="CB120" s="1021"/>
      <c r="CC120" s="1021"/>
      <c r="CD120" s="1021"/>
      <c r="CE120" s="1021"/>
      <c r="CF120" s="1035">
        <v>65.599999999999994</v>
      </c>
      <c r="CG120" s="1036"/>
      <c r="CH120" s="1036"/>
      <c r="CI120" s="1036"/>
      <c r="CJ120" s="1036"/>
      <c r="CK120" s="1101" t="s">
        <v>461</v>
      </c>
      <c r="CL120" s="1102"/>
      <c r="CM120" s="1102"/>
      <c r="CN120" s="1102"/>
      <c r="CO120" s="1103"/>
      <c r="CP120" s="1109" t="s">
        <v>400</v>
      </c>
      <c r="CQ120" s="1110"/>
      <c r="CR120" s="1110"/>
      <c r="CS120" s="1110"/>
      <c r="CT120" s="1110"/>
      <c r="CU120" s="1110"/>
      <c r="CV120" s="1110"/>
      <c r="CW120" s="1110"/>
      <c r="CX120" s="1110"/>
      <c r="CY120" s="1110"/>
      <c r="CZ120" s="1110"/>
      <c r="DA120" s="1110"/>
      <c r="DB120" s="1110"/>
      <c r="DC120" s="1110"/>
      <c r="DD120" s="1110"/>
      <c r="DE120" s="1110"/>
      <c r="DF120" s="1111"/>
      <c r="DG120" s="1020">
        <v>4667</v>
      </c>
      <c r="DH120" s="1021"/>
      <c r="DI120" s="1021"/>
      <c r="DJ120" s="1021"/>
      <c r="DK120" s="1021"/>
      <c r="DL120" s="1021">
        <v>3121</v>
      </c>
      <c r="DM120" s="1021"/>
      <c r="DN120" s="1021"/>
      <c r="DO120" s="1021"/>
      <c r="DP120" s="1021"/>
      <c r="DQ120" s="1021">
        <v>2350</v>
      </c>
      <c r="DR120" s="1021"/>
      <c r="DS120" s="1021"/>
      <c r="DT120" s="1021"/>
      <c r="DU120" s="1021"/>
      <c r="DV120" s="1022">
        <v>0.1</v>
      </c>
      <c r="DW120" s="1022"/>
      <c r="DX120" s="1022"/>
      <c r="DY120" s="1022"/>
      <c r="DZ120" s="1023"/>
    </row>
    <row r="121" spans="1:130" s="247" customFormat="1" ht="26.25" customHeight="1" x14ac:dyDescent="0.15">
      <c r="A121" s="1153"/>
      <c r="B121" s="1040"/>
      <c r="C121" s="1061" t="s">
        <v>462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231</v>
      </c>
      <c r="AB121" s="1053"/>
      <c r="AC121" s="1053"/>
      <c r="AD121" s="1053"/>
      <c r="AE121" s="1054"/>
      <c r="AF121" s="1055" t="s">
        <v>231</v>
      </c>
      <c r="AG121" s="1053"/>
      <c r="AH121" s="1053"/>
      <c r="AI121" s="1053"/>
      <c r="AJ121" s="1054"/>
      <c r="AK121" s="1055" t="s">
        <v>231</v>
      </c>
      <c r="AL121" s="1053"/>
      <c r="AM121" s="1053"/>
      <c r="AN121" s="1053"/>
      <c r="AO121" s="1054"/>
      <c r="AP121" s="1056" t="s">
        <v>231</v>
      </c>
      <c r="AQ121" s="1057"/>
      <c r="AR121" s="1057"/>
      <c r="AS121" s="1057"/>
      <c r="AT121" s="1058"/>
      <c r="AU121" s="1086"/>
      <c r="AV121" s="1087"/>
      <c r="AW121" s="1087"/>
      <c r="AX121" s="1087"/>
      <c r="AY121" s="1088"/>
      <c r="AZ121" s="1043" t="s">
        <v>463</v>
      </c>
      <c r="BA121" s="1044"/>
      <c r="BB121" s="1044"/>
      <c r="BC121" s="1044"/>
      <c r="BD121" s="1044"/>
      <c r="BE121" s="1044"/>
      <c r="BF121" s="1044"/>
      <c r="BG121" s="1044"/>
      <c r="BH121" s="1044"/>
      <c r="BI121" s="1044"/>
      <c r="BJ121" s="1044"/>
      <c r="BK121" s="1044"/>
      <c r="BL121" s="1044"/>
      <c r="BM121" s="1044"/>
      <c r="BN121" s="1044"/>
      <c r="BO121" s="1044"/>
      <c r="BP121" s="1045"/>
      <c r="BQ121" s="1013" t="s">
        <v>231</v>
      </c>
      <c r="BR121" s="1014"/>
      <c r="BS121" s="1014"/>
      <c r="BT121" s="1014"/>
      <c r="BU121" s="1014"/>
      <c r="BV121" s="1014" t="s">
        <v>231</v>
      </c>
      <c r="BW121" s="1014"/>
      <c r="BX121" s="1014"/>
      <c r="BY121" s="1014"/>
      <c r="BZ121" s="1014"/>
      <c r="CA121" s="1014" t="s">
        <v>231</v>
      </c>
      <c r="CB121" s="1014"/>
      <c r="CC121" s="1014"/>
      <c r="CD121" s="1014"/>
      <c r="CE121" s="1014"/>
      <c r="CF121" s="1008" t="s">
        <v>231</v>
      </c>
      <c r="CG121" s="1009"/>
      <c r="CH121" s="1009"/>
      <c r="CI121" s="1009"/>
      <c r="CJ121" s="1009"/>
      <c r="CK121" s="1104"/>
      <c r="CL121" s="1105"/>
      <c r="CM121" s="1105"/>
      <c r="CN121" s="1105"/>
      <c r="CO121" s="1106"/>
      <c r="CP121" s="1114" t="s">
        <v>464</v>
      </c>
      <c r="CQ121" s="1115"/>
      <c r="CR121" s="1115"/>
      <c r="CS121" s="1115"/>
      <c r="CT121" s="1115"/>
      <c r="CU121" s="1115"/>
      <c r="CV121" s="1115"/>
      <c r="CW121" s="1115"/>
      <c r="CX121" s="1115"/>
      <c r="CY121" s="1115"/>
      <c r="CZ121" s="1115"/>
      <c r="DA121" s="1115"/>
      <c r="DB121" s="1115"/>
      <c r="DC121" s="1115"/>
      <c r="DD121" s="1115"/>
      <c r="DE121" s="1115"/>
      <c r="DF121" s="1116"/>
      <c r="DG121" s="1013" t="s">
        <v>231</v>
      </c>
      <c r="DH121" s="1014"/>
      <c r="DI121" s="1014"/>
      <c r="DJ121" s="1014"/>
      <c r="DK121" s="1014"/>
      <c r="DL121" s="1014" t="s">
        <v>231</v>
      </c>
      <c r="DM121" s="1014"/>
      <c r="DN121" s="1014"/>
      <c r="DO121" s="1014"/>
      <c r="DP121" s="1014"/>
      <c r="DQ121" s="1014" t="s">
        <v>231</v>
      </c>
      <c r="DR121" s="1014"/>
      <c r="DS121" s="1014"/>
      <c r="DT121" s="1014"/>
      <c r="DU121" s="1014"/>
      <c r="DV121" s="1015" t="s">
        <v>231</v>
      </c>
      <c r="DW121" s="1015"/>
      <c r="DX121" s="1015"/>
      <c r="DY121" s="1015"/>
      <c r="DZ121" s="1016"/>
    </row>
    <row r="122" spans="1:130" s="247" customFormat="1" ht="26.25" customHeight="1" x14ac:dyDescent="0.15">
      <c r="A122" s="1153"/>
      <c r="B122" s="1040"/>
      <c r="C122" s="1010" t="s">
        <v>445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231</v>
      </c>
      <c r="AB122" s="1053"/>
      <c r="AC122" s="1053"/>
      <c r="AD122" s="1053"/>
      <c r="AE122" s="1054"/>
      <c r="AF122" s="1055" t="s">
        <v>231</v>
      </c>
      <c r="AG122" s="1053"/>
      <c r="AH122" s="1053"/>
      <c r="AI122" s="1053"/>
      <c r="AJ122" s="1054"/>
      <c r="AK122" s="1055" t="s">
        <v>231</v>
      </c>
      <c r="AL122" s="1053"/>
      <c r="AM122" s="1053"/>
      <c r="AN122" s="1053"/>
      <c r="AO122" s="1054"/>
      <c r="AP122" s="1056" t="s">
        <v>231</v>
      </c>
      <c r="AQ122" s="1057"/>
      <c r="AR122" s="1057"/>
      <c r="AS122" s="1057"/>
      <c r="AT122" s="1058"/>
      <c r="AU122" s="1086"/>
      <c r="AV122" s="1087"/>
      <c r="AW122" s="1087"/>
      <c r="AX122" s="1087"/>
      <c r="AY122" s="1088"/>
      <c r="AZ122" s="1068" t="s">
        <v>465</v>
      </c>
      <c r="BA122" s="1059"/>
      <c r="BB122" s="1059"/>
      <c r="BC122" s="1059"/>
      <c r="BD122" s="1059"/>
      <c r="BE122" s="1059"/>
      <c r="BF122" s="1059"/>
      <c r="BG122" s="1059"/>
      <c r="BH122" s="1059"/>
      <c r="BI122" s="1059"/>
      <c r="BJ122" s="1059"/>
      <c r="BK122" s="1059"/>
      <c r="BL122" s="1059"/>
      <c r="BM122" s="1059"/>
      <c r="BN122" s="1059"/>
      <c r="BO122" s="1059"/>
      <c r="BP122" s="1060"/>
      <c r="BQ122" s="1091">
        <v>4039034</v>
      </c>
      <c r="BR122" s="1092"/>
      <c r="BS122" s="1092"/>
      <c r="BT122" s="1092"/>
      <c r="BU122" s="1092"/>
      <c r="BV122" s="1092">
        <v>3883809</v>
      </c>
      <c r="BW122" s="1092"/>
      <c r="BX122" s="1092"/>
      <c r="BY122" s="1092"/>
      <c r="BZ122" s="1092"/>
      <c r="CA122" s="1092">
        <v>3873493</v>
      </c>
      <c r="CB122" s="1092"/>
      <c r="CC122" s="1092"/>
      <c r="CD122" s="1092"/>
      <c r="CE122" s="1092"/>
      <c r="CF122" s="1112">
        <v>163.69999999999999</v>
      </c>
      <c r="CG122" s="1113"/>
      <c r="CH122" s="1113"/>
      <c r="CI122" s="1113"/>
      <c r="CJ122" s="1113"/>
      <c r="CK122" s="1104"/>
      <c r="CL122" s="1105"/>
      <c r="CM122" s="1105"/>
      <c r="CN122" s="1105"/>
      <c r="CO122" s="1106"/>
      <c r="CP122" s="1114" t="s">
        <v>401</v>
      </c>
      <c r="CQ122" s="1115"/>
      <c r="CR122" s="1115"/>
      <c r="CS122" s="1115"/>
      <c r="CT122" s="1115"/>
      <c r="CU122" s="1115"/>
      <c r="CV122" s="1115"/>
      <c r="CW122" s="1115"/>
      <c r="CX122" s="1115"/>
      <c r="CY122" s="1115"/>
      <c r="CZ122" s="1115"/>
      <c r="DA122" s="1115"/>
      <c r="DB122" s="1115"/>
      <c r="DC122" s="1115"/>
      <c r="DD122" s="1115"/>
      <c r="DE122" s="1115"/>
      <c r="DF122" s="1116"/>
      <c r="DG122" s="1013" t="s">
        <v>231</v>
      </c>
      <c r="DH122" s="1014"/>
      <c r="DI122" s="1014"/>
      <c r="DJ122" s="1014"/>
      <c r="DK122" s="1014"/>
      <c r="DL122" s="1014" t="s">
        <v>231</v>
      </c>
      <c r="DM122" s="1014"/>
      <c r="DN122" s="1014"/>
      <c r="DO122" s="1014"/>
      <c r="DP122" s="1014"/>
      <c r="DQ122" s="1014" t="s">
        <v>231</v>
      </c>
      <c r="DR122" s="1014"/>
      <c r="DS122" s="1014"/>
      <c r="DT122" s="1014"/>
      <c r="DU122" s="1014"/>
      <c r="DV122" s="1015" t="s">
        <v>231</v>
      </c>
      <c r="DW122" s="1015"/>
      <c r="DX122" s="1015"/>
      <c r="DY122" s="1015"/>
      <c r="DZ122" s="1016"/>
    </row>
    <row r="123" spans="1:130" s="247" customFormat="1" ht="26.25" customHeight="1" x14ac:dyDescent="0.15">
      <c r="A123" s="1153"/>
      <c r="B123" s="1040"/>
      <c r="C123" s="1010" t="s">
        <v>451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231</v>
      </c>
      <c r="AB123" s="1053"/>
      <c r="AC123" s="1053"/>
      <c r="AD123" s="1053"/>
      <c r="AE123" s="1054"/>
      <c r="AF123" s="1055" t="s">
        <v>231</v>
      </c>
      <c r="AG123" s="1053"/>
      <c r="AH123" s="1053"/>
      <c r="AI123" s="1053"/>
      <c r="AJ123" s="1054"/>
      <c r="AK123" s="1055" t="s">
        <v>231</v>
      </c>
      <c r="AL123" s="1053"/>
      <c r="AM123" s="1053"/>
      <c r="AN123" s="1053"/>
      <c r="AO123" s="1054"/>
      <c r="AP123" s="1056" t="s">
        <v>231</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466</v>
      </c>
      <c r="BP123" s="1100"/>
      <c r="BQ123" s="1159">
        <v>5808596</v>
      </c>
      <c r="BR123" s="1160"/>
      <c r="BS123" s="1160"/>
      <c r="BT123" s="1160"/>
      <c r="BU123" s="1160"/>
      <c r="BV123" s="1160">
        <v>5514074</v>
      </c>
      <c r="BW123" s="1160"/>
      <c r="BX123" s="1160"/>
      <c r="BY123" s="1160"/>
      <c r="BZ123" s="1160"/>
      <c r="CA123" s="1160">
        <v>5426249</v>
      </c>
      <c r="CB123" s="1160"/>
      <c r="CC123" s="1160"/>
      <c r="CD123" s="1160"/>
      <c r="CE123" s="1160"/>
      <c r="CF123" s="1093"/>
      <c r="CG123" s="1094"/>
      <c r="CH123" s="1094"/>
      <c r="CI123" s="1094"/>
      <c r="CJ123" s="1095"/>
      <c r="CK123" s="1104"/>
      <c r="CL123" s="1105"/>
      <c r="CM123" s="1105"/>
      <c r="CN123" s="1105"/>
      <c r="CO123" s="1106"/>
      <c r="CP123" s="1114" t="s">
        <v>402</v>
      </c>
      <c r="CQ123" s="1115"/>
      <c r="CR123" s="1115"/>
      <c r="CS123" s="1115"/>
      <c r="CT123" s="1115"/>
      <c r="CU123" s="1115"/>
      <c r="CV123" s="1115"/>
      <c r="CW123" s="1115"/>
      <c r="CX123" s="1115"/>
      <c r="CY123" s="1115"/>
      <c r="CZ123" s="1115"/>
      <c r="DA123" s="1115"/>
      <c r="DB123" s="1115"/>
      <c r="DC123" s="1115"/>
      <c r="DD123" s="1115"/>
      <c r="DE123" s="1115"/>
      <c r="DF123" s="1116"/>
      <c r="DG123" s="1052" t="s">
        <v>231</v>
      </c>
      <c r="DH123" s="1053"/>
      <c r="DI123" s="1053"/>
      <c r="DJ123" s="1053"/>
      <c r="DK123" s="1054"/>
      <c r="DL123" s="1055" t="s">
        <v>231</v>
      </c>
      <c r="DM123" s="1053"/>
      <c r="DN123" s="1053"/>
      <c r="DO123" s="1053"/>
      <c r="DP123" s="1054"/>
      <c r="DQ123" s="1055" t="s">
        <v>231</v>
      </c>
      <c r="DR123" s="1053"/>
      <c r="DS123" s="1053"/>
      <c r="DT123" s="1053"/>
      <c r="DU123" s="1054"/>
      <c r="DV123" s="1056" t="s">
        <v>231</v>
      </c>
      <c r="DW123" s="1057"/>
      <c r="DX123" s="1057"/>
      <c r="DY123" s="1057"/>
      <c r="DZ123" s="1058"/>
    </row>
    <row r="124" spans="1:130" s="247" customFormat="1" ht="26.25" customHeight="1" thickBot="1" x14ac:dyDescent="0.2">
      <c r="A124" s="1153"/>
      <c r="B124" s="1040"/>
      <c r="C124" s="1010" t="s">
        <v>454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231</v>
      </c>
      <c r="AB124" s="1053"/>
      <c r="AC124" s="1053"/>
      <c r="AD124" s="1053"/>
      <c r="AE124" s="1054"/>
      <c r="AF124" s="1055" t="s">
        <v>231</v>
      </c>
      <c r="AG124" s="1053"/>
      <c r="AH124" s="1053"/>
      <c r="AI124" s="1053"/>
      <c r="AJ124" s="1054"/>
      <c r="AK124" s="1055" t="s">
        <v>231</v>
      </c>
      <c r="AL124" s="1053"/>
      <c r="AM124" s="1053"/>
      <c r="AN124" s="1053"/>
      <c r="AO124" s="1054"/>
      <c r="AP124" s="1056" t="s">
        <v>231</v>
      </c>
      <c r="AQ124" s="1057"/>
      <c r="AR124" s="1057"/>
      <c r="AS124" s="1057"/>
      <c r="AT124" s="1058"/>
      <c r="AU124" s="1155" t="s">
        <v>467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21.4</v>
      </c>
      <c r="BR124" s="1122"/>
      <c r="BS124" s="1122"/>
      <c r="BT124" s="1122"/>
      <c r="BU124" s="1122"/>
      <c r="BV124" s="1122">
        <v>38.299999999999997</v>
      </c>
      <c r="BW124" s="1122"/>
      <c r="BX124" s="1122"/>
      <c r="BY124" s="1122"/>
      <c r="BZ124" s="1122"/>
      <c r="CA124" s="1122">
        <v>34.4</v>
      </c>
      <c r="CB124" s="1122"/>
      <c r="CC124" s="1122"/>
      <c r="CD124" s="1122"/>
      <c r="CE124" s="1122"/>
      <c r="CF124" s="1123"/>
      <c r="CG124" s="1124"/>
      <c r="CH124" s="1124"/>
      <c r="CI124" s="1124"/>
      <c r="CJ124" s="1125"/>
      <c r="CK124" s="1107"/>
      <c r="CL124" s="1107"/>
      <c r="CM124" s="1107"/>
      <c r="CN124" s="1107"/>
      <c r="CO124" s="1108"/>
      <c r="CP124" s="1114" t="s">
        <v>468</v>
      </c>
      <c r="CQ124" s="1115"/>
      <c r="CR124" s="1115"/>
      <c r="CS124" s="1115"/>
      <c r="CT124" s="1115"/>
      <c r="CU124" s="1115"/>
      <c r="CV124" s="1115"/>
      <c r="CW124" s="1115"/>
      <c r="CX124" s="1115"/>
      <c r="CY124" s="1115"/>
      <c r="CZ124" s="1115"/>
      <c r="DA124" s="1115"/>
      <c r="DB124" s="1115"/>
      <c r="DC124" s="1115"/>
      <c r="DD124" s="1115"/>
      <c r="DE124" s="1115"/>
      <c r="DF124" s="1116"/>
      <c r="DG124" s="1099">
        <v>1297</v>
      </c>
      <c r="DH124" s="1078"/>
      <c r="DI124" s="1078"/>
      <c r="DJ124" s="1078"/>
      <c r="DK124" s="1079"/>
      <c r="DL124" s="1077">
        <v>1342</v>
      </c>
      <c r="DM124" s="1078"/>
      <c r="DN124" s="1078"/>
      <c r="DO124" s="1078"/>
      <c r="DP124" s="1079"/>
      <c r="DQ124" s="1077" t="s">
        <v>231</v>
      </c>
      <c r="DR124" s="1078"/>
      <c r="DS124" s="1078"/>
      <c r="DT124" s="1078"/>
      <c r="DU124" s="1079"/>
      <c r="DV124" s="1080" t="s">
        <v>231</v>
      </c>
      <c r="DW124" s="1081"/>
      <c r="DX124" s="1081"/>
      <c r="DY124" s="1081"/>
      <c r="DZ124" s="1082"/>
    </row>
    <row r="125" spans="1:130" s="247" customFormat="1" ht="26.25" customHeight="1" x14ac:dyDescent="0.15">
      <c r="A125" s="1153"/>
      <c r="B125" s="1040"/>
      <c r="C125" s="1010" t="s">
        <v>456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231</v>
      </c>
      <c r="AB125" s="1053"/>
      <c r="AC125" s="1053"/>
      <c r="AD125" s="1053"/>
      <c r="AE125" s="1054"/>
      <c r="AF125" s="1055" t="s">
        <v>231</v>
      </c>
      <c r="AG125" s="1053"/>
      <c r="AH125" s="1053"/>
      <c r="AI125" s="1053"/>
      <c r="AJ125" s="1054"/>
      <c r="AK125" s="1055" t="s">
        <v>231</v>
      </c>
      <c r="AL125" s="1053"/>
      <c r="AM125" s="1053"/>
      <c r="AN125" s="1053"/>
      <c r="AO125" s="1054"/>
      <c r="AP125" s="1056" t="s">
        <v>231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469</v>
      </c>
      <c r="CL125" s="1102"/>
      <c r="CM125" s="1102"/>
      <c r="CN125" s="1102"/>
      <c r="CO125" s="1103"/>
      <c r="CP125" s="1034" t="s">
        <v>470</v>
      </c>
      <c r="CQ125" s="983"/>
      <c r="CR125" s="983"/>
      <c r="CS125" s="983"/>
      <c r="CT125" s="983"/>
      <c r="CU125" s="983"/>
      <c r="CV125" s="983"/>
      <c r="CW125" s="983"/>
      <c r="CX125" s="983"/>
      <c r="CY125" s="983"/>
      <c r="CZ125" s="983"/>
      <c r="DA125" s="983"/>
      <c r="DB125" s="983"/>
      <c r="DC125" s="983"/>
      <c r="DD125" s="983"/>
      <c r="DE125" s="983"/>
      <c r="DF125" s="984"/>
      <c r="DG125" s="1020" t="s">
        <v>231</v>
      </c>
      <c r="DH125" s="1021"/>
      <c r="DI125" s="1021"/>
      <c r="DJ125" s="1021"/>
      <c r="DK125" s="1021"/>
      <c r="DL125" s="1021" t="s">
        <v>231</v>
      </c>
      <c r="DM125" s="1021"/>
      <c r="DN125" s="1021"/>
      <c r="DO125" s="1021"/>
      <c r="DP125" s="1021"/>
      <c r="DQ125" s="1021" t="s">
        <v>231</v>
      </c>
      <c r="DR125" s="1021"/>
      <c r="DS125" s="1021"/>
      <c r="DT125" s="1021"/>
      <c r="DU125" s="1021"/>
      <c r="DV125" s="1022" t="s">
        <v>231</v>
      </c>
      <c r="DW125" s="1022"/>
      <c r="DX125" s="1022"/>
      <c r="DY125" s="1022"/>
      <c r="DZ125" s="1023"/>
    </row>
    <row r="126" spans="1:130" s="247" customFormat="1" ht="26.25" customHeight="1" thickBot="1" x14ac:dyDescent="0.2">
      <c r="A126" s="1153"/>
      <c r="B126" s="1040"/>
      <c r="C126" s="1010" t="s">
        <v>458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231</v>
      </c>
      <c r="AB126" s="1053"/>
      <c r="AC126" s="1053"/>
      <c r="AD126" s="1053"/>
      <c r="AE126" s="1054"/>
      <c r="AF126" s="1055" t="s">
        <v>231</v>
      </c>
      <c r="AG126" s="1053"/>
      <c r="AH126" s="1053"/>
      <c r="AI126" s="1053"/>
      <c r="AJ126" s="1054"/>
      <c r="AK126" s="1055" t="s">
        <v>231</v>
      </c>
      <c r="AL126" s="1053"/>
      <c r="AM126" s="1053"/>
      <c r="AN126" s="1053"/>
      <c r="AO126" s="1054"/>
      <c r="AP126" s="1056" t="s">
        <v>231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471</v>
      </c>
      <c r="CQ126" s="1044"/>
      <c r="CR126" s="1044"/>
      <c r="CS126" s="1044"/>
      <c r="CT126" s="1044"/>
      <c r="CU126" s="1044"/>
      <c r="CV126" s="1044"/>
      <c r="CW126" s="1044"/>
      <c r="CX126" s="1044"/>
      <c r="CY126" s="1044"/>
      <c r="CZ126" s="1044"/>
      <c r="DA126" s="1044"/>
      <c r="DB126" s="1044"/>
      <c r="DC126" s="1044"/>
      <c r="DD126" s="1044"/>
      <c r="DE126" s="1044"/>
      <c r="DF126" s="1045"/>
      <c r="DG126" s="1013" t="s">
        <v>231</v>
      </c>
      <c r="DH126" s="1014"/>
      <c r="DI126" s="1014"/>
      <c r="DJ126" s="1014"/>
      <c r="DK126" s="1014"/>
      <c r="DL126" s="1014" t="s">
        <v>231</v>
      </c>
      <c r="DM126" s="1014"/>
      <c r="DN126" s="1014"/>
      <c r="DO126" s="1014"/>
      <c r="DP126" s="1014"/>
      <c r="DQ126" s="1014" t="s">
        <v>231</v>
      </c>
      <c r="DR126" s="1014"/>
      <c r="DS126" s="1014"/>
      <c r="DT126" s="1014"/>
      <c r="DU126" s="1014"/>
      <c r="DV126" s="1015" t="s">
        <v>231</v>
      </c>
      <c r="DW126" s="1015"/>
      <c r="DX126" s="1015"/>
      <c r="DY126" s="1015"/>
      <c r="DZ126" s="1016"/>
    </row>
    <row r="127" spans="1:130" s="247" customFormat="1" ht="26.25" customHeight="1" x14ac:dyDescent="0.15">
      <c r="A127" s="1154"/>
      <c r="B127" s="1042"/>
      <c r="C127" s="1096" t="s">
        <v>472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9037</v>
      </c>
      <c r="AB127" s="1053"/>
      <c r="AC127" s="1053"/>
      <c r="AD127" s="1053"/>
      <c r="AE127" s="1054"/>
      <c r="AF127" s="1055">
        <v>5140</v>
      </c>
      <c r="AG127" s="1053"/>
      <c r="AH127" s="1053"/>
      <c r="AI127" s="1053"/>
      <c r="AJ127" s="1054"/>
      <c r="AK127" s="1055">
        <v>4684</v>
      </c>
      <c r="AL127" s="1053"/>
      <c r="AM127" s="1053"/>
      <c r="AN127" s="1053"/>
      <c r="AO127" s="1054"/>
      <c r="AP127" s="1056">
        <v>0.2</v>
      </c>
      <c r="AQ127" s="1057"/>
      <c r="AR127" s="1057"/>
      <c r="AS127" s="1057"/>
      <c r="AT127" s="1058"/>
      <c r="AU127" s="283"/>
      <c r="AV127" s="283"/>
      <c r="AW127" s="283"/>
      <c r="AX127" s="1126" t="s">
        <v>473</v>
      </c>
      <c r="AY127" s="1127"/>
      <c r="AZ127" s="1127"/>
      <c r="BA127" s="1127"/>
      <c r="BB127" s="1127"/>
      <c r="BC127" s="1127"/>
      <c r="BD127" s="1127"/>
      <c r="BE127" s="1128"/>
      <c r="BF127" s="1129" t="s">
        <v>474</v>
      </c>
      <c r="BG127" s="1127"/>
      <c r="BH127" s="1127"/>
      <c r="BI127" s="1127"/>
      <c r="BJ127" s="1127"/>
      <c r="BK127" s="1127"/>
      <c r="BL127" s="1128"/>
      <c r="BM127" s="1129" t="s">
        <v>475</v>
      </c>
      <c r="BN127" s="1127"/>
      <c r="BO127" s="1127"/>
      <c r="BP127" s="1127"/>
      <c r="BQ127" s="1127"/>
      <c r="BR127" s="1127"/>
      <c r="BS127" s="1128"/>
      <c r="BT127" s="1129" t="s">
        <v>476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477</v>
      </c>
      <c r="CQ127" s="1044"/>
      <c r="CR127" s="1044"/>
      <c r="CS127" s="1044"/>
      <c r="CT127" s="1044"/>
      <c r="CU127" s="1044"/>
      <c r="CV127" s="1044"/>
      <c r="CW127" s="1044"/>
      <c r="CX127" s="1044"/>
      <c r="CY127" s="1044"/>
      <c r="CZ127" s="1044"/>
      <c r="DA127" s="1044"/>
      <c r="DB127" s="1044"/>
      <c r="DC127" s="1044"/>
      <c r="DD127" s="1044"/>
      <c r="DE127" s="1044"/>
      <c r="DF127" s="1045"/>
      <c r="DG127" s="1013" t="s">
        <v>231</v>
      </c>
      <c r="DH127" s="1014"/>
      <c r="DI127" s="1014"/>
      <c r="DJ127" s="1014"/>
      <c r="DK127" s="1014"/>
      <c r="DL127" s="1014" t="s">
        <v>231</v>
      </c>
      <c r="DM127" s="1014"/>
      <c r="DN127" s="1014"/>
      <c r="DO127" s="1014"/>
      <c r="DP127" s="1014"/>
      <c r="DQ127" s="1014" t="s">
        <v>231</v>
      </c>
      <c r="DR127" s="1014"/>
      <c r="DS127" s="1014"/>
      <c r="DT127" s="1014"/>
      <c r="DU127" s="1014"/>
      <c r="DV127" s="1015" t="s">
        <v>231</v>
      </c>
      <c r="DW127" s="1015"/>
      <c r="DX127" s="1015"/>
      <c r="DY127" s="1015"/>
      <c r="DZ127" s="1016"/>
    </row>
    <row r="128" spans="1:130" s="247" customFormat="1" ht="26.25" customHeight="1" thickBot="1" x14ac:dyDescent="0.2">
      <c r="A128" s="1137" t="s">
        <v>478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479</v>
      </c>
      <c r="X128" s="1139"/>
      <c r="Y128" s="1139"/>
      <c r="Z128" s="1140"/>
      <c r="AA128" s="1141" t="s">
        <v>231</v>
      </c>
      <c r="AB128" s="1142"/>
      <c r="AC128" s="1142"/>
      <c r="AD128" s="1142"/>
      <c r="AE128" s="1143"/>
      <c r="AF128" s="1144" t="s">
        <v>231</v>
      </c>
      <c r="AG128" s="1142"/>
      <c r="AH128" s="1142"/>
      <c r="AI128" s="1142"/>
      <c r="AJ128" s="1143"/>
      <c r="AK128" s="1144" t="s">
        <v>231</v>
      </c>
      <c r="AL128" s="1142"/>
      <c r="AM128" s="1142"/>
      <c r="AN128" s="1142"/>
      <c r="AO128" s="1143"/>
      <c r="AP128" s="1145"/>
      <c r="AQ128" s="1146"/>
      <c r="AR128" s="1146"/>
      <c r="AS128" s="1146"/>
      <c r="AT128" s="1147"/>
      <c r="AU128" s="283"/>
      <c r="AV128" s="283"/>
      <c r="AW128" s="283"/>
      <c r="AX128" s="982" t="s">
        <v>480</v>
      </c>
      <c r="AY128" s="983"/>
      <c r="AZ128" s="983"/>
      <c r="BA128" s="983"/>
      <c r="BB128" s="983"/>
      <c r="BC128" s="983"/>
      <c r="BD128" s="983"/>
      <c r="BE128" s="984"/>
      <c r="BF128" s="1148" t="s">
        <v>231</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481</v>
      </c>
      <c r="CQ128" s="1131"/>
      <c r="CR128" s="1131"/>
      <c r="CS128" s="1131"/>
      <c r="CT128" s="1131"/>
      <c r="CU128" s="1131"/>
      <c r="CV128" s="1131"/>
      <c r="CW128" s="1131"/>
      <c r="CX128" s="1131"/>
      <c r="CY128" s="1131"/>
      <c r="CZ128" s="1131"/>
      <c r="DA128" s="1131"/>
      <c r="DB128" s="1131"/>
      <c r="DC128" s="1131"/>
      <c r="DD128" s="1131"/>
      <c r="DE128" s="1131"/>
      <c r="DF128" s="1132"/>
      <c r="DG128" s="1133" t="s">
        <v>231</v>
      </c>
      <c r="DH128" s="1134"/>
      <c r="DI128" s="1134"/>
      <c r="DJ128" s="1134"/>
      <c r="DK128" s="1134"/>
      <c r="DL128" s="1134" t="s">
        <v>231</v>
      </c>
      <c r="DM128" s="1134"/>
      <c r="DN128" s="1134"/>
      <c r="DO128" s="1134"/>
      <c r="DP128" s="1134"/>
      <c r="DQ128" s="1134" t="s">
        <v>231</v>
      </c>
      <c r="DR128" s="1134"/>
      <c r="DS128" s="1134"/>
      <c r="DT128" s="1134"/>
      <c r="DU128" s="1134"/>
      <c r="DV128" s="1135" t="s">
        <v>231</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482</v>
      </c>
      <c r="X129" s="1168"/>
      <c r="Y129" s="1168"/>
      <c r="Z129" s="1169"/>
      <c r="AA129" s="1052">
        <v>2869972</v>
      </c>
      <c r="AB129" s="1053"/>
      <c r="AC129" s="1053"/>
      <c r="AD129" s="1053"/>
      <c r="AE129" s="1054"/>
      <c r="AF129" s="1055">
        <v>2780437</v>
      </c>
      <c r="AG129" s="1053"/>
      <c r="AH129" s="1053"/>
      <c r="AI129" s="1053"/>
      <c r="AJ129" s="1054"/>
      <c r="AK129" s="1055">
        <v>2790137</v>
      </c>
      <c r="AL129" s="1053"/>
      <c r="AM129" s="1053"/>
      <c r="AN129" s="1053"/>
      <c r="AO129" s="1054"/>
      <c r="AP129" s="1170"/>
      <c r="AQ129" s="1171"/>
      <c r="AR129" s="1171"/>
      <c r="AS129" s="1171"/>
      <c r="AT129" s="1172"/>
      <c r="AU129" s="285"/>
      <c r="AV129" s="285"/>
      <c r="AW129" s="285"/>
      <c r="AX129" s="1161" t="s">
        <v>483</v>
      </c>
      <c r="AY129" s="1044"/>
      <c r="AZ129" s="1044"/>
      <c r="BA129" s="1044"/>
      <c r="BB129" s="1044"/>
      <c r="BC129" s="1044"/>
      <c r="BD129" s="1044"/>
      <c r="BE129" s="1045"/>
      <c r="BF129" s="1162" t="s">
        <v>231</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485</v>
      </c>
      <c r="X130" s="1168"/>
      <c r="Y130" s="1168"/>
      <c r="Z130" s="1169"/>
      <c r="AA130" s="1052">
        <v>438967</v>
      </c>
      <c r="AB130" s="1053"/>
      <c r="AC130" s="1053"/>
      <c r="AD130" s="1053"/>
      <c r="AE130" s="1054"/>
      <c r="AF130" s="1055">
        <v>425966</v>
      </c>
      <c r="AG130" s="1053"/>
      <c r="AH130" s="1053"/>
      <c r="AI130" s="1053"/>
      <c r="AJ130" s="1054"/>
      <c r="AK130" s="1055">
        <v>423881</v>
      </c>
      <c r="AL130" s="1053"/>
      <c r="AM130" s="1053"/>
      <c r="AN130" s="1053"/>
      <c r="AO130" s="1054"/>
      <c r="AP130" s="1170"/>
      <c r="AQ130" s="1171"/>
      <c r="AR130" s="1171"/>
      <c r="AS130" s="1171"/>
      <c r="AT130" s="1172"/>
      <c r="AU130" s="285"/>
      <c r="AV130" s="285"/>
      <c r="AW130" s="285"/>
      <c r="AX130" s="1161" t="s">
        <v>486</v>
      </c>
      <c r="AY130" s="1044"/>
      <c r="AZ130" s="1044"/>
      <c r="BA130" s="1044"/>
      <c r="BB130" s="1044"/>
      <c r="BC130" s="1044"/>
      <c r="BD130" s="1044"/>
      <c r="BE130" s="1045"/>
      <c r="BF130" s="1198">
        <v>9.1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487</v>
      </c>
      <c r="X131" s="1206"/>
      <c r="Y131" s="1206"/>
      <c r="Z131" s="1207"/>
      <c r="AA131" s="1099">
        <v>2431005</v>
      </c>
      <c r="AB131" s="1078"/>
      <c r="AC131" s="1078"/>
      <c r="AD131" s="1078"/>
      <c r="AE131" s="1079"/>
      <c r="AF131" s="1077">
        <v>2354471</v>
      </c>
      <c r="AG131" s="1078"/>
      <c r="AH131" s="1078"/>
      <c r="AI131" s="1078"/>
      <c r="AJ131" s="1079"/>
      <c r="AK131" s="1077">
        <v>2366256</v>
      </c>
      <c r="AL131" s="1078"/>
      <c r="AM131" s="1078"/>
      <c r="AN131" s="1078"/>
      <c r="AO131" s="1079"/>
      <c r="AP131" s="1208"/>
      <c r="AQ131" s="1209"/>
      <c r="AR131" s="1209"/>
      <c r="AS131" s="1209"/>
      <c r="AT131" s="1210"/>
      <c r="AU131" s="285"/>
      <c r="AV131" s="285"/>
      <c r="AW131" s="285"/>
      <c r="AX131" s="1180" t="s">
        <v>488</v>
      </c>
      <c r="AY131" s="1131"/>
      <c r="AZ131" s="1131"/>
      <c r="BA131" s="1131"/>
      <c r="BB131" s="1131"/>
      <c r="BC131" s="1131"/>
      <c r="BD131" s="1131"/>
      <c r="BE131" s="1132"/>
      <c r="BF131" s="1181">
        <v>34.4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489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490</v>
      </c>
      <c r="W132" s="1191"/>
      <c r="X132" s="1191"/>
      <c r="Y132" s="1191"/>
      <c r="Z132" s="1192"/>
      <c r="AA132" s="1193">
        <v>9.5179154300000004</v>
      </c>
      <c r="AB132" s="1194"/>
      <c r="AC132" s="1194"/>
      <c r="AD132" s="1194"/>
      <c r="AE132" s="1195"/>
      <c r="AF132" s="1196">
        <v>9.0904496170000009</v>
      </c>
      <c r="AG132" s="1194"/>
      <c r="AH132" s="1194"/>
      <c r="AI132" s="1194"/>
      <c r="AJ132" s="1195"/>
      <c r="AK132" s="1196">
        <v>8.913067732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491</v>
      </c>
      <c r="W133" s="1174"/>
      <c r="X133" s="1174"/>
      <c r="Y133" s="1174"/>
      <c r="Z133" s="1175"/>
      <c r="AA133" s="1176">
        <v>9</v>
      </c>
      <c r="AB133" s="1177"/>
      <c r="AC133" s="1177"/>
      <c r="AD133" s="1177"/>
      <c r="AE133" s="1178"/>
      <c r="AF133" s="1176">
        <v>9.1</v>
      </c>
      <c r="AG133" s="1177"/>
      <c r="AH133" s="1177"/>
      <c r="AI133" s="1177"/>
      <c r="AJ133" s="1178"/>
      <c r="AK133" s="1176">
        <v>9.1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CSgRtlVhuYF/7BtxDpKfNDlhlzflg/4Inz13v26p/sOmO0OyVz3K/YG96uutCL78yxkmtS0F82UlDoHffnKdQ==" saltValue="O4n3l8YF74aSARfZSVQE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Q73:U73"/>
    <mergeCell ref="V73:Z73"/>
    <mergeCell ref="AA73:AE73"/>
    <mergeCell ref="AF73:AJ73"/>
    <mergeCell ref="AK73:AO73"/>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AP73:AT73"/>
    <mergeCell ref="AU73:AY73"/>
    <mergeCell ref="AZ73:BD73"/>
    <mergeCell ref="CR72:CV72"/>
    <mergeCell ref="CW72:DA72"/>
    <mergeCell ref="DB72:DF72"/>
    <mergeCell ref="DG72:DK72"/>
    <mergeCell ref="DL72:DP72"/>
    <mergeCell ref="DQ72:DU72"/>
    <mergeCell ref="DB68:DF68"/>
    <mergeCell ref="DG68:DK68"/>
    <mergeCell ref="DL68:DP68"/>
    <mergeCell ref="DQ68:DU68"/>
    <mergeCell ref="DV69:DZ69"/>
    <mergeCell ref="B70:P70"/>
    <mergeCell ref="Q70:U70"/>
    <mergeCell ref="B71:P71"/>
    <mergeCell ref="Q71:U71"/>
    <mergeCell ref="V71:Z71"/>
    <mergeCell ref="AA71:AE71"/>
    <mergeCell ref="AF71:AJ71"/>
    <mergeCell ref="AK71:AO71"/>
    <mergeCell ref="AP71:AT71"/>
    <mergeCell ref="AU71:AY71"/>
    <mergeCell ref="AZ71:BD71"/>
    <mergeCell ref="CR70:CV70"/>
    <mergeCell ref="DL69:DP69"/>
    <mergeCell ref="DQ69:DU69"/>
    <mergeCell ref="DG71:DK71"/>
    <mergeCell ref="DL71:DP71"/>
    <mergeCell ref="DQ71:DU71"/>
    <mergeCell ref="DV71:DZ71"/>
    <mergeCell ref="CR68:CV68"/>
    <mergeCell ref="B68:P68"/>
    <mergeCell ref="Q68:U68"/>
    <mergeCell ref="V68:Z68"/>
    <mergeCell ref="AA68:AE68"/>
    <mergeCell ref="AF68:AJ68"/>
    <mergeCell ref="AK68:AO68"/>
    <mergeCell ref="B72:P72"/>
    <mergeCell ref="Q72:U72"/>
    <mergeCell ref="V72:Z72"/>
    <mergeCell ref="AA72:AE72"/>
    <mergeCell ref="AF72:AJ72"/>
    <mergeCell ref="AK72:AO72"/>
    <mergeCell ref="BS71:CG71"/>
    <mergeCell ref="CH71:CL71"/>
    <mergeCell ref="CM71:CQ71"/>
    <mergeCell ref="CR71:CV71"/>
    <mergeCell ref="CW71:DA71"/>
    <mergeCell ref="DB71:DF71"/>
    <mergeCell ref="DV72:DZ72"/>
    <mergeCell ref="B69:P69"/>
    <mergeCell ref="Q69:U69"/>
    <mergeCell ref="V69:Z69"/>
    <mergeCell ref="AA69:AE69"/>
    <mergeCell ref="AF69:AJ69"/>
    <mergeCell ref="AK69:AO69"/>
    <mergeCell ref="AP69:AT69"/>
    <mergeCell ref="AU69:AY69"/>
    <mergeCell ref="AZ69:BD69"/>
    <mergeCell ref="DB69:DF69"/>
    <mergeCell ref="BS70:CG70"/>
    <mergeCell ref="CH70:CL70"/>
    <mergeCell ref="CM70:CQ70"/>
    <mergeCell ref="V70:Z70"/>
    <mergeCell ref="AA70:AE70"/>
    <mergeCell ref="AF70:AJ70"/>
    <mergeCell ref="AK70:AO70"/>
    <mergeCell ref="DG69:DK69"/>
    <mergeCell ref="CW67:DA67"/>
    <mergeCell ref="CW68:DA68"/>
    <mergeCell ref="CW70:DA70"/>
    <mergeCell ref="DB70:DF70"/>
    <mergeCell ref="DG70:DK70"/>
    <mergeCell ref="DL70:DP70"/>
    <mergeCell ref="DQ70:DU70"/>
    <mergeCell ref="AP70:AT70"/>
    <mergeCell ref="AU70:AY70"/>
    <mergeCell ref="AZ70:BD70"/>
    <mergeCell ref="DV70:DZ70"/>
    <mergeCell ref="CR66:CV66"/>
    <mergeCell ref="BS67:CG67"/>
    <mergeCell ref="CH67:CL67"/>
    <mergeCell ref="CM67:CQ67"/>
    <mergeCell ref="CR67:CV67"/>
    <mergeCell ref="AP68:AT68"/>
    <mergeCell ref="AU68:AY68"/>
    <mergeCell ref="AZ68:BD68"/>
    <mergeCell ref="BS68:CG68"/>
    <mergeCell ref="CH68:CL68"/>
    <mergeCell ref="CM68:CQ68"/>
    <mergeCell ref="BS69:CG69"/>
    <mergeCell ref="CH69:CL69"/>
    <mergeCell ref="CM69:CQ69"/>
    <mergeCell ref="CR69:CV69"/>
    <mergeCell ref="CW69:DA69"/>
    <mergeCell ref="DV68:DZ68"/>
    <mergeCell ref="DB67:DF67"/>
    <mergeCell ref="DG67:DK67"/>
    <mergeCell ref="DL67:DP67"/>
    <mergeCell ref="DQ67:DU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W61:DA61"/>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73:P73"/>
    <mergeCell ref="B74:P74"/>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cUlsHzGuv+RhKvTlf9iOX1Fl9GO0Fgs62MjG0FQcSyO+TQ6URprFFo+CzH6/Eat8Aq9vuBtY5aMBNhbXlXp0A==" saltValue="8s6fnZQEGNIfnUZOxd9T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HFQN6A3EVeBodf5vJ2FOgIkM3sTvaSbXnNZJpoLGa4fVumpR/LBKYPgOHzP66ZXRX76uL4zt2vfZB0UxFQn8w==" saltValue="+O28WLr2brVS/fdycsIBx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495</v>
      </c>
      <c r="AP7" s="304"/>
      <c r="AQ7" s="305" t="s">
        <v>496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497</v>
      </c>
      <c r="AQ8" s="311" t="s">
        <v>498</v>
      </c>
      <c r="AR8" s="312" t="s">
        <v>499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500</v>
      </c>
      <c r="AL9" s="1217"/>
      <c r="AM9" s="1217"/>
      <c r="AN9" s="1218"/>
      <c r="AO9" s="313">
        <v>679562</v>
      </c>
      <c r="AP9" s="313">
        <v>125985</v>
      </c>
      <c r="AQ9" s="314">
        <v>140211</v>
      </c>
      <c r="AR9" s="315">
        <v>-10.1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501</v>
      </c>
      <c r="AL10" s="1217"/>
      <c r="AM10" s="1217"/>
      <c r="AN10" s="1218"/>
      <c r="AO10" s="316">
        <v>64898</v>
      </c>
      <c r="AP10" s="316">
        <v>12032</v>
      </c>
      <c r="AQ10" s="317">
        <v>17469</v>
      </c>
      <c r="AR10" s="318">
        <v>-31.1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502</v>
      </c>
      <c r="AL11" s="1217"/>
      <c r="AM11" s="1217"/>
      <c r="AN11" s="1218"/>
      <c r="AO11" s="316">
        <v>119980</v>
      </c>
      <c r="AP11" s="316">
        <v>22243</v>
      </c>
      <c r="AQ11" s="317">
        <v>23430</v>
      </c>
      <c r="AR11" s="318">
        <v>-5.0999999999999996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503</v>
      </c>
      <c r="AL12" s="1217"/>
      <c r="AM12" s="1217"/>
      <c r="AN12" s="1218"/>
      <c r="AO12" s="316" t="s">
        <v>504</v>
      </c>
      <c r="AP12" s="316" t="s">
        <v>504</v>
      </c>
      <c r="AQ12" s="317">
        <v>2927</v>
      </c>
      <c r="AR12" s="318" t="s">
        <v>504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505</v>
      </c>
      <c r="AL13" s="1217"/>
      <c r="AM13" s="1217"/>
      <c r="AN13" s="1218"/>
      <c r="AO13" s="316" t="s">
        <v>504</v>
      </c>
      <c r="AP13" s="316" t="s">
        <v>504</v>
      </c>
      <c r="AQ13" s="317" t="s">
        <v>504</v>
      </c>
      <c r="AR13" s="318" t="s">
        <v>504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506</v>
      </c>
      <c r="AL14" s="1217"/>
      <c r="AM14" s="1217"/>
      <c r="AN14" s="1218"/>
      <c r="AO14" s="316">
        <v>201682</v>
      </c>
      <c r="AP14" s="316">
        <v>37390</v>
      </c>
      <c r="AQ14" s="317">
        <v>6472</v>
      </c>
      <c r="AR14" s="318">
        <v>477.7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507</v>
      </c>
      <c r="AL15" s="1217"/>
      <c r="AM15" s="1217"/>
      <c r="AN15" s="1218"/>
      <c r="AO15" s="316">
        <v>31396</v>
      </c>
      <c r="AP15" s="316">
        <v>5821</v>
      </c>
      <c r="AQ15" s="317">
        <v>3599</v>
      </c>
      <c r="AR15" s="318">
        <v>61.7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508</v>
      </c>
      <c r="AL16" s="1220"/>
      <c r="AM16" s="1220"/>
      <c r="AN16" s="1221"/>
      <c r="AO16" s="316">
        <v>-70288</v>
      </c>
      <c r="AP16" s="316">
        <v>-13031</v>
      </c>
      <c r="AQ16" s="317">
        <v>-14458</v>
      </c>
      <c r="AR16" s="318">
        <v>-9.9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1027230</v>
      </c>
      <c r="AP17" s="316">
        <v>190439</v>
      </c>
      <c r="AQ17" s="317">
        <v>179649</v>
      </c>
      <c r="AR17" s="318">
        <v>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510</v>
      </c>
      <c r="AP20" s="324" t="s">
        <v>511</v>
      </c>
      <c r="AQ20" s="325" t="s">
        <v>512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513</v>
      </c>
      <c r="AL21" s="1212"/>
      <c r="AM21" s="1212"/>
      <c r="AN21" s="1213"/>
      <c r="AO21" s="328">
        <v>15.57</v>
      </c>
      <c r="AP21" s="329">
        <v>16.079999999999998</v>
      </c>
      <c r="AQ21" s="330">
        <v>-0.51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514</v>
      </c>
      <c r="AL22" s="1212"/>
      <c r="AM22" s="1212"/>
      <c r="AN22" s="1213"/>
      <c r="AO22" s="333">
        <v>92.5</v>
      </c>
      <c r="AP22" s="334">
        <v>96</v>
      </c>
      <c r="AQ22" s="335">
        <v>-3.5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495</v>
      </c>
      <c r="AP30" s="304"/>
      <c r="AQ30" s="305" t="s">
        <v>496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497</v>
      </c>
      <c r="AQ31" s="311" t="s">
        <v>498</v>
      </c>
      <c r="AR31" s="312" t="s">
        <v>499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518</v>
      </c>
      <c r="AL32" s="1228"/>
      <c r="AM32" s="1228"/>
      <c r="AN32" s="1229"/>
      <c r="AO32" s="343">
        <v>615002</v>
      </c>
      <c r="AP32" s="343">
        <v>114016</v>
      </c>
      <c r="AQ32" s="344">
        <v>107391</v>
      </c>
      <c r="AR32" s="345">
        <v>6.2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519</v>
      </c>
      <c r="AL33" s="1228"/>
      <c r="AM33" s="1228"/>
      <c r="AN33" s="1229"/>
      <c r="AO33" s="343" t="s">
        <v>504</v>
      </c>
      <c r="AP33" s="343" t="s">
        <v>504</v>
      </c>
      <c r="AQ33" s="344">
        <v>130</v>
      </c>
      <c r="AR33" s="345" t="s">
        <v>504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520</v>
      </c>
      <c r="AL34" s="1228"/>
      <c r="AM34" s="1228"/>
      <c r="AN34" s="1229"/>
      <c r="AO34" s="343" t="s">
        <v>504</v>
      </c>
      <c r="AP34" s="343" t="s">
        <v>504</v>
      </c>
      <c r="AQ34" s="344">
        <v>239</v>
      </c>
      <c r="AR34" s="345" t="s">
        <v>504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521</v>
      </c>
      <c r="AL35" s="1228"/>
      <c r="AM35" s="1228"/>
      <c r="AN35" s="1229"/>
      <c r="AO35" s="343">
        <v>768</v>
      </c>
      <c r="AP35" s="343">
        <v>142</v>
      </c>
      <c r="AQ35" s="344">
        <v>23019</v>
      </c>
      <c r="AR35" s="345">
        <v>-99.4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522</v>
      </c>
      <c r="AL36" s="1228"/>
      <c r="AM36" s="1228"/>
      <c r="AN36" s="1229"/>
      <c r="AO36" s="343">
        <v>14333</v>
      </c>
      <c r="AP36" s="343">
        <v>2657</v>
      </c>
      <c r="AQ36" s="344">
        <v>3575</v>
      </c>
      <c r="AR36" s="345">
        <v>-25.7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523</v>
      </c>
      <c r="AL37" s="1228"/>
      <c r="AM37" s="1228"/>
      <c r="AN37" s="1229"/>
      <c r="AO37" s="343">
        <v>4684</v>
      </c>
      <c r="AP37" s="343">
        <v>868</v>
      </c>
      <c r="AQ37" s="344">
        <v>750</v>
      </c>
      <c r="AR37" s="345">
        <v>15.7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524</v>
      </c>
      <c r="AL38" s="1231"/>
      <c r="AM38" s="1231"/>
      <c r="AN38" s="1232"/>
      <c r="AO38" s="346" t="s">
        <v>504</v>
      </c>
      <c r="AP38" s="346" t="s">
        <v>504</v>
      </c>
      <c r="AQ38" s="347">
        <v>17</v>
      </c>
      <c r="AR38" s="335" t="s">
        <v>504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525</v>
      </c>
      <c r="AL39" s="1231"/>
      <c r="AM39" s="1231"/>
      <c r="AN39" s="1232"/>
      <c r="AO39" s="343" t="s">
        <v>504</v>
      </c>
      <c r="AP39" s="343" t="s">
        <v>504</v>
      </c>
      <c r="AQ39" s="344">
        <v>-4961</v>
      </c>
      <c r="AR39" s="345" t="s">
        <v>504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526</v>
      </c>
      <c r="AL40" s="1228"/>
      <c r="AM40" s="1228"/>
      <c r="AN40" s="1229"/>
      <c r="AO40" s="343">
        <v>-423881</v>
      </c>
      <c r="AP40" s="343">
        <v>-78584</v>
      </c>
      <c r="AQ40" s="344">
        <v>-92273</v>
      </c>
      <c r="AR40" s="345">
        <v>-14.8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210906</v>
      </c>
      <c r="AP41" s="343">
        <v>39100</v>
      </c>
      <c r="AQ41" s="344">
        <v>37889</v>
      </c>
      <c r="AR41" s="345">
        <v>3.2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495</v>
      </c>
      <c r="AN49" s="1224" t="s">
        <v>530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531</v>
      </c>
      <c r="AO50" s="360" t="s">
        <v>532</v>
      </c>
      <c r="AP50" s="361" t="s">
        <v>533</v>
      </c>
      <c r="AQ50" s="362" t="s">
        <v>534</v>
      </c>
      <c r="AR50" s="363" t="s">
        <v>535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536</v>
      </c>
      <c r="AL51" s="356"/>
      <c r="AM51" s="364">
        <v>553111</v>
      </c>
      <c r="AN51" s="365">
        <v>92370</v>
      </c>
      <c r="AO51" s="366">
        <v>-6.4</v>
      </c>
      <c r="AP51" s="367">
        <v>162193</v>
      </c>
      <c r="AQ51" s="368">
        <v>-7.7</v>
      </c>
      <c r="AR51" s="369">
        <v>1.3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537</v>
      </c>
      <c r="AM52" s="372">
        <v>376073</v>
      </c>
      <c r="AN52" s="373">
        <v>62804</v>
      </c>
      <c r="AO52" s="374">
        <v>-1.4</v>
      </c>
      <c r="AP52" s="375">
        <v>79985</v>
      </c>
      <c r="AQ52" s="376">
        <v>-8.8000000000000007</v>
      </c>
      <c r="AR52" s="377">
        <v>7.4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538</v>
      </c>
      <c r="AL53" s="356"/>
      <c r="AM53" s="364">
        <v>635162</v>
      </c>
      <c r="AN53" s="365">
        <v>108723</v>
      </c>
      <c r="AO53" s="366">
        <v>17.7</v>
      </c>
      <c r="AP53" s="367">
        <v>168868</v>
      </c>
      <c r="AQ53" s="368">
        <v>4.0999999999999996</v>
      </c>
      <c r="AR53" s="369">
        <v>13.6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537</v>
      </c>
      <c r="AM54" s="372">
        <v>431717</v>
      </c>
      <c r="AN54" s="373">
        <v>73899</v>
      </c>
      <c r="AO54" s="374">
        <v>17.7</v>
      </c>
      <c r="AP54" s="375">
        <v>79360</v>
      </c>
      <c r="AQ54" s="376">
        <v>-0.8</v>
      </c>
      <c r="AR54" s="377">
        <v>18.5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539</v>
      </c>
      <c r="AL55" s="356"/>
      <c r="AM55" s="364">
        <v>530478</v>
      </c>
      <c r="AN55" s="365">
        <v>93658</v>
      </c>
      <c r="AO55" s="366">
        <v>-13.9</v>
      </c>
      <c r="AP55" s="367">
        <v>202870</v>
      </c>
      <c r="AQ55" s="368">
        <v>20.100000000000001</v>
      </c>
      <c r="AR55" s="369">
        <v>-34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537</v>
      </c>
      <c r="AM56" s="372">
        <v>294993</v>
      </c>
      <c r="AN56" s="373">
        <v>52082</v>
      </c>
      <c r="AO56" s="374">
        <v>-29.5</v>
      </c>
      <c r="AP56" s="375">
        <v>79735</v>
      </c>
      <c r="AQ56" s="376">
        <v>0.5</v>
      </c>
      <c r="AR56" s="377">
        <v>-30</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540</v>
      </c>
      <c r="AL57" s="356"/>
      <c r="AM57" s="364">
        <v>891300</v>
      </c>
      <c r="AN57" s="365">
        <v>160884</v>
      </c>
      <c r="AO57" s="366">
        <v>71.8</v>
      </c>
      <c r="AP57" s="367">
        <v>167497</v>
      </c>
      <c r="AQ57" s="368">
        <v>-17.399999999999999</v>
      </c>
      <c r="AR57" s="369">
        <v>89.2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537</v>
      </c>
      <c r="AM58" s="372">
        <v>445975</v>
      </c>
      <c r="AN58" s="373">
        <v>80501</v>
      </c>
      <c r="AO58" s="374">
        <v>54.6</v>
      </c>
      <c r="AP58" s="375">
        <v>82571</v>
      </c>
      <c r="AQ58" s="376">
        <v>3.6</v>
      </c>
      <c r="AR58" s="377">
        <v>51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541</v>
      </c>
      <c r="AL59" s="356"/>
      <c r="AM59" s="364">
        <v>661197</v>
      </c>
      <c r="AN59" s="365">
        <v>122580</v>
      </c>
      <c r="AO59" s="366">
        <v>-23.8</v>
      </c>
      <c r="AP59" s="367">
        <v>190274</v>
      </c>
      <c r="AQ59" s="368">
        <v>13.6</v>
      </c>
      <c r="AR59" s="369">
        <v>-37.4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537</v>
      </c>
      <c r="AM60" s="372">
        <v>174549</v>
      </c>
      <c r="AN60" s="373">
        <v>32360</v>
      </c>
      <c r="AO60" s="374">
        <v>-59.8</v>
      </c>
      <c r="AP60" s="375">
        <v>88584</v>
      </c>
      <c r="AQ60" s="376">
        <v>7.3</v>
      </c>
      <c r="AR60" s="377">
        <v>-67.099999999999994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542</v>
      </c>
      <c r="AL61" s="378"/>
      <c r="AM61" s="379">
        <v>654250</v>
      </c>
      <c r="AN61" s="380">
        <v>115643</v>
      </c>
      <c r="AO61" s="381">
        <v>9.1</v>
      </c>
      <c r="AP61" s="382">
        <v>178340</v>
      </c>
      <c r="AQ61" s="383">
        <v>2.5</v>
      </c>
      <c r="AR61" s="369">
        <v>6.6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537</v>
      </c>
      <c r="AM62" s="372">
        <v>344661</v>
      </c>
      <c r="AN62" s="373">
        <v>60329</v>
      </c>
      <c r="AO62" s="374">
        <v>-3.7</v>
      </c>
      <c r="AP62" s="375">
        <v>82047</v>
      </c>
      <c r="AQ62" s="376">
        <v>0.4</v>
      </c>
      <c r="AR62" s="377">
        <v>-4.0999999999999996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A4FC7VlldouyT4Sw2R4r0S6vTaDS7nVhz96GMhpenuk8XHFLBCyFflL0BcWhKZL8qNYk3rgN80YirACVJ6t5Q==" saltValue="WDCSPGIZvznkgGRWwl/Y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20" spans="125:125" ht="13.5" hidden="1" customHeight="1" x14ac:dyDescent="0.15"/>
    <row r="121" spans="125:125" ht="13.5" hidden="1" customHeight="1" x14ac:dyDescent="0.15">
      <c r="DU121" s="291"/>
    </row>
  </sheetData>
  <sheetProtection algorithmName="SHA-512" hashValue="x4uBM4OrfQuB57GB3KprMvCeE83hGfSMySQIx1mqPMaOcP8amH0ZMx5Oi4u4UL6/OR6uziF9QQVqOpeikrDkhw==" saltValue="UdIDVxqzv/MQhkE2iznE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sheetData>
  <sheetProtection algorithmName="SHA-512" hashValue="yNl2ivLugRzzQbu/VWEhmoUjQIuBKOrNGT6/Tfj9kyFLl9Z4/vEI0jttxrWVq1IvUyet7csTPg/a7qmBms1Wqg==" saltValue="WCRcetLID/s8T8TaGDXf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6" t="s">
        <v>3</v>
      </c>
      <c r="D47" s="1236"/>
      <c r="E47" s="1237"/>
      <c r="F47" s="11">
        <v>28.17</v>
      </c>
      <c r="G47" s="12">
        <v>32.89</v>
      </c>
      <c r="H47" s="12">
        <v>37.28</v>
      </c>
      <c r="I47" s="12">
        <v>40.1</v>
      </c>
      <c r="J47" s="13">
        <v>37.270000000000003</v>
      </c>
    </row>
    <row r="48" spans="2:10" ht="57.75" customHeight="1" x14ac:dyDescent="0.15">
      <c r="B48" s="14"/>
      <c r="C48" s="1238" t="s">
        <v>4</v>
      </c>
      <c r="D48" s="1238"/>
      <c r="E48" s="1239"/>
      <c r="F48" s="15">
        <v>7.92</v>
      </c>
      <c r="G48" s="16">
        <v>5.49</v>
      </c>
      <c r="H48" s="16">
        <v>2.88</v>
      </c>
      <c r="I48" s="16">
        <v>3.86</v>
      </c>
      <c r="J48" s="17">
        <v>2.93</v>
      </c>
    </row>
    <row r="49" spans="2:10" ht="57.75" customHeight="1" thickBot="1" x14ac:dyDescent="0.2">
      <c r="B49" s="18"/>
      <c r="C49" s="1240" t="s">
        <v>5</v>
      </c>
      <c r="D49" s="1240"/>
      <c r="E49" s="1241"/>
      <c r="F49" s="19">
        <v>1.98</v>
      </c>
      <c r="G49" s="20" t="s">
        <v>551</v>
      </c>
      <c r="H49" s="20" t="s">
        <v>552</v>
      </c>
      <c r="I49" s="20">
        <v>0.89</v>
      </c>
      <c r="J49" s="21" t="s">
        <v>553</v>
      </c>
    </row>
    <row r="50" spans="2:10" ht="13.5" customHeight="1" x14ac:dyDescent="0.15"/>
  </sheetData>
  <sheetProtection algorithmName="SHA-512" hashValue="J/WQHzt5F35ahekCJGfEJ2zanJlv4WaQKxl3jd3HdAScZpv0D/Tfq3uRAj41TvD6PdYY0u+sPaqyvyGQ7lDmZg==" saltValue="NnPYSXxuBRClepWRQDK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秀樹</dc:creator>
  <cp:lastModifiedBy> </cp:lastModifiedBy>
  <cp:lastPrinted>2021-09-13T05:55:33Z</cp:lastPrinted>
  <dcterms:created xsi:type="dcterms:W3CDTF">2021-09-10T06:30:10Z</dcterms:created>
  <dcterms:modified xsi:type="dcterms:W3CDTF">2021-10-14T02:46:36Z</dcterms:modified>
</cp:coreProperties>
</file>