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zaisei\Documents\R5財政\財政状況資料集（R4）\"/>
    </mc:Choice>
  </mc:AlternateContent>
  <xr:revisionPtr revIDLastSave="0" documentId="13_ncr:1_{5AD0C6E3-01AC-4DC7-A9E3-6997C746213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BW35" i="10"/>
  <c r="BW36" i="10" s="1"/>
  <c r="BW37" i="10" s="1"/>
  <c r="BW38" i="10" s="1"/>
  <c r="BW39" i="10" s="1"/>
  <c r="BW40" i="10" s="1"/>
  <c r="BW41" i="10" s="1"/>
  <c r="BW42" i="10" s="1"/>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 r="BE35" i="10" s="1"/>
  <c r="BE36" i="10" s="1"/>
  <c r="BE37" i="10" s="1"/>
  <c r="BE38" i="10" s="1"/>
</calcChain>
</file>

<file path=xl/sharedStrings.xml><?xml version="1.0" encoding="utf-8"?>
<sst xmlns="http://schemas.openxmlformats.org/spreadsheetml/2006/main" count="1115" uniqueCount="600">
  <si>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</si>
  <si>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</si>
  <si>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</si>
  <si>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</si>
  <si>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</si>
  <si>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</si>
  <si>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</si>
  <si>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</si>
  <si>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</si>
  <si>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</si>
  <si>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</si>
  <si>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</si>
  <si>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</si>
  <si>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</si>
  <si>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</si>
  <si>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</si>
  <si>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</si>
  <si>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</si>
  <si>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</si>
  <si>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</si>
  <si>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</si>
  <si>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</si>
  <si>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</si>
  <si>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</si>
  <si>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</si>
  <si>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</si>
  <si>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</si>
  <si>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</si>
  <si>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</si>
  <si>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</si>
  <si>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</si>
  <si>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</si>
  <si>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</si>
  <si>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</si>
  <si>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</si>
  <si>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</si>
  <si>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</si>
  <si>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</si>
  <si>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</si>
  <si>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</si>
  <si>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</si>
  <si>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</si>
  <si>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</si>
  <si>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</si>
  <si>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</si>
  <si>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</si>
  <si>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</si>
  <si>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</si>
  <si>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</si>
  <si>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</si>
  <si>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</si>
  <si>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</si>
  <si>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</si>
  <si>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</si>
  <si>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</si>
  <si>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</si>
  <si>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</si>
  <si>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</si>
  <si>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</si>
  <si>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</si>
  <si>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</si>
  <si>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</si>
  <si>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</si>
  <si>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</si>
  <si>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</si>
  <si>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</si>
  <si>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</si>
  <si>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</si>
  <si>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</si>
  <si>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</si>
  <si>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</si>
  <si>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</si>
  <si>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</si>
  <si>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</si>
  <si>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</si>
  <si>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</si>
  <si>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</si>
  <si>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</si>
  <si>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</si>
  <si>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</si>
  <si>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</si>
  <si>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</si>
  <si>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</si>
  <si>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</si>
  <si>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</si>
  <si>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</si>
  <si>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</si>
  <si>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</si>
  <si>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</si>
  <si>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</si>
  <si>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</si>
  <si>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</si>
  <si>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</si>
  <si>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</si>
  <si>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</si>
  <si>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</si>
  <si>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</si>
  <si>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</si>
  <si>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</si>
  <si>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</si>
  <si>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</si>
  <si>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</si>
  <si>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</si>
  <si>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</si>
  <si>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</si>
  <si>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</si>
  <si>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</si>
  <si>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</si>
  <si>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</si>
  <si>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</si>
  <si>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</si>
  <si>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</si>
  <si>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</si>
  <si>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</si>
  <si>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</si>
  <si>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</si>
  <si>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</si>
  <si>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</si>
  <si>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</si>
  <si>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</si>
  <si>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</si>
  <si>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</si>
  <si>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</si>
  <si>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</si>
  <si>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</si>
  <si>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</si>
  <si>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</si>
  <si>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</si>
  <si>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</si>
  <si>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</si>
  <si>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</si>
  <si>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</si>
  <si>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</si>
  <si>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</si>
  <si>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</si>
  <si>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</si>
  <si>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</si>
  <si>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</si>
  <si>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</si>
  <si>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</si>
  <si>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</si>
  <si>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</si>
  <si>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</si>
  <si>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</si>
  <si>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</si>
  <si>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</si>
  <si>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</si>
  <si>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</si>
  <si>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</si>
  <si>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</si>
  <si>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</si>
  <si>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</si>
  <si>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</si>
  <si>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</si>
  <si>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</si>
  <si>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</si>
  <si>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</si>
  <si>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</si>
  <si>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</si>
  <si>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</si>
  <si>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</si>
  <si>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</si>
  <si>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</si>
  <si>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</si>
  <si>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</si>
  <si>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</si>
  <si>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</si>
  <si>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</si>
  <si>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</si>
  <si>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</si>
  <si>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</si>
  <si>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</si>
  <si>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</si>
  <si>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</si>
  <si>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</si>
  <si>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</si>
  <si>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</si>
  <si>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</si>
  <si>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</si>
  <si>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</si>
  <si>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</si>
  <si>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</si>
  <si>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</si>
  <si>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</si>
  <si>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</si>
  <si>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</si>
  <si>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</si>
  <si>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</si>
  <si>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</si>
  <si>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</si>
  <si>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</si>
  <si>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</si>
  <si>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</si>
  <si>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</si>
  <si>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</si>
  <si>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</si>
  <si>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</si>
  <si>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</si>
  <si>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</si>
  <si>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</si>
  <si>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</si>
  <si>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</si>
  <si>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</si>
  <si>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</si>
  <si>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</si>
  <si>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</si>
  <si>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</si>
  <si>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</si>
  <si>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</si>
  <si>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</si>
  <si>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</si>
  <si>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</si>
  <si>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</si>
  <si>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</si>
  <si>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</si>
  <si>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</si>
  <si>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</si>
  <si>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</si>
  <si>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</si>
  <si>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</si>
  <si>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</si>
  <si>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</si>
  <si>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青森県五戸町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</si>
  <si>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</si>
  <si>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</si>
  <si>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</si>
  <si>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</si>
  <si>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</si>
  <si>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</si>
  <si>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</si>
  <si>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</si>
  <si>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</si>
  <si>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</si>
  <si>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</si>
  <si>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</si>
  <si>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</si>
  <si>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</si>
  <si>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</si>
  <si>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</si>
  <si>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</si>
  <si>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</si>
  <si>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</si>
  <si>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</si>
  <si>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</si>
  <si>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</si>
  <si>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</si>
  <si>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</si>
  <si>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</si>
  <si>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</si>
  <si>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</si>
  <si>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</si>
  <si>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</si>
  <si>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</si>
  <si>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</si>
  <si>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</si>
  <si>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</si>
  <si>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</si>
  <si>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</si>
  <si>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</si>
  <si>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</si>
  <si>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</si>
  <si>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</si>
  <si>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</si>
  <si>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</si>
  <si>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</si>
  <si>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</si>
  <si>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</si>
  <si>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</si>
  <si>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</si>
  <si>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</si>
  <si>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</si>
  <si>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</si>
  <si>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</si>
  <si>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</si>
  <si>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</si>
  <si>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</si>
  <si>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</si>
  <si>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</si>
  <si>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</si>
  <si>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</si>
  <si>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</si>
  <si>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</si>
  <si>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</si>
  <si>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</si>
  <si>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</si>
  <si>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</si>
  <si>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</si>
  <si>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</si>
  <si>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</si>
  <si>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</si>
  <si>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</si>
  <si>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</si>
  <si>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</si>
  <si>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</si>
  <si>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</si>
  <si>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</si>
  <si>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</si>
  <si>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</si>
  <si>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</si>
  <si>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</si>
  <si>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</si>
  <si>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</si>
  <si>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</si>
  <si>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</si>
  <si>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</si>
  <si>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</si>
  <si>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</si>
  <si>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</si>
  <si>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</si>
  <si>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</si>
  <si>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</si>
  <si>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</si>
  <si>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</si>
  <si>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</si>
  <si>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</si>
  <si>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</si>
  <si>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</si>
  <si>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</si>
  <si>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</si>
  <si>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</si>
  <si>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</si>
  <si>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</si>
  <si>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</si>
  <si>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</si>
  <si>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</si>
  <si>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</si>
  <si>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</si>
  <si>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</si>
  <si>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</si>
  <si>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</si>
  <si>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</si>
  <si>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</si>
  <si>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</si>
  <si>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</si>
  <si>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</si>
  <si>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</si>
  <si>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</si>
  <si>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</si>
  <si>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</si>
  <si>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</si>
  <si>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</si>
  <si>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</si>
  <si>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</si>
  <si>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</si>
  <si>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</si>
  <si>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</si>
  <si>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</si>
  <si>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</si>
  <si>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</si>
  <si>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</si>
  <si>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</si>
  <si>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</si>
  <si>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</si>
  <si>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</si>
  <si>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</si>
  <si>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</si>
  <si>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</si>
  <si>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</si>
  <si>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</si>
  <si>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</si>
  <si>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</si>
  <si>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</si>
  <si>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</si>
  <si>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</si>
  <si>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</si>
  <si>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</si>
  <si>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</si>
  <si>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</si>
  <si>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</si>
  <si>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</si>
  <si>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</si>
  <si>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</si>
  <si>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</si>
  <si>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</si>
  <si>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</si>
  <si>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</si>
  <si>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</si>
  <si>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</si>
  <si>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</si>
  <si>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</si>
  <si>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</si>
  <si>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</si>
  <si>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</si>
  <si>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</si>
  <si>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</si>
  <si>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</si>
  <si>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</si>
  <si>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</si>
  <si>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</si>
  <si>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</si>
  <si>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</si>
  <si>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</si>
  <si>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</si>
  <si>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</si>
  <si>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</si>
  <si>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</si>
  <si>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</si>
  <si>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</si>
  <si>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</si>
  <si>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</si>
  <si>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</si>
  <si>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</si>
  <si>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</si>
  <si>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</si>
  <si>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</si>
  <si>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</si>
  <si>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</si>
  <si>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</si>
  <si>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</si>
  <si>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</si>
  <si>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</si>
  <si>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</si>
  <si>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五戸町病院事業会計</t>
    <phoneticPr fontId="5"/>
  </si>
  <si>
    <t>法適用企業</t>
    <phoneticPr fontId="5"/>
  </si>
  <si>
    <t>五戸町下水道事業特別会計</t>
    <phoneticPr fontId="5"/>
  </si>
  <si>
    <t>法非適用企業</t>
    <phoneticPr fontId="5"/>
  </si>
  <si>
    <t>五戸町農業集落排水処理施設事業特別会計</t>
    <phoneticPr fontId="5"/>
  </si>
  <si>
    <t>五戸町浄化槽事業特別会計</t>
    <phoneticPr fontId="5"/>
  </si>
  <si>
    <t>法非適用企業</t>
    <phoneticPr fontId="5"/>
  </si>
  <si>
    <t>五戸町簡易水道事業特別会計</t>
    <phoneticPr fontId="5"/>
  </si>
  <si>
    <t>五戸町住宅用地造成事業等特別会計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</si>
  <si>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</si>
  <si>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</si>
  <si>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</si>
  <si>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</si>
  <si>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</si>
  <si>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</si>
  <si>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</si>
  <si>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</si>
  <si>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</si>
  <si>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</si>
  <si>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</si>
  <si>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</si>
  <si>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</si>
  <si>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</si>
  <si>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</si>
  <si>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</si>
  <si>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</si>
  <si>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</si>
  <si>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</si>
  <si>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</si>
  <si>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</si>
  <si>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</si>
  <si>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</si>
  <si>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</si>
  <si>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</si>
  <si>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</si>
  <si>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</si>
  <si>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</si>
  <si>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</si>
  <si>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</si>
  <si>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</si>
  <si>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</si>
  <si>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</si>
  <si>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</si>
  <si>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</si>
  <si>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</si>
  <si>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</si>
  <si>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</si>
  <si>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</si>
  <si>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</si>
  <si>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</si>
  <si>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</si>
  <si>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</si>
  <si>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</si>
  <si>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</si>
  <si>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</si>
  <si>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</si>
  <si>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</si>
  <si>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</si>
  <si>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</si>
  <si>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</si>
  <si>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</si>
  <si>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</si>
  <si>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</si>
  <si>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</si>
  <si>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五戸町下水道事業特別会計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</si>
  <si>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</si>
  <si>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</si>
  <si>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五戸町病院事業会計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</si>
  <si>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</si>
  <si>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</si>
  <si>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</si>
  <si>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</si>
  <si>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</si>
  <si>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</si>
  <si>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</si>
  <si>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</si>
  <si>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</si>
  <si>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</si>
  <si>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</si>
  <si>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</si>
  <si>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</si>
  <si>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</si>
  <si>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</si>
  <si>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</si>
  <si>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</si>
  <si>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</si>
  <si>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</si>
  <si>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</si>
  <si>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</si>
  <si>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</si>
  <si>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</si>
  <si>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</si>
  <si>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</si>
  <si>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</si>
  <si>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</si>
  <si>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</si>
  <si>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</si>
  <si>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</si>
  <si>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</si>
  <si>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</si>
  <si>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</si>
  <si>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</si>
  <si>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</si>
  <si>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</si>
  <si>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</si>
  <si>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</si>
  <si>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</si>
  <si>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</si>
  <si>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</si>
  <si>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</si>
  <si>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</si>
  <si>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</si>
  <si>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</si>
  <si>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</si>
  <si>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</si>
  <si>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</si>
  <si>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</si>
  <si>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</si>
  <si>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</si>
  <si>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</si>
  <si>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</si>
  <si>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</si>
  <si>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</si>
  <si>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</si>
  <si>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</si>
  <si>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</si>
  <si>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</si>
  <si>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</si>
  <si>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</si>
  <si>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</si>
  <si>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</si>
  <si>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</si>
  <si>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</si>
  <si>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</si>
  <si>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</si>
  <si>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</si>
  <si>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</si>
  <si>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</si>
  <si>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</si>
  <si>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</si>
  <si>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</si>
  <si>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</si>
  <si>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</si>
  <si>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</si>
  <si>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</si>
  <si>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</si>
  <si>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</si>
  <si>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</si>
  <si>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</si>
  <si>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</si>
  <si>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</si>
  <si>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</si>
  <si>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</si>
  <si>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4.34</t>
  </si>
  <si>
    <t>▲ 0.22</t>
  </si>
  <si>
    <t>五戸町病院事業会計</t>
  </si>
  <si>
    <t>▲ 1.32</t>
  </si>
  <si>
    <t>▲ 0.12</t>
  </si>
  <si>
    <t>一般会計</t>
  </si>
  <si>
    <t>五戸町介護保険特別会計</t>
  </si>
  <si>
    <t>五戸町国民健康保険特別会計</t>
  </si>
  <si>
    <t>五戸町浄化槽事業特別会計</t>
  </si>
  <si>
    <t>五戸町後期高齢者医療特別会計</t>
  </si>
  <si>
    <t>五戸町住宅用地造成事業等特別会計</t>
  </si>
  <si>
    <t>五戸町下水道事業特別会計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</si>
  <si>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</si>
  <si>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</si>
  <si>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</si>
  <si>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</si>
  <si>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</si>
  <si>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</si>
  <si>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</si>
  <si>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</si>
  <si>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6">
      <t>チイキシンコウキキン</t>
    </rPh>
    <phoneticPr fontId="5"/>
  </si>
  <si>
    <t>公共施設等整備基金</t>
    <rPh sb="0" eb="4">
      <t>コウキョウシセツ</t>
    </rPh>
    <rPh sb="4" eb="5">
      <t>トウ</t>
    </rPh>
    <rPh sb="5" eb="7">
      <t>セイビ</t>
    </rPh>
    <rPh sb="7" eb="9">
      <t>キキン</t>
    </rPh>
    <phoneticPr fontId="2"/>
  </si>
  <si>
    <t>ふるさと納税寄附金基金</t>
    <rPh sb="4" eb="6">
      <t>ノウゼイ</t>
    </rPh>
    <rPh sb="6" eb="9">
      <t>キフキン</t>
    </rPh>
    <rPh sb="9" eb="11">
      <t>キキン</t>
    </rPh>
    <phoneticPr fontId="2"/>
  </si>
  <si>
    <t>過疎地域持続的発展特別事業基金</t>
    <rPh sb="0" eb="4">
      <t>カソチイキ</t>
    </rPh>
    <rPh sb="4" eb="9">
      <t>ジゾクテキハッテン</t>
    </rPh>
    <rPh sb="9" eb="11">
      <t>トクベツ</t>
    </rPh>
    <rPh sb="11" eb="15">
      <t>ジギョウキキン</t>
    </rPh>
    <phoneticPr fontId="2"/>
  </si>
  <si>
    <t>森林環境譲与税基金</t>
    <rPh sb="0" eb="4">
      <t>シンリンカンキョウ</t>
    </rPh>
    <rPh sb="4" eb="7">
      <t>ジョウヨゼイ</t>
    </rPh>
    <rPh sb="7" eb="9">
      <t>キキン</t>
    </rPh>
    <phoneticPr fontId="2"/>
  </si>
  <si>
    <t>八戸圏域水道企業団</t>
    <rPh sb="0" eb="4">
      <t>ハチノヘケンイキ</t>
    </rPh>
    <rPh sb="4" eb="6">
      <t>スイドウ</t>
    </rPh>
    <rPh sb="6" eb="9">
      <t>キギョウダン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</si>
  <si>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</si>
  <si>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5">
      <t>トワダチイキ</t>
    </rPh>
    <rPh sb="5" eb="7">
      <t>コウイキ</t>
    </rPh>
    <rPh sb="7" eb="11">
      <t>ジムクミアイ</t>
    </rPh>
    <phoneticPr fontId="2"/>
  </si>
  <si>
    <t>田子高原広域事務組合</t>
    <rPh sb="0" eb="2">
      <t>タッコ</t>
    </rPh>
    <rPh sb="2" eb="4">
      <t>コウゲン</t>
    </rPh>
    <rPh sb="4" eb="6">
      <t>コウイキ</t>
    </rPh>
    <rPh sb="6" eb="10">
      <t>ジムクミアイ</t>
    </rPh>
    <phoneticPr fontId="2"/>
  </si>
  <si>
    <t>青森県市町村総合事務組合</t>
    <rPh sb="0" eb="3">
      <t>アオモリケン</t>
    </rPh>
    <rPh sb="3" eb="6">
      <t>シチョウソン</t>
    </rPh>
    <rPh sb="6" eb="8">
      <t>ソウゴウ</t>
    </rPh>
    <rPh sb="8" eb="12">
      <t>ジムクミアイ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</si>
  <si>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</si>
  <si>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</si>
  <si>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8">
      <t>コウキコウレイシャ</t>
    </rPh>
    <rPh sb="8" eb="10">
      <t>イリョウ</t>
    </rPh>
    <rPh sb="10" eb="12">
      <t>コウイキ</t>
    </rPh>
    <rPh sb="12" eb="14">
      <t>レンゴウ</t>
    </rPh>
    <rPh sb="15" eb="19">
      <t>イッパンカイケイ</t>
    </rPh>
    <phoneticPr fontId="2"/>
  </si>
  <si>
    <t>青森県後期高齢者医療広域連合（特別会計）</t>
    <rPh sb="0" eb="14">
      <t>アオモリケンコウキコウレイシャイリョウコウイキレンゴウ</t>
    </rPh>
    <rPh sb="15" eb="19">
      <t>トクベツカイケイ</t>
    </rPh>
    <phoneticPr fontId="2"/>
  </si>
  <si>
    <t>五戸町スポーツ振興公社</t>
    <rPh sb="0" eb="3">
      <t>ゴノヘマチ</t>
    </rPh>
    <rPh sb="7" eb="9">
      <t>シンコウ</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</si>
</sst>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17A1-4465-8C94-3D542D8111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28888</c:v>
                </c:pt>
                <c:pt idx="1">
                  <c:v>47546</c:v>
                </c:pt>
                <c:pt idx="2">
                  <c:v>32260</c:v>
                </c:pt>
                <c:pt idx="3">
                  <c:v>38246</c:v>
                </c:pt>
                <c:pt idx="4">
                  <c:v>38510</c:v>
                </c:pt>
              </c:numCache>
            </c:numRef>
          </c:val>
          <c:smooth val="0"/>
          <c:extLst>
            <c:ext xmlns:c16="http://schemas.microsoft.com/office/drawing/2014/chart" uri="{C3380CC4-5D6E-409C-BE32-E72D297353CC}">
              <c16:uniqueId val="{00000001-17A1-4465-8C94-3D542D8111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3.67</c:v>
                </c:pt>
                <c:pt idx="1">
                  <c:v>2.67</c:v>
                </c:pt>
                <c:pt idx="2">
                  <c:v>3.61</c:v>
                </c:pt>
                <c:pt idx="3">
                  <c:v>3.35</c:v>
                </c:pt>
                <c:pt idx="4">
                  <c:v>2.74</c:v>
                </c:pt>
              </c:numCache>
            </c:numRef>
          </c:val>
          <c:extLst>
            <c:ext xmlns:c16="http://schemas.microsoft.com/office/drawing/2014/chart" uri="{C3380CC4-5D6E-409C-BE32-E72D297353CC}">
              <c16:uniqueId val="{00000000-2FC6-407A-BAAB-F9C60A187A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35.380000000000003</c:v>
                </c:pt>
                <c:pt idx="1">
                  <c:v>32.450000000000003</c:v>
                </c:pt>
                <c:pt idx="2">
                  <c:v>32.56</c:v>
                </c:pt>
                <c:pt idx="3">
                  <c:v>39.119999999999997</c:v>
                </c:pt>
                <c:pt idx="4">
                  <c:v>44.74</c:v>
                </c:pt>
              </c:numCache>
            </c:numRef>
          </c:val>
          <c:extLst>
            <c:ext xmlns:c16="http://schemas.microsoft.com/office/drawing/2014/chart" uri="{C3380CC4-5D6E-409C-BE32-E72D297353CC}">
              <c16:uniqueId val="{00000001-2FC6-407A-BAAB-F9C60A187A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1.28</c:v>
                </c:pt>
                <c:pt idx="1">
                  <c:v>-4.34</c:v>
                </c:pt>
                <c:pt idx="2">
                  <c:v>-0.22</c:v>
                </c:pt>
                <c:pt idx="3">
                  <c:v>6.58</c:v>
                </c:pt>
                <c:pt idx="4">
                  <c:v>2.11</c:v>
                </c:pt>
              </c:numCache>
            </c:numRef>
          </c:val>
          <c:smooth val="0"/>
          <c:extLst>
            <c:ext xmlns:c16="http://schemas.microsoft.com/office/drawing/2014/chart" uri="{C3380CC4-5D6E-409C-BE32-E72D297353CC}">
              <c16:uniqueId val="{00000002-2FC6-407A-BAAB-F9C60A187A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0.06</c:v>
                </c:pt>
                <c:pt idx="4">
                  <c:v>#N/A</c:v>
                </c:pt>
                <c:pt idx="5">
                  <c:v>0.05</c:v>
                </c:pt>
                <c:pt idx="6">
                  <c:v>#N/A</c:v>
                </c:pt>
                <c:pt idx="7">
                  <c:v>0.05</c:v>
                </c:pt>
                <c:pt idx="8">
                  <c:v>#N/A</c:v>
                </c:pt>
                <c:pt idx="9">
                  <c:v>0.04</c:v>
                </c:pt>
              </c:numCache>
            </c:numRef>
          </c:val>
          <c:extLst>
            <c:ext xmlns:c16="http://schemas.microsoft.com/office/drawing/2014/chart" uri="{C3380CC4-5D6E-409C-BE32-E72D297353CC}">
              <c16:uniqueId val="{00000000-B0C2-49B2-833E-D1B13078E3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C2-49B2-833E-D1B13078E377}"/>
            </c:ext>
          </c:extLst>
        </c:ser>
        <c:ser>
          <c:idx val="2"/>
          <c:order val="2"/>
          <c:tx>
            <c:strRef>
              <c:f>データシート!$A$29</c:f>
              <c:strCache>
                <c:ptCount val="1"/>
                <c:pt idx="0">
                  <c:v>五戸町下水道事業特別会計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2-B0C2-49B2-833E-D1B13078E377}"/>
            </c:ext>
          </c:extLst>
        </c:ser>
        <c:ser>
          <c:idx val="3"/>
          <c:order val="3"/>
          <c:tx>
            <c:strRef>
              <c:f>データシート!$A$30</c:f>
              <c:strCache>
                <c:ptCount val="1"/>
                <c:pt idx="0">
                  <c:v>五戸町住宅用地造成事業等特別会計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0.01</c:v>
                </c:pt>
                <c:pt idx="4">
                  <c:v>#N/A</c:v>
                </c:pt>
                <c:pt idx="5">
                  <c:v>0</c:v>
                </c:pt>
                <c:pt idx="6">
                  <c:v>#N/A</c:v>
                </c:pt>
                <c:pt idx="7">
                  <c:v>0.1</c:v>
                </c:pt>
                <c:pt idx="8">
                  <c:v>#N/A</c:v>
                </c:pt>
                <c:pt idx="9">
                  <c:v>0.08</c:v>
                </c:pt>
              </c:numCache>
            </c:numRef>
          </c:val>
          <c:extLst>
            <c:ext xmlns:c16="http://schemas.microsoft.com/office/drawing/2014/chart" uri="{C3380CC4-5D6E-409C-BE32-E72D297353CC}">
              <c16:uniqueId val="{00000003-B0C2-49B2-833E-D1B13078E377}"/>
            </c:ext>
          </c:extLst>
        </c:ser>
        <c:ser>
          <c:idx val="4"/>
          <c:order val="4"/>
          <c:tx>
            <c:strRef>
              <c:f>データシート!$A$31</c:f>
              <c:strCache>
                <c:ptCount val="1"/>
                <c:pt idx="0">
                  <c:v>五戸町後期高齢者医療特別会計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0.09</c:v>
                </c:pt>
                <c:pt idx="8">
                  <c:v>#N/A</c:v>
                </c:pt>
                <c:pt idx="9">
                  <c:v>0.12</c:v>
                </c:pt>
              </c:numCache>
            </c:numRef>
          </c:val>
          <c:extLst>
            <c:ext xmlns:c16="http://schemas.microsoft.com/office/drawing/2014/chart" uri="{C3380CC4-5D6E-409C-BE32-E72D297353CC}">
              <c16:uniqueId val="{00000004-B0C2-49B2-833E-D1B13078E377}"/>
            </c:ext>
          </c:extLst>
        </c:ser>
        <c:ser>
          <c:idx val="5"/>
          <c:order val="5"/>
          <c:tx>
            <c:strRef>
              <c:f>データシート!$A$32</c:f>
              <c:strCache>
                <c:ptCount val="1"/>
                <c:pt idx="0">
                  <c:v>五戸町浄化槽事業特別会計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7.0000000000000007E-2</c:v>
                </c:pt>
                <c:pt idx="8">
                  <c:v>#N/A</c:v>
                </c:pt>
                <c:pt idx="9">
                  <c:v>0.18</c:v>
                </c:pt>
              </c:numCache>
            </c:numRef>
          </c:val>
          <c:extLst>
            <c:ext xmlns:c16="http://schemas.microsoft.com/office/drawing/2014/chart" uri="{C3380CC4-5D6E-409C-BE32-E72D297353CC}">
              <c16:uniqueId val="{00000005-B0C2-49B2-833E-D1B13078E377}"/>
            </c:ext>
          </c:extLst>
        </c:ser>
        <c:ser>
          <c:idx val="6"/>
          <c:order val="6"/>
          <c:tx>
            <c:strRef>
              <c:f>データシート!$A$33</c:f>
              <c:strCache>
                <c:ptCount val="1"/>
                <c:pt idx="0">
                  <c:v>五戸町国民健康保険特別会計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0.36</c:v>
                </c:pt>
                <c:pt idx="4">
                  <c:v>#N/A</c:v>
                </c:pt>
                <c:pt idx="5">
                  <c:v>0.15</c:v>
                </c:pt>
                <c:pt idx="6">
                  <c:v>#N/A</c:v>
                </c:pt>
                <c:pt idx="7">
                  <c:v>0.43</c:v>
                </c:pt>
                <c:pt idx="8">
                  <c:v>#N/A</c:v>
                </c:pt>
                <c:pt idx="9">
                  <c:v>0.27</c:v>
                </c:pt>
              </c:numCache>
            </c:numRef>
          </c:val>
          <c:extLst>
            <c:ext xmlns:c16="http://schemas.microsoft.com/office/drawing/2014/chart" uri="{C3380CC4-5D6E-409C-BE32-E72D297353CC}">
              <c16:uniqueId val="{00000006-B0C2-49B2-833E-D1B13078E377}"/>
            </c:ext>
          </c:extLst>
        </c:ser>
        <c:ser>
          <c:idx val="7"/>
          <c:order val="7"/>
          <c:tx>
            <c:strRef>
              <c:f>データシート!$A$34</c:f>
              <c:strCache>
                <c:ptCount val="1"/>
                <c:pt idx="0">
                  <c:v>五戸町介護保険特別会計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2.88</c:v>
                </c:pt>
                <c:pt idx="2">
                  <c:v>#N/A</c:v>
                </c:pt>
                <c:pt idx="3">
                  <c:v>2.5499999999999998</c:v>
                </c:pt>
                <c:pt idx="4">
                  <c:v>#N/A</c:v>
                </c:pt>
                <c:pt idx="5">
                  <c:v>2.11</c:v>
                </c:pt>
                <c:pt idx="6">
                  <c:v>#N/A</c:v>
                </c:pt>
                <c:pt idx="7">
                  <c:v>2.12</c:v>
                </c:pt>
                <c:pt idx="8">
                  <c:v>#N/A</c:v>
                </c:pt>
                <c:pt idx="9">
                  <c:v>2.12</c:v>
                </c:pt>
              </c:numCache>
            </c:numRef>
          </c:val>
          <c:extLst>
            <c:ext xmlns:c16="http://schemas.microsoft.com/office/drawing/2014/chart" uri="{C3380CC4-5D6E-409C-BE32-E72D297353CC}">
              <c16:uniqueId val="{00000007-B0C2-49B2-833E-D1B13078E3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3.63</c:v>
                </c:pt>
                <c:pt idx="2">
                  <c:v>#N/A</c:v>
                </c:pt>
                <c:pt idx="3">
                  <c:v>2.64</c:v>
                </c:pt>
                <c:pt idx="4">
                  <c:v>#N/A</c:v>
                </c:pt>
                <c:pt idx="5">
                  <c:v>3.6</c:v>
                </c:pt>
                <c:pt idx="6">
                  <c:v>#N/A</c:v>
                </c:pt>
                <c:pt idx="7">
                  <c:v>3.33</c:v>
                </c:pt>
                <c:pt idx="8">
                  <c:v>#N/A</c:v>
                </c:pt>
                <c:pt idx="9">
                  <c:v>2.73</c:v>
                </c:pt>
              </c:numCache>
            </c:numRef>
          </c:val>
          <c:extLst>
            <c:ext xmlns:c16="http://schemas.microsoft.com/office/drawing/2014/chart" uri="{C3380CC4-5D6E-409C-BE32-E72D297353CC}">
              <c16:uniqueId val="{00000008-B0C2-49B2-833E-D1B13078E377}"/>
            </c:ext>
          </c:extLst>
        </c:ser>
        <c:ser>
          <c:idx val="9"/>
          <c:order val="9"/>
          <c:tx>
            <c:strRef>
              <c:f>データシート!$A$36</c:f>
              <c:strCache>
                <c:ptCount val="1"/>
                <c:pt idx="0">
                  <c:v>五戸町病院事業会計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1.32</c:v>
                </c:pt>
                <c:pt idx="1">
                  <c:v>#N/A</c:v>
                </c:pt>
                <c:pt idx="2">
                  <c:v>0.12</c:v>
                </c:pt>
                <c:pt idx="3">
                  <c:v>#N/A</c:v>
                </c:pt>
                <c:pt idx="4">
                  <c:v>#N/A</c:v>
                </c:pt>
                <c:pt idx="5">
                  <c:v>0</c:v>
                </c:pt>
                <c:pt idx="6">
                  <c:v>#N/A</c:v>
                </c:pt>
                <c:pt idx="7">
                  <c:v>0</c:v>
                </c:pt>
                <c:pt idx="8">
                  <c:v>#N/A</c:v>
                </c:pt>
                <c:pt idx="9">
                  <c:v>6.46</c:v>
                </c:pt>
              </c:numCache>
            </c:numRef>
          </c:val>
          <c:extLst>
            <c:ext xmlns:c16="http://schemas.microsoft.com/office/drawing/2014/chart" uri="{C3380CC4-5D6E-409C-BE32-E72D297353CC}">
              <c16:uniqueId val="{00000009-B0C2-49B2-833E-D1B13078E3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1214</c:v>
                </c:pt>
                <c:pt idx="5">
                  <c:v>1177</c:v>
                </c:pt>
                <c:pt idx="8">
                  <c:v>1153</c:v>
                </c:pt>
                <c:pt idx="11">
                  <c:v>1160</c:v>
                </c:pt>
                <c:pt idx="14">
                  <c:v>1156</c:v>
                </c:pt>
              </c:numCache>
            </c:numRef>
          </c:val>
          <c:extLst>
            <c:ext xmlns:c16="http://schemas.microsoft.com/office/drawing/2014/chart" uri="{C3380CC4-5D6E-409C-BE32-E72D297353CC}">
              <c16:uniqueId val="{00000000-28B5-46FD-9EA0-6B0FB44FB9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B5-46FD-9EA0-6B0FB44FB9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B5-46FD-9EA0-6B0FB44FB9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21</c:v>
                </c:pt>
                <c:pt idx="6">
                  <c:v>18</c:v>
                </c:pt>
                <c:pt idx="9">
                  <c:v>19</c:v>
                </c:pt>
                <c:pt idx="12">
                  <c:v>22</c:v>
                </c:pt>
              </c:numCache>
            </c:numRef>
          </c:val>
          <c:extLst>
            <c:ext xmlns:c16="http://schemas.microsoft.com/office/drawing/2014/chart" uri="{C3380CC4-5D6E-409C-BE32-E72D297353CC}">
              <c16:uniqueId val="{00000003-28B5-46FD-9EA0-6B0FB44FB9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517</c:v>
                </c:pt>
                <c:pt idx="3">
                  <c:v>548</c:v>
                </c:pt>
                <c:pt idx="6">
                  <c:v>577</c:v>
                </c:pt>
                <c:pt idx="9">
                  <c:v>604</c:v>
                </c:pt>
                <c:pt idx="12">
                  <c:v>566</c:v>
                </c:pt>
              </c:numCache>
            </c:numRef>
          </c:val>
          <c:extLst>
            <c:ext xmlns:c16="http://schemas.microsoft.com/office/drawing/2014/chart" uri="{C3380CC4-5D6E-409C-BE32-E72D297353CC}">
              <c16:uniqueId val="{00000004-28B5-46FD-9EA0-6B0FB44FB9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B5-46FD-9EA0-6B0FB44FB9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B5-46FD-9EA0-6B0FB44FB9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1155</c:v>
                </c:pt>
                <c:pt idx="3">
                  <c:v>1054</c:v>
                </c:pt>
                <c:pt idx="6">
                  <c:v>1026</c:v>
                </c:pt>
                <c:pt idx="9">
                  <c:v>1034</c:v>
                </c:pt>
                <c:pt idx="12">
                  <c:v>1054</c:v>
                </c:pt>
              </c:numCache>
            </c:numRef>
          </c:val>
          <c:extLst>
            <c:ext xmlns:c16="http://schemas.microsoft.com/office/drawing/2014/chart" uri="{C3380CC4-5D6E-409C-BE32-E72D297353CC}">
              <c16:uniqueId val="{00000007-28B5-46FD-9EA0-6B0FB44FB9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480</c:v>
                </c:pt>
                <c:pt idx="2">
                  <c:v>#N/A</c:v>
                </c:pt>
                <c:pt idx="3">
                  <c:v>#N/A</c:v>
                </c:pt>
                <c:pt idx="4">
                  <c:v>446</c:v>
                </c:pt>
                <c:pt idx="5">
                  <c:v>#N/A</c:v>
                </c:pt>
                <c:pt idx="6">
                  <c:v>#N/A</c:v>
                </c:pt>
                <c:pt idx="7">
                  <c:v>468</c:v>
                </c:pt>
                <c:pt idx="8">
                  <c:v>#N/A</c:v>
                </c:pt>
                <c:pt idx="9">
                  <c:v>#N/A</c:v>
                </c:pt>
                <c:pt idx="10">
                  <c:v>497</c:v>
                </c:pt>
                <c:pt idx="11">
                  <c:v>#N/A</c:v>
                </c:pt>
                <c:pt idx="12">
                  <c:v>#N/A</c:v>
                </c:pt>
                <c:pt idx="13">
                  <c:v>486</c:v>
                </c:pt>
                <c:pt idx="14">
                  <c:v>#N/A</c:v>
                </c:pt>
              </c:numCache>
            </c:numRef>
          </c:val>
          <c:smooth val="0"/>
          <c:extLst>
            <c:ext xmlns:c16="http://schemas.microsoft.com/office/drawing/2014/chart" uri="{C3380CC4-5D6E-409C-BE32-E72D297353CC}">
              <c16:uniqueId val="{00000008-28B5-46FD-9EA0-6B0FB44FB9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11440</c:v>
                </c:pt>
                <c:pt idx="5">
                  <c:v>10751</c:v>
                </c:pt>
                <c:pt idx="8">
                  <c:v>10504</c:v>
                </c:pt>
                <c:pt idx="11">
                  <c:v>9712</c:v>
                </c:pt>
                <c:pt idx="14">
                  <c:v>8954</c:v>
                </c:pt>
              </c:numCache>
            </c:numRef>
          </c:val>
          <c:extLst>
            <c:ext xmlns:c16="http://schemas.microsoft.com/office/drawing/2014/chart" uri="{C3380CC4-5D6E-409C-BE32-E72D297353CC}">
              <c16:uniqueId val="{00000000-9FA2-4BC9-A468-E6EC295BAE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497</c:v>
                </c:pt>
                <c:pt idx="5">
                  <c:v>479</c:v>
                </c:pt>
                <c:pt idx="8">
                  <c:v>419</c:v>
                </c:pt>
                <c:pt idx="11">
                  <c:v>382</c:v>
                </c:pt>
                <c:pt idx="14">
                  <c:v>343</c:v>
                </c:pt>
              </c:numCache>
            </c:numRef>
          </c:val>
          <c:extLst>
            <c:ext xmlns:c16="http://schemas.microsoft.com/office/drawing/2014/chart" uri="{C3380CC4-5D6E-409C-BE32-E72D297353CC}">
              <c16:uniqueId val="{00000001-9FA2-4BC9-A468-E6EC295BAE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3505</c:v>
                </c:pt>
                <c:pt idx="5">
                  <c:v>3654</c:v>
                </c:pt>
                <c:pt idx="8">
                  <c:v>3849</c:v>
                </c:pt>
                <c:pt idx="11">
                  <c:v>4646</c:v>
                </c:pt>
                <c:pt idx="14">
                  <c:v>5107</c:v>
                </c:pt>
              </c:numCache>
            </c:numRef>
          </c:val>
          <c:extLst>
            <c:ext xmlns:c16="http://schemas.microsoft.com/office/drawing/2014/chart" uri="{C3380CC4-5D6E-409C-BE32-E72D297353CC}">
              <c16:uniqueId val="{00000002-9FA2-4BC9-A468-E6EC295BAE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A2-4BC9-A468-E6EC295BAE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A2-4BC9-A468-E6EC295BAE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A2-4BC9-A468-E6EC295BAE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1007</c:v>
                </c:pt>
                <c:pt idx="3">
                  <c:v>939</c:v>
                </c:pt>
                <c:pt idx="6">
                  <c:v>904</c:v>
                </c:pt>
                <c:pt idx="9">
                  <c:v>852</c:v>
                </c:pt>
                <c:pt idx="12">
                  <c:v>901</c:v>
                </c:pt>
              </c:numCache>
            </c:numRef>
          </c:val>
          <c:extLst>
            <c:ext xmlns:c16="http://schemas.microsoft.com/office/drawing/2014/chart" uri="{C3380CC4-5D6E-409C-BE32-E72D297353CC}">
              <c16:uniqueId val="{00000006-9FA2-4BC9-A468-E6EC295BAE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193</c:v>
                </c:pt>
                <c:pt idx="3">
                  <c:v>228</c:v>
                </c:pt>
                <c:pt idx="6">
                  <c:v>421</c:v>
                </c:pt>
                <c:pt idx="9">
                  <c:v>411</c:v>
                </c:pt>
                <c:pt idx="12">
                  <c:v>387</c:v>
                </c:pt>
              </c:numCache>
            </c:numRef>
          </c:val>
          <c:extLst>
            <c:ext xmlns:c16="http://schemas.microsoft.com/office/drawing/2014/chart" uri="{C3380CC4-5D6E-409C-BE32-E72D297353CC}">
              <c16:uniqueId val="{00000007-9FA2-4BC9-A468-E6EC295BAE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4394</c:v>
                </c:pt>
                <c:pt idx="3">
                  <c:v>4067</c:v>
                </c:pt>
                <c:pt idx="6">
                  <c:v>3772</c:v>
                </c:pt>
                <c:pt idx="9">
                  <c:v>3528</c:v>
                </c:pt>
                <c:pt idx="12">
                  <c:v>3137</c:v>
                </c:pt>
              </c:numCache>
            </c:numRef>
          </c:val>
          <c:extLst>
            <c:ext xmlns:c16="http://schemas.microsoft.com/office/drawing/2014/chart" uri="{C3380CC4-5D6E-409C-BE32-E72D297353CC}">
              <c16:uniqueId val="{00000008-9FA2-4BC9-A468-E6EC295BAE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A2-4BC9-A468-E6EC295BAE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11172</c:v>
                </c:pt>
                <c:pt idx="3">
                  <c:v>10938</c:v>
                </c:pt>
                <c:pt idx="6">
                  <c:v>10633</c:v>
                </c:pt>
                <c:pt idx="9">
                  <c:v>10171</c:v>
                </c:pt>
                <c:pt idx="12">
                  <c:v>9554</c:v>
                </c:pt>
              </c:numCache>
            </c:numRef>
          </c:val>
          <c:extLst>
            <c:ext xmlns:c16="http://schemas.microsoft.com/office/drawing/2014/chart" uri="{C3380CC4-5D6E-409C-BE32-E72D297353CC}">
              <c16:uniqueId val="{0000000A-9FA2-4BC9-A468-E6EC295BAE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1324</c:v>
                </c:pt>
                <c:pt idx="2">
                  <c:v>#N/A</c:v>
                </c:pt>
                <c:pt idx="3">
                  <c:v>#N/A</c:v>
                </c:pt>
                <c:pt idx="4">
                  <c:v>1287</c:v>
                </c:pt>
                <c:pt idx="5">
                  <c:v>#N/A</c:v>
                </c:pt>
                <c:pt idx="6">
                  <c:v>#N/A</c:v>
                </c:pt>
                <c:pt idx="7">
                  <c:v>958</c:v>
                </c:pt>
                <c:pt idx="8">
                  <c:v>#N/A</c:v>
                </c:pt>
                <c:pt idx="9">
                  <c:v>#N/A</c:v>
                </c:pt>
                <c:pt idx="10">
                  <c:v>223</c:v>
                </c:pt>
                <c:pt idx="11">
                  <c:v>#N/A</c:v>
                </c:pt>
                <c:pt idx="12">
                  <c:v>#N/A</c:v>
                </c:pt>
                <c:pt idx="13">
                  <c:v>0</c:v>
                </c:pt>
                <c:pt idx="14">
                  <c:v>#N/A</c:v>
                </c:pt>
              </c:numCache>
            </c:numRef>
          </c:val>
          <c:smooth val="0"/>
          <c:extLst>
            <c:ext xmlns:c16="http://schemas.microsoft.com/office/drawing/2014/chart" uri="{C3380CC4-5D6E-409C-BE32-E72D297353CC}">
              <c16:uniqueId val="{0000000B-9FA2-4BC9-A468-E6EC295BAE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1991</c:v>
                </c:pt>
                <c:pt idx="1">
                  <c:v>2521</c:v>
                </c:pt>
                <c:pt idx="2">
                  <c:v>2797</c:v>
                </c:pt>
              </c:numCache>
            </c:numRef>
          </c:val>
          <c:extLst>
            <c:ext xmlns:c16="http://schemas.microsoft.com/office/drawing/2014/chart" uri="{C3380CC4-5D6E-409C-BE32-E72D297353CC}">
              <c16:uniqueId val="{00000000-F790-4CC0-840F-89A2F76F9A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675</c:v>
                </c:pt>
                <c:pt idx="1">
                  <c:v>675</c:v>
                </c:pt>
                <c:pt idx="2">
                  <c:v>675</c:v>
                </c:pt>
              </c:numCache>
            </c:numRef>
          </c:val>
          <c:extLst>
            <c:ext xmlns:c16="http://schemas.microsoft.com/office/drawing/2014/chart" uri="{C3380CC4-5D6E-409C-BE32-E72D297353CC}">
              <c16:uniqueId val="{00000001-F790-4CC0-840F-89A2F76F9A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1677</c:v>
                </c:pt>
                <c:pt idx="1">
                  <c:v>1910</c:v>
                </c:pt>
                <c:pt idx="2">
                  <c:v>2056</c:v>
                </c:pt>
              </c:numCache>
            </c:numRef>
          </c:val>
          <c:extLst>
            <c:ext xmlns:c16="http://schemas.microsoft.com/office/drawing/2014/chart" uri="{C3380CC4-5D6E-409C-BE32-E72D297353CC}">
              <c16:uniqueId val="{00000002-F790-4CC0-840F-89A2F76F9A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実質公債費比率は、早期健全化基準の</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％となっており、昨年度の</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ポイント悪化している。</a:t>
          </a:r>
        </a:p>
        <a:p>
          <a:r>
            <a:rPr kumimoji="1" lang="ja-JP" altLang="en-US" sz="1400">
              <a:latin typeface="ＭＳ ゴシック" pitchFamily="49" charset="-128"/>
              <a:ea typeface="ＭＳ ゴシック" pitchFamily="49" charset="-128"/>
            </a:rPr>
            <a:t>　悪化の主な要因としては、普通交付税額及び臨時財政対策債発行可能額の減による標準財政規模の減少によるものである。</a:t>
          </a:r>
        </a:p>
        <a:p>
          <a:r>
            <a:rPr kumimoji="1" lang="ja-JP" altLang="en-US" sz="1400">
              <a:latin typeface="ＭＳ ゴシック" pitchFamily="49" charset="-128"/>
              <a:ea typeface="ＭＳ ゴシック" pitchFamily="49" charset="-128"/>
            </a:rPr>
            <a:t>　健全な財政運営のため、これまで以上に地方債発行の抑制に努め、公債費の適正化に取り組んでいく。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％に対し発生しておらず、昨年度の</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改善の主な要因としては、地方債現在高や公営企業債の償還額の減に伴う将来負担額の減少によるものである。</a:t>
          </a:r>
        </a:p>
        <a:p>
          <a:r>
            <a:rPr kumimoji="1" lang="ja-JP" altLang="en-US" sz="1400">
              <a:latin typeface="ＭＳ ゴシック" pitchFamily="49" charset="-128"/>
              <a:ea typeface="ＭＳ ゴシック" pitchFamily="49" charset="-128"/>
            </a:rPr>
            <a:t>　今後も、公共施設等総合管理計画や個別施設計画等を活用し、経費の削減や計画的な地方債の発行を行う必要がある。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万円の取り崩し、ふるさと納税寄附金基金より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万円積立て、さらに財政調整基金へ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万円積み立てて取崩しを行わなかったことなどにより、基金全体としては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地域振興基金：新町の一体性の確保や均衡ある地域振興のため。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ふるさと納税寄附金基金：寄附者からのふるさと納税による寄附金を活用し、寄附者の意向を尊重した魅力あるまちづくりを推進するため。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過疎地域持続的発展特別事業基金：五戸町過疎地域持続的発展特別事業に要する経費の財源に充てるため。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公共施設等整備基金：決算剰余金から公共施設等整備基金へ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過疎地域持続的発展特別事業基金：過疎対策事業債発行による増加。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公共施設の除却工事や過疎地域持続的発展特別事業等、適切な使途への財源充当のため計画的に積立を行う予定。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公共施設の維持修繕や災害等に備えるため、現状を維持する見込み。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地方債の償還に備えて、計画的に積立を行う予定。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16,088
16,010
177.67
10,045,701
9,868,678
171,211
6,252,133
9,553,817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昨年度と比較して税収はほぼ横ばいとなっており、財政力指数は類似団体内平均値を下回っている。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人口減少のなか、行財政改革に取り組み、町の運営を維持してきたが、税収を上げる取組み、魅力・活力のあるまちづくりを展開し、行政の効率化に努めることにより財政の健全化を図る。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新規職員採用の抑制により人件費を抑えてきたことで、類似団体内平均値</a:t>
          </a:r>
        </a:p>
        <a:p>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しかし、システム導入後のシステム関連維持経費の増加により、物件費の比率が年々上昇しているため、事業に係る委託料等経費の見直しを図り、経常経費の削減に努める。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138006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8827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62</xdr:row>
      <xdr:rowOff>4233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827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108796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3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108796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当たりの金額が類似団体内平均値を</a:t>
          </a:r>
          <a:r>
            <a:rPr kumimoji="1" lang="en-US" altLang="ja-JP" sz="1300">
              <a:latin typeface="ＭＳ Ｐゴシック" panose="020B0600070205080204" pitchFamily="50" charset="-128"/>
              <a:ea typeface="ＭＳ Ｐゴシック" panose="020B0600070205080204" pitchFamily="50" charset="-128"/>
            </a:rPr>
            <a:t>79,002</a:t>
          </a:r>
          <a:r>
            <a:rPr kumimoji="1" lang="ja-JP" altLang="en-US" sz="1300">
              <a:latin typeface="ＭＳ Ｐゴシック" panose="020B0600070205080204" pitchFamily="50" charset="-128"/>
              <a:ea typeface="ＭＳ Ｐゴシック" panose="020B0600070205080204" pitchFamily="50" charset="-128"/>
            </a:rPr>
            <a:t>円下回っているのは、新規職員採用の抑制により人件費を抑えてきたためである。</a:t>
          </a:r>
        </a:p>
        <a:p>
          <a:r>
            <a:rPr kumimoji="1" lang="ja-JP" altLang="en-US" sz="1300">
              <a:latin typeface="ＭＳ Ｐゴシック" panose="020B0600070205080204" pitchFamily="50" charset="-128"/>
              <a:ea typeface="ＭＳ Ｐゴシック" panose="020B0600070205080204" pitchFamily="50" charset="-128"/>
            </a:rPr>
            <a:t>　しかし、物件費においては、システム関連維持経費等が増加したことで、昨年度と比較して人口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a:t>
          </a:r>
          <a:r>
            <a:rPr kumimoji="1" lang="en-US" altLang="ja-JP" sz="1300">
              <a:latin typeface="ＭＳ Ｐゴシック" panose="020B0600070205080204" pitchFamily="50" charset="-128"/>
              <a:ea typeface="ＭＳ Ｐゴシック" panose="020B0600070205080204" pitchFamily="50" charset="-128"/>
            </a:rPr>
            <a:t>11,007</a:t>
          </a:r>
          <a:r>
            <a:rPr kumimoji="1" lang="ja-JP" altLang="en-US" sz="1300">
              <a:latin typeface="ＭＳ Ｐゴシック" panose="020B0600070205080204" pitchFamily="50" charset="-128"/>
              <a:ea typeface="ＭＳ Ｐゴシック" panose="020B0600070205080204" pitchFamily="50" charset="-128"/>
            </a:rPr>
            <a:t>円増加している。物件費は年々増加傾向であるため、委託料等経費の見直しを図り物件費の抑制に努める。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6031</xdr:rowOff>
    </xdr:from>
    <xdr:to>
      <xdr:col>23</xdr:col>
      <xdr:colOff>133350</xdr:colOff>
      <xdr:row>88</xdr:row>
      <xdr:rowOff>38328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236381"/>
          <a:ext cx="0" cy="8895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10405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0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38328</xdr:rowOff>
    </xdr:from>
    <xdr:to>
      <xdr:col>24</xdr:col>
      <xdr:colOff>12700</xdr:colOff>
      <xdr:row>88</xdr:row>
      <xdr:rowOff>38328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12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92408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7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6031</xdr:rowOff>
    </xdr:from>
    <xdr:to>
      <xdr:col>24</xdr:col>
      <xdr:colOff>12700</xdr:colOff>
      <xdr:row>83</xdr:row>
      <xdr:rowOff>6031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236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136711</xdr:rowOff>
    </xdr:from>
    <xdr:to>
      <xdr:col>23</xdr:col>
      <xdr:colOff>133350</xdr:colOff>
      <xdr:row>83</xdr:row>
      <xdr:rowOff>18380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95611"/>
          <a:ext cx="838200" cy="5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149471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551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5944</xdr:rowOff>
    </xdr:from>
    <xdr:to>
      <xdr:col>23</xdr:col>
      <xdr:colOff>184150</xdr:colOff>
      <xdr:row>85</xdr:row>
      <xdr:rowOff>107544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117875</xdr:rowOff>
    </xdr:from>
    <xdr:to>
      <xdr:col>19</xdr:col>
      <xdr:colOff>133350</xdr:colOff>
      <xdr:row>82</xdr:row>
      <xdr:rowOff>136711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6775"/>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86086</xdr:rowOff>
    </xdr:from>
    <xdr:to>
      <xdr:col>19</xdr:col>
      <xdr:colOff>184150</xdr:colOff>
      <xdr:row>85</xdr:row>
      <xdr:rowOff>16236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8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1013</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7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43062</xdr:rowOff>
    </xdr:from>
    <xdr:to>
      <xdr:col>15</xdr:col>
      <xdr:colOff>82550</xdr:colOff>
      <xdr:row>82</xdr:row>
      <xdr:rowOff>117875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1962"/>
          <a:ext cx="889000" cy="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167777</xdr:rowOff>
    </xdr:from>
    <xdr:to>
      <xdr:col>15</xdr:col>
      <xdr:colOff>133350</xdr:colOff>
      <xdr:row>84</xdr:row>
      <xdr:rowOff>97927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82704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165147</xdr:rowOff>
    </xdr:from>
    <xdr:to>
      <xdr:col>11</xdr:col>
      <xdr:colOff>31750</xdr:colOff>
      <xdr:row>82</xdr:row>
      <xdr:rowOff>43062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2597"/>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93255</xdr:rowOff>
    </xdr:from>
    <xdr:to>
      <xdr:col>11</xdr:col>
      <xdr:colOff>82550</xdr:colOff>
      <xdr:row>84</xdr:row>
      <xdr:rowOff>23405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91126</xdr:rowOff>
    </xdr:from>
    <xdr:to>
      <xdr:col>7</xdr:col>
      <xdr:colOff>31750</xdr:colOff>
      <xdr:row>84</xdr:row>
      <xdr:rowOff>21276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139030</xdr:rowOff>
    </xdr:from>
    <xdr:to>
      <xdr:col>23</xdr:col>
      <xdr:colOff>184150</xdr:colOff>
      <xdr:row>83</xdr:row>
      <xdr:rowOff>69180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60307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1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85911</xdr:rowOff>
    </xdr:from>
    <xdr:to>
      <xdr:col>19</xdr:col>
      <xdr:colOff>184150</xdr:colOff>
      <xdr:row>83</xdr:row>
      <xdr:rowOff>16061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26238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1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67075</xdr:rowOff>
    </xdr:from>
    <xdr:to>
      <xdr:col>15</xdr:col>
      <xdr:colOff>133350</xdr:colOff>
      <xdr:row>82</xdr:row>
      <xdr:rowOff>168675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9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163712</xdr:rowOff>
    </xdr:from>
    <xdr:to>
      <xdr:col>11</xdr:col>
      <xdr:colOff>82550</xdr:colOff>
      <xdr:row>82</xdr:row>
      <xdr:rowOff>93862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104039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114347</xdr:rowOff>
    </xdr:from>
    <xdr:to>
      <xdr:col>7</xdr:col>
      <xdr:colOff>31750</xdr:colOff>
      <xdr:row>82</xdr:row>
      <xdr:rowOff>44497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54674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全国町村平均値及び類似団体内平均値を下回る</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町の給与体系は従前から変更しておらず、今後も現在の水準を維持していくことになるが、給与の適正の観点から見直しを検討する。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34289</xdr:rowOff>
    </xdr:from>
    <xdr:to>
      <xdr:col>81</xdr:col>
      <xdr:colOff>44450</xdr:colOff>
      <xdr:row>84</xdr:row>
      <xdr:rowOff>58420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360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34289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3637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58420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36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154939</xdr:rowOff>
    </xdr:from>
    <xdr:to>
      <xdr:col>77</xdr:col>
      <xdr:colOff>95250</xdr:colOff>
      <xdr:row>84</xdr:row>
      <xdr:rowOff>85089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95266</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人となっており、類似団体内で最も少ない値である。</a:t>
          </a:r>
        </a:p>
        <a:p>
          <a:r>
            <a:rPr kumimoji="1" lang="ja-JP" altLang="en-US" sz="1300">
              <a:latin typeface="ＭＳ Ｐゴシック" panose="020B0600070205080204" pitchFamily="50" charset="-128"/>
              <a:ea typeface="ＭＳ Ｐゴシック" panose="020B0600070205080204" pitchFamily="50" charset="-128"/>
            </a:rPr>
            <a:t>　新規職員採用を抑制した結果であるが、職務体制に支障をきたすことがないよう現状の定員の維持に努める。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45992</xdr:rowOff>
    </xdr:from>
    <xdr:to>
      <xdr:col>81</xdr:col>
      <xdr:colOff>44450</xdr:colOff>
      <xdr:row>58</xdr:row>
      <xdr:rowOff>51163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999009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25309</xdr:rowOff>
    </xdr:from>
    <xdr:to>
      <xdr:col>77</xdr:col>
      <xdr:colOff>44450</xdr:colOff>
      <xdr:row>58</xdr:row>
      <xdr:rowOff>51163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996940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8074</xdr:rowOff>
    </xdr:from>
    <xdr:to>
      <xdr:col>72</xdr:col>
      <xdr:colOff>203200</xdr:colOff>
      <xdr:row>58</xdr:row>
      <xdr:rowOff>25309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99521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136434</xdr:rowOff>
    </xdr:from>
    <xdr:to>
      <xdr:col>68</xdr:col>
      <xdr:colOff>152400</xdr:colOff>
      <xdr:row>58</xdr:row>
      <xdr:rowOff>8074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990908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166642</xdr:rowOff>
    </xdr:from>
    <xdr:to>
      <xdr:col>81</xdr:col>
      <xdr:colOff>95250</xdr:colOff>
      <xdr:row>58</xdr:row>
      <xdr:rowOff>96792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87919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86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363</xdr:rowOff>
    </xdr:from>
    <xdr:to>
      <xdr:col>77</xdr:col>
      <xdr:colOff>95250</xdr:colOff>
      <xdr:row>58</xdr:row>
      <xdr:rowOff>101963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112140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7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145959</xdr:rowOff>
    </xdr:from>
    <xdr:to>
      <xdr:col>73</xdr:col>
      <xdr:colOff>44450</xdr:colOff>
      <xdr:row>58</xdr:row>
      <xdr:rowOff>76109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86286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128724</xdr:rowOff>
    </xdr:from>
    <xdr:to>
      <xdr:col>68</xdr:col>
      <xdr:colOff>203200</xdr:colOff>
      <xdr:row>58</xdr:row>
      <xdr:rowOff>58874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99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69051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6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85634</xdr:rowOff>
    </xdr:from>
    <xdr:to>
      <xdr:col>64</xdr:col>
      <xdr:colOff>152400</xdr:colOff>
      <xdr:row>58</xdr:row>
      <xdr:rowOff>15784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25961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62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％となり、類似団体内平均値を上回っている。平成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年度より実質公債費比率は徐々に改善されてきているが、依然として平均値を上回っている。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年度については、普通交付税額及び臨時財政対策債発行可能額の減により実質公債費比率は増加した。適正な事業実施により、過大な地方債発行の抑制に努める。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9072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26307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78015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986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78015</xdr:rowOff>
    </xdr:from>
    <xdr:to>
      <xdr:col>68</xdr:col>
      <xdr:colOff>152400</xdr:colOff>
      <xdr:row>43</xdr:row>
      <xdr:rowOff>129722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503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129722</xdr:rowOff>
    </xdr:from>
    <xdr:to>
      <xdr:col>81</xdr:col>
      <xdr:colOff>95250</xdr:colOff>
      <xdr:row>43</xdr:row>
      <xdr:rowOff>59872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101799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27215</xdr:rowOff>
    </xdr:from>
    <xdr:to>
      <xdr:col>68</xdr:col>
      <xdr:colOff>203200</xdr:colOff>
      <xdr:row>43</xdr:row>
      <xdr:rowOff>128815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113592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ポイント減少し将来負担比率は発生しなかった。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年度については、地方債現在高や公営企業債等繰入見込額の減により将来負担比率が減少した。適正な将来負担比率を維持するため、計画的な地方債発行に努める。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52811</xdr:rowOff>
    </xdr:from>
    <xdr:to>
      <xdr:col>77</xdr:col>
      <xdr:colOff>44450</xdr:colOff>
      <xdr:row>16</xdr:row>
      <xdr:rowOff>11536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53111"/>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11536</xdr:rowOff>
    </xdr:from>
    <xdr:to>
      <xdr:col>72</xdr:col>
      <xdr:colOff>203200</xdr:colOff>
      <xdr:row>16</xdr:row>
      <xdr:rowOff>160338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54736"/>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160338</xdr:rowOff>
    </xdr:from>
    <xdr:to>
      <xdr:col>68</xdr:col>
      <xdr:colOff>152400</xdr:colOff>
      <xdr:row>17</xdr:row>
      <xdr:rowOff>952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90353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124672</xdr:rowOff>
    </xdr:from>
    <xdr:to>
      <xdr:col>73</xdr:col>
      <xdr:colOff>44450</xdr:colOff>
      <xdr:row>15</xdr:row>
      <xdr:rowOff>54822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2011</xdr:rowOff>
    </xdr:from>
    <xdr:to>
      <xdr:col>77</xdr:col>
      <xdr:colOff>95250</xdr:colOff>
      <xdr:row>14</xdr:row>
      <xdr:rowOff>103611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88388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4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132186</xdr:rowOff>
    </xdr:from>
    <xdr:to>
      <xdr:col>73</xdr:col>
      <xdr:colOff>44450</xdr:colOff>
      <xdr:row>16</xdr:row>
      <xdr:rowOff>62336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47113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7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109538</xdr:rowOff>
    </xdr:from>
    <xdr:to>
      <xdr:col>68</xdr:col>
      <xdr:colOff>203200</xdr:colOff>
      <xdr:row>17</xdr:row>
      <xdr:rowOff>39688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24465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3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121602</xdr:rowOff>
    </xdr:from>
    <xdr:to>
      <xdr:col>64</xdr:col>
      <xdr:colOff>152400</xdr:colOff>
      <xdr:row>17</xdr:row>
      <xdr:rowOff>51752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36529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16,088
16,010
177.67
10,045,701
9,868,678
171,211
6,252,133
9,553,817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％となっているが、類似団体内で最も少ない値である。</a:t>
          </a:r>
        </a:p>
        <a:p>
          <a:r>
            <a:rPr kumimoji="1" lang="ja-JP" altLang="en-US" sz="1300">
              <a:latin typeface="ＭＳ Ｐゴシック" panose="020B0600070205080204" pitchFamily="50" charset="-128"/>
              <a:ea typeface="ＭＳ Ｐゴシック" panose="020B0600070205080204" pitchFamily="50" charset="-128"/>
            </a:rPr>
            <a:t>　主な要因としては、新規職員採用の抑制により人件費が抑えられたためである。事務の効率化を進めながら、職員数の適正化を図る。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4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4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物件費における経常経費は、システム関連の保守等業務委託料が高い割合を占めているため増加傾向である。さらなる経費削減のため事業の見直しに努める。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19</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5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5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44450</xdr:rowOff>
    </xdr:from>
    <xdr:to>
      <xdr:col>69</xdr:col>
      <xdr:colOff>92075</xdr:colOff>
      <xdr:row>18</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5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165100</xdr:rowOff>
    </xdr:from>
    <xdr:to>
      <xdr:col>65</xdr:col>
      <xdr:colOff>53975</xdr:colOff>
      <xdr:row>17</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昨年度と比較して増減なしで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扶助費に係る経常収支比率は、今後も同規模で推移することが予想されることから、事業の適時性や公平性について見直しを進める。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38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58</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主な経費としては、特別会計への操出金や除雪対策費となっている。上水道事業の広域化の検討等を行い経費の縮減に努める。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45357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751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58</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167822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282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166007</xdr:rowOff>
    </xdr:from>
    <xdr:to>
      <xdr:col>78</xdr:col>
      <xdr:colOff>120650</xdr:colOff>
      <xdr:row>58</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80934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主な要因としては、病院事業において新型コロナウイルス対策に係る補助金の受入れがあり、病院事業に対する負担金が減少したためである。補助金は一時的なもので、今後は令和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年度決算並みに推移することが見込まれるため、事業の見直しや経費削減に努める。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102507</xdr:rowOff>
    </xdr:from>
    <xdr:to>
      <xdr:col>82</xdr:col>
      <xdr:colOff>107950</xdr:colOff>
      <xdr:row>38</xdr:row>
      <xdr:rowOff>94343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46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39</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609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31750</xdr:rowOff>
    </xdr:from>
    <xdr:to>
      <xdr:col>73</xdr:col>
      <xdr:colOff>180975</xdr:colOff>
      <xdr:row>39</xdr:row>
      <xdr:rowOff>53522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53522</xdr:rowOff>
    </xdr:from>
    <xdr:to>
      <xdr:col>69</xdr:col>
      <xdr:colOff>92075</xdr:colOff>
      <xdr:row>39</xdr:row>
      <xdr:rowOff>64407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24691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51707</xdr:rowOff>
    </xdr:from>
    <xdr:to>
      <xdr:col>82</xdr:col>
      <xdr:colOff>158750</xdr:colOff>
      <xdr:row>37</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68234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152400</xdr:rowOff>
    </xdr:from>
    <xdr:to>
      <xdr:col>74</xdr:col>
      <xdr:colOff>31750</xdr:colOff>
      <xdr:row>39</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13607</xdr:rowOff>
    </xdr:from>
    <xdr:to>
      <xdr:col>65</xdr:col>
      <xdr:colOff>53975</xdr:colOff>
      <xdr:row>39</xdr:row>
      <xdr:rowOff>115207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99984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昨年度から五戸消防庁舎建設事業といった大規模事業の償還が始まっているため、公債費の決算額が大きくなっている。計画的な地方債の発行や公債費の適正化に努めていく。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76</xdr:row>
      <xdr:rowOff>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928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99077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158750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92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158750</xdr:rowOff>
    </xdr:from>
    <xdr:to>
      <xdr:col>15</xdr:col>
      <xdr:colOff>98425</xdr:colOff>
      <xdr:row>76</xdr:row>
      <xdr:rowOff>114300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01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114300</xdr:rowOff>
    </xdr:from>
    <xdr:to>
      <xdr:col>11</xdr:col>
      <xdr:colOff>9525</xdr:colOff>
      <xdr:row>77</xdr:row>
      <xdr:rowOff>95250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14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137177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107950</xdr:rowOff>
    </xdr:from>
    <xdr:to>
      <xdr:col>15</xdr:col>
      <xdr:colOff>149225</xdr:colOff>
      <xdr:row>76</xdr:row>
      <xdr:rowOff>38100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63500</xdr:rowOff>
    </xdr:from>
    <xdr:to>
      <xdr:col>11</xdr:col>
      <xdr:colOff>60325</xdr:colOff>
      <xdr:row>76</xdr:row>
      <xdr:rowOff>165100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69.3</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規模としては昨年度からほぼ横ばいとなっているため、事務の効率化を図りながら適正な経費削減に努める。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135165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8469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40113</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78</xdr:row>
      <xdr:rowOff>61686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846957"/>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78</xdr:row>
      <xdr:rowOff>110671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4347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113591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78</xdr:row>
      <xdr:rowOff>110671</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1245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84365</xdr:rowOff>
    </xdr:from>
    <xdr:to>
      <xdr:col>82</xdr:col>
      <xdr:colOff>158750</xdr:colOff>
      <xdr:row>76</xdr:row>
      <xdr:rowOff>14514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100892</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23784</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88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10886</xdr:rowOff>
    </xdr:from>
    <xdr:to>
      <xdr:col>74</xdr:col>
      <xdr:colOff>31750</xdr:colOff>
      <xdr:row>78</xdr:row>
      <xdr:rowOff>112486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122663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59871</xdr:rowOff>
    </xdr:from>
    <xdr:to>
      <xdr:col>69</xdr:col>
      <xdr:colOff>142875</xdr:colOff>
      <xdr:row>78</xdr:row>
      <xdr:rowOff>161471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43543</xdr:rowOff>
    </xdr:from>
    <xdr:to>
      <xdr:col>65</xdr:col>
      <xdr:colOff>53975</xdr:colOff>
      <xdr:row>76</xdr:row>
      <xdr:rowOff>145143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155320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153871</xdr:rowOff>
    </xdr:from>
    <xdr:to>
      <xdr:col>29</xdr:col>
      <xdr:colOff>127000</xdr:colOff>
      <xdr:row>18</xdr:row>
      <xdr:rowOff>97881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5996"/>
          <a:ext cx="0" cy="13156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103437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3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97881</xdr:rowOff>
    </xdr:from>
    <xdr:to>
      <xdr:col>30</xdr:col>
      <xdr:colOff>25400</xdr:colOff>
      <xdr:row>18</xdr:row>
      <xdr:rowOff>97881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31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68798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153871</xdr:rowOff>
    </xdr:from>
    <xdr:to>
      <xdr:col>30</xdr:col>
      <xdr:colOff>25400</xdr:colOff>
      <xdr:row>10</xdr:row>
      <xdr:rowOff>153871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5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93260</xdr:rowOff>
    </xdr:from>
    <xdr:to>
      <xdr:col>29</xdr:col>
      <xdr:colOff>127000</xdr:colOff>
      <xdr:row>18</xdr:row>
      <xdr:rowOff>137265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6985"/>
          <a:ext cx="6477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90354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38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73827</xdr:rowOff>
    </xdr:from>
    <xdr:to>
      <xdr:col>29</xdr:col>
      <xdr:colOff>177800</xdr:colOff>
      <xdr:row>16</xdr:row>
      <xdr:rowOff>3977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693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137265</xdr:rowOff>
    </xdr:from>
    <xdr:to>
      <xdr:col>26</xdr:col>
      <xdr:colOff>50800</xdr:colOff>
      <xdr:row>19</xdr:row>
      <xdr:rowOff>3126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0990"/>
          <a:ext cx="698500" cy="3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142505</xdr:rowOff>
    </xdr:from>
    <xdr:to>
      <xdr:col>26</xdr:col>
      <xdr:colOff>101600</xdr:colOff>
      <xdr:row>16</xdr:row>
      <xdr:rowOff>72655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61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82832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3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3126</xdr:rowOff>
    </xdr:from>
    <xdr:to>
      <xdr:col>22</xdr:col>
      <xdr:colOff>114300</xdr:colOff>
      <xdr:row>19</xdr:row>
      <xdr:rowOff>25349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8301"/>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72700</xdr:rowOff>
    </xdr:from>
    <xdr:to>
      <xdr:col>22</xdr:col>
      <xdr:colOff>165100</xdr:colOff>
      <xdr:row>17</xdr:row>
      <xdr:rowOff>2850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13027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25349</xdr:rowOff>
    </xdr:from>
    <xdr:to>
      <xdr:col>18</xdr:col>
      <xdr:colOff>177800</xdr:colOff>
      <xdr:row>19</xdr:row>
      <xdr:rowOff>69828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0524"/>
          <a:ext cx="6985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89029</xdr:rowOff>
    </xdr:from>
    <xdr:to>
      <xdr:col>19</xdr:col>
      <xdr:colOff>38100</xdr:colOff>
      <xdr:row>17</xdr:row>
      <xdr:rowOff>19179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9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29356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160172</xdr:rowOff>
    </xdr:from>
    <xdr:to>
      <xdr:col>15</xdr:col>
      <xdr:colOff>101600</xdr:colOff>
      <xdr:row>17</xdr:row>
      <xdr:rowOff>90322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0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100499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42460</xdr:rowOff>
    </xdr:from>
    <xdr:to>
      <xdr:col>29</xdr:col>
      <xdr:colOff>177800</xdr:colOff>
      <xdr:row>18</xdr:row>
      <xdr:rowOff>144060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122487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86465</xdr:rowOff>
    </xdr:from>
    <xdr:to>
      <xdr:col>26</xdr:col>
      <xdr:colOff>101600</xdr:colOff>
      <xdr:row>19</xdr:row>
      <xdr:rowOff>16615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123776</xdr:rowOff>
    </xdr:from>
    <xdr:to>
      <xdr:col>22</xdr:col>
      <xdr:colOff>165100</xdr:colOff>
      <xdr:row>19</xdr:row>
      <xdr:rowOff>53926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145999</xdr:rowOff>
    </xdr:from>
    <xdr:to>
      <xdr:col>19</xdr:col>
      <xdr:colOff>38100</xdr:colOff>
      <xdr:row>19</xdr:row>
      <xdr:rowOff>76149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60926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19028</xdr:rowOff>
    </xdr:from>
    <xdr:to>
      <xdr:col>15</xdr:col>
      <xdr:colOff>101600</xdr:colOff>
      <xdr:row>19</xdr:row>
      <xdr:rowOff>120628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105405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174320</xdr:rowOff>
    </xdr:from>
    <xdr:to>
      <xdr:col>29</xdr:col>
      <xdr:colOff>127000</xdr:colOff>
      <xdr:row>35</xdr:row>
      <xdr:rowOff>174854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84670"/>
          <a:ext cx="6477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174320</xdr:rowOff>
    </xdr:from>
    <xdr:to>
      <xdr:col>26</xdr:col>
      <xdr:colOff>50800</xdr:colOff>
      <xdr:row>35</xdr:row>
      <xdr:rowOff>262293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84670"/>
          <a:ext cx="698500" cy="8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262293</xdr:rowOff>
    </xdr:from>
    <xdr:to>
      <xdr:col>22</xdr:col>
      <xdr:colOff>114300</xdr:colOff>
      <xdr:row>35</xdr:row>
      <xdr:rowOff>330644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72643"/>
          <a:ext cx="698500" cy="6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274371</xdr:rowOff>
    </xdr:from>
    <xdr:to>
      <xdr:col>18</xdr:col>
      <xdr:colOff>177800</xdr:colOff>
      <xdr:row>35</xdr:row>
      <xdr:rowOff>330644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84721"/>
          <a:ext cx="698500" cy="5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124054</xdr:rowOff>
    </xdr:from>
    <xdr:to>
      <xdr:col>29</xdr:col>
      <xdr:colOff>177800</xdr:colOff>
      <xdr:row>35</xdr:row>
      <xdr:rowOff>225654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3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96131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0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123520</xdr:rowOff>
    </xdr:from>
    <xdr:to>
      <xdr:col>26</xdr:col>
      <xdr:colOff>101600</xdr:colOff>
      <xdr:row>35</xdr:row>
      <xdr:rowOff>225120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3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235297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211493</xdr:rowOff>
    </xdr:from>
    <xdr:to>
      <xdr:col>22</xdr:col>
      <xdr:colOff>165100</xdr:colOff>
      <xdr:row>35</xdr:row>
      <xdr:rowOff>313093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2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297870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0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279844</xdr:rowOff>
    </xdr:from>
    <xdr:to>
      <xdr:col>19</xdr:col>
      <xdr:colOff>38100</xdr:colOff>
      <xdr:row>36</xdr:row>
      <xdr:rowOff>38544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23321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223571</xdr:rowOff>
    </xdr:from>
    <xdr:to>
      <xdr:col>15</xdr:col>
      <xdr:colOff>101600</xdr:colOff>
      <xdr:row>35</xdr:row>
      <xdr:rowOff>325171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309948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16,088
16,010
177.67
10,045,701
9,868,678
171,211
6,252,133
9,553,817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106832</xdr:rowOff>
    </xdr:from>
    <xdr:to>
      <xdr:col>24</xdr:col>
      <xdr:colOff>63500</xdr:colOff>
      <xdr:row>38</xdr:row>
      <xdr:rowOff>137808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21932"/>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115812</xdr:rowOff>
    </xdr:from>
    <xdr:to>
      <xdr:col>19</xdr:col>
      <xdr:colOff>177800</xdr:colOff>
      <xdr:row>38</xdr:row>
      <xdr:rowOff>137808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30912"/>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115812</xdr:rowOff>
    </xdr:from>
    <xdr:to>
      <xdr:col>15</xdr:col>
      <xdr:colOff>50800</xdr:colOff>
      <xdr:row>38</xdr:row>
      <xdr:rowOff>148145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0912"/>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148145</xdr:rowOff>
    </xdr:from>
    <xdr:to>
      <xdr:col>10</xdr:col>
      <xdr:colOff>114300</xdr:colOff>
      <xdr:row>38</xdr:row>
      <xdr:rowOff>157874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63245"/>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56032</xdr:rowOff>
    </xdr:from>
    <xdr:to>
      <xdr:col>24</xdr:col>
      <xdr:colOff>114300</xdr:colOff>
      <xdr:row>38</xdr:row>
      <xdr:rowOff>157632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142409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87008</xdr:rowOff>
    </xdr:from>
    <xdr:to>
      <xdr:col>20</xdr:col>
      <xdr:colOff>38100</xdr:colOff>
      <xdr:row>39</xdr:row>
      <xdr:rowOff>17158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8285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65012</xdr:rowOff>
    </xdr:from>
    <xdr:to>
      <xdr:col>15</xdr:col>
      <xdr:colOff>101600</xdr:colOff>
      <xdr:row>38</xdr:row>
      <xdr:rowOff>166612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157739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97345</xdr:rowOff>
    </xdr:from>
    <xdr:to>
      <xdr:col>10</xdr:col>
      <xdr:colOff>165100</xdr:colOff>
      <xdr:row>39</xdr:row>
      <xdr:rowOff>27495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18622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107074</xdr:rowOff>
    </xdr:from>
    <xdr:to>
      <xdr:col>6</xdr:col>
      <xdr:colOff>38100</xdr:colOff>
      <xdr:row>39</xdr:row>
      <xdr:rowOff>37224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28351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79152</xdr:rowOff>
    </xdr:from>
    <xdr:to>
      <xdr:col>24</xdr:col>
      <xdr:colOff>62865</xdr:colOff>
      <xdr:row>57</xdr:row>
      <xdr:rowOff>160427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23102"/>
          <a:ext cx="1270" cy="110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164254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160427</xdr:rowOff>
    </xdr:from>
    <xdr:to>
      <xdr:col>24</xdr:col>
      <xdr:colOff>152400</xdr:colOff>
      <xdr:row>57</xdr:row>
      <xdr:rowOff>160427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3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25829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79152</xdr:rowOff>
    </xdr:from>
    <xdr:to>
      <xdr:col>24</xdr:col>
      <xdr:colOff>152400</xdr:colOff>
      <xdr:row>51</xdr:row>
      <xdr:rowOff>79152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2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12004</xdr:rowOff>
    </xdr:from>
    <xdr:to>
      <xdr:col>24</xdr:col>
      <xdr:colOff>63500</xdr:colOff>
      <xdr:row>57</xdr:row>
      <xdr:rowOff>76164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4654"/>
          <a:ext cx="8382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70614</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289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47737</xdr:rowOff>
    </xdr:from>
    <xdr:to>
      <xdr:col>24</xdr:col>
      <xdr:colOff>114300</xdr:colOff>
      <xdr:row>55</xdr:row>
      <xdr:rowOff>149337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76164</xdr:rowOff>
    </xdr:from>
    <xdr:to>
      <xdr:col>19</xdr:col>
      <xdr:colOff>177800</xdr:colOff>
      <xdr:row>57</xdr:row>
      <xdr:rowOff>79570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881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167988</xdr:rowOff>
    </xdr:from>
    <xdr:to>
      <xdr:col>20</xdr:col>
      <xdr:colOff>38100</xdr:colOff>
      <xdr:row>56</xdr:row>
      <xdr:rowOff>98138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9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114665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79570</xdr:rowOff>
    </xdr:from>
    <xdr:to>
      <xdr:col>15</xdr:col>
      <xdr:colOff>50800</xdr:colOff>
      <xdr:row>58</xdr:row>
      <xdr:rowOff>18374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2220"/>
          <a:ext cx="889000" cy="1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86744</xdr:rowOff>
    </xdr:from>
    <xdr:to>
      <xdr:col>15</xdr:col>
      <xdr:colOff>101600</xdr:colOff>
      <xdr:row>57</xdr:row>
      <xdr:rowOff>16894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33421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18374</xdr:rowOff>
    </xdr:from>
    <xdr:to>
      <xdr:col>10</xdr:col>
      <xdr:colOff>114300</xdr:colOff>
      <xdr:row>58</xdr:row>
      <xdr:rowOff>74404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2474"/>
          <a:ext cx="8890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96710</xdr:rowOff>
    </xdr:from>
    <xdr:to>
      <xdr:col>10</xdr:col>
      <xdr:colOff>165100</xdr:colOff>
      <xdr:row>57</xdr:row>
      <xdr:rowOff>26860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43387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7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71199</xdr:rowOff>
    </xdr:from>
    <xdr:to>
      <xdr:col>6</xdr:col>
      <xdr:colOff>38100</xdr:colOff>
      <xdr:row>57</xdr:row>
      <xdr:rowOff>1349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17876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132654</xdr:rowOff>
    </xdr:from>
    <xdr:to>
      <xdr:col>24</xdr:col>
      <xdr:colOff>114300</xdr:colOff>
      <xdr:row>57</xdr:row>
      <xdr:rowOff>62804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111081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25364</xdr:rowOff>
    </xdr:from>
    <xdr:to>
      <xdr:col>20</xdr:col>
      <xdr:colOff>38100</xdr:colOff>
      <xdr:row>57</xdr:row>
      <xdr:rowOff>126964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118091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28770</xdr:rowOff>
    </xdr:from>
    <xdr:to>
      <xdr:col>15</xdr:col>
      <xdr:colOff>101600</xdr:colOff>
      <xdr:row>57</xdr:row>
      <xdr:rowOff>130370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121497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139024</xdr:rowOff>
    </xdr:from>
    <xdr:to>
      <xdr:col>10</xdr:col>
      <xdr:colOff>165100</xdr:colOff>
      <xdr:row>58</xdr:row>
      <xdr:rowOff>69174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60301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23604</xdr:rowOff>
    </xdr:from>
    <xdr:to>
      <xdr:col>6</xdr:col>
      <xdr:colOff>38100</xdr:colOff>
      <xdr:row>58</xdr:row>
      <xdr:rowOff>125204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116331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114188</xdr:rowOff>
    </xdr:from>
    <xdr:to>
      <xdr:col>24</xdr:col>
      <xdr:colOff>63500</xdr:colOff>
      <xdr:row>75</xdr:row>
      <xdr:rowOff>119812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72938"/>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114188</xdr:rowOff>
    </xdr:from>
    <xdr:to>
      <xdr:col>19</xdr:col>
      <xdr:colOff>177800</xdr:colOff>
      <xdr:row>76</xdr:row>
      <xdr:rowOff>63440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72938"/>
          <a:ext cx="889000" cy="1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37745</xdr:rowOff>
    </xdr:from>
    <xdr:to>
      <xdr:col>15</xdr:col>
      <xdr:colOff>50800</xdr:colOff>
      <xdr:row>76</xdr:row>
      <xdr:rowOff>63440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67945"/>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37745</xdr:rowOff>
    </xdr:from>
    <xdr:to>
      <xdr:col>10</xdr:col>
      <xdr:colOff>114300</xdr:colOff>
      <xdr:row>76</xdr:row>
      <xdr:rowOff>113320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67945"/>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69012</xdr:rowOff>
    </xdr:from>
    <xdr:to>
      <xdr:col>24</xdr:col>
      <xdr:colOff>114300</xdr:colOff>
      <xdr:row>75</xdr:row>
      <xdr:rowOff>170613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47439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63388</xdr:rowOff>
    </xdr:from>
    <xdr:to>
      <xdr:col>20</xdr:col>
      <xdr:colOff>38100</xdr:colOff>
      <xdr:row>75</xdr:row>
      <xdr:rowOff>164988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156115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1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12640</xdr:rowOff>
    </xdr:from>
    <xdr:to>
      <xdr:col>15</xdr:col>
      <xdr:colOff>101600</xdr:colOff>
      <xdr:row>76</xdr:row>
      <xdr:rowOff>114240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105367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158395</xdr:rowOff>
    </xdr:from>
    <xdr:to>
      <xdr:col>10</xdr:col>
      <xdr:colOff>165100</xdr:colOff>
      <xdr:row>76</xdr:row>
      <xdr:rowOff>88545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105071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9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62520</xdr:rowOff>
    </xdr:from>
    <xdr:to>
      <xdr:col>6</xdr:col>
      <xdr:colOff>38100</xdr:colOff>
      <xdr:row>76</xdr:row>
      <xdr:rowOff>164120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155247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18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87007</xdr:rowOff>
    </xdr:from>
    <xdr:to>
      <xdr:col>24</xdr:col>
      <xdr:colOff>63500</xdr:colOff>
      <xdr:row>94</xdr:row>
      <xdr:rowOff>53023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31857"/>
          <a:ext cx="838200" cy="1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87007</xdr:rowOff>
    </xdr:from>
    <xdr:to>
      <xdr:col>19</xdr:col>
      <xdr:colOff>177800</xdr:colOff>
      <xdr:row>95</xdr:row>
      <xdr:rowOff>142539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31857"/>
          <a:ext cx="889000" cy="39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142539</xdr:rowOff>
    </xdr:from>
    <xdr:to>
      <xdr:col>15</xdr:col>
      <xdr:colOff>50800</xdr:colOff>
      <xdr:row>96</xdr:row>
      <xdr:rowOff>112688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30289"/>
          <a:ext cx="889000" cy="1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112688</xdr:rowOff>
    </xdr:from>
    <xdr:to>
      <xdr:col>10</xdr:col>
      <xdr:colOff>114300</xdr:colOff>
      <xdr:row>96</xdr:row>
      <xdr:rowOff>154215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71888"/>
          <a:ext cx="889000" cy="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2223</xdr:rowOff>
    </xdr:from>
    <xdr:to>
      <xdr:col>24</xdr:col>
      <xdr:colOff>114300</xdr:colOff>
      <xdr:row>94</xdr:row>
      <xdr:rowOff>103823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25100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6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36207</xdr:rowOff>
    </xdr:from>
    <xdr:to>
      <xdr:col>20</xdr:col>
      <xdr:colOff>38100</xdr:colOff>
      <xdr:row>93</xdr:row>
      <xdr:rowOff>137807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154334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5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91739</xdr:rowOff>
    </xdr:from>
    <xdr:to>
      <xdr:col>15</xdr:col>
      <xdr:colOff>101600</xdr:colOff>
      <xdr:row>96</xdr:row>
      <xdr:rowOff>21889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38416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61888</xdr:rowOff>
    </xdr:from>
    <xdr:to>
      <xdr:col>10</xdr:col>
      <xdr:colOff>165100</xdr:colOff>
      <xdr:row>96</xdr:row>
      <xdr:rowOff>163488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103415</xdr:rowOff>
    </xdr:from>
    <xdr:to>
      <xdr:col>6</xdr:col>
      <xdr:colOff>38100</xdr:colOff>
      <xdr:row>97</xdr:row>
      <xdr:rowOff>33565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50092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3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77281</xdr:rowOff>
    </xdr:from>
    <xdr:to>
      <xdr:col>55</xdr:col>
      <xdr:colOff>0</xdr:colOff>
      <xdr:row>37</xdr:row>
      <xdr:rowOff>144457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20931"/>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138927</xdr:rowOff>
    </xdr:from>
    <xdr:to>
      <xdr:col>50</xdr:col>
      <xdr:colOff>114300</xdr:colOff>
      <xdr:row>37</xdr:row>
      <xdr:rowOff>144457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10977"/>
          <a:ext cx="889000" cy="13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138927</xdr:rowOff>
    </xdr:from>
    <xdr:to>
      <xdr:col>45</xdr:col>
      <xdr:colOff>177800</xdr:colOff>
      <xdr:row>37</xdr:row>
      <xdr:rowOff>129500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10977"/>
          <a:ext cx="889000" cy="136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17802</xdr:rowOff>
    </xdr:from>
    <xdr:to>
      <xdr:col>41</xdr:col>
      <xdr:colOff>50800</xdr:colOff>
      <xdr:row>37</xdr:row>
      <xdr:rowOff>129500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61452"/>
          <a:ext cx="889000" cy="1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138539</xdr:rowOff>
    </xdr:from>
    <xdr:to>
      <xdr:col>41</xdr:col>
      <xdr:colOff>101600</xdr:colOff>
      <xdr:row>37</xdr:row>
      <xdr:rowOff>68689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85216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112087</xdr:rowOff>
    </xdr:from>
    <xdr:to>
      <xdr:col>36</xdr:col>
      <xdr:colOff>165100</xdr:colOff>
      <xdr:row>37</xdr:row>
      <xdr:rowOff>42237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58764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26481</xdr:rowOff>
    </xdr:from>
    <xdr:to>
      <xdr:col>55</xdr:col>
      <xdr:colOff>50800</xdr:colOff>
      <xdr:row>37</xdr:row>
      <xdr:rowOff>128081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4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93657</xdr:rowOff>
    </xdr:from>
    <xdr:to>
      <xdr:col>50</xdr:col>
      <xdr:colOff>165100</xdr:colOff>
      <xdr:row>38</xdr:row>
      <xdr:rowOff>23807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88127</xdr:rowOff>
    </xdr:from>
    <xdr:to>
      <xdr:col>46</xdr:col>
      <xdr:colOff>38100</xdr:colOff>
      <xdr:row>30</xdr:row>
      <xdr:rowOff>18277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0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9404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5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78700</xdr:rowOff>
    </xdr:from>
    <xdr:to>
      <xdr:col>41</xdr:col>
      <xdr:colOff>101600</xdr:colOff>
      <xdr:row>38</xdr:row>
      <xdr:rowOff>8851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223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171427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138452</xdr:rowOff>
    </xdr:from>
    <xdr:to>
      <xdr:col>36</xdr:col>
      <xdr:colOff>165100</xdr:colOff>
      <xdr:row>37</xdr:row>
      <xdr:rowOff>68602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59729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0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18595</xdr:rowOff>
    </xdr:from>
    <xdr:to>
      <xdr:col>54</xdr:col>
      <xdr:colOff>189865</xdr:colOff>
      <xdr:row>57</xdr:row>
      <xdr:rowOff>93904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91095"/>
          <a:ext cx="1270" cy="127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97731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93904</xdr:rowOff>
    </xdr:from>
    <xdr:to>
      <xdr:col>55</xdr:col>
      <xdr:colOff>88900</xdr:colOff>
      <xdr:row>57</xdr:row>
      <xdr:rowOff>93904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6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136722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18595</xdr:rowOff>
    </xdr:from>
    <xdr:to>
      <xdr:col>55</xdr:col>
      <xdr:colOff>88900</xdr:colOff>
      <xdr:row>50</xdr:row>
      <xdr:rowOff>18595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93904</xdr:rowOff>
    </xdr:from>
    <xdr:to>
      <xdr:col>55</xdr:col>
      <xdr:colOff>0</xdr:colOff>
      <xdr:row>57</xdr:row>
      <xdr:rowOff>95916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66554"/>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85420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43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62543</xdr:rowOff>
    </xdr:from>
    <xdr:to>
      <xdr:col>55</xdr:col>
      <xdr:colOff>50800</xdr:colOff>
      <xdr:row>55</xdr:row>
      <xdr:rowOff>164143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9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95916</xdr:rowOff>
    </xdr:from>
    <xdr:to>
      <xdr:col>50</xdr:col>
      <xdr:colOff>114300</xdr:colOff>
      <xdr:row>57</xdr:row>
      <xdr:rowOff>141529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68566"/>
          <a:ext cx="889000" cy="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25014</xdr:rowOff>
    </xdr:from>
    <xdr:to>
      <xdr:col>50</xdr:col>
      <xdr:colOff>165100</xdr:colOff>
      <xdr:row>54</xdr:row>
      <xdr:rowOff>126614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8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143141</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05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25050</xdr:rowOff>
    </xdr:from>
    <xdr:to>
      <xdr:col>45</xdr:col>
      <xdr:colOff>177800</xdr:colOff>
      <xdr:row>57</xdr:row>
      <xdr:rowOff>141529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7700"/>
          <a:ext cx="889000" cy="1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66665</xdr:rowOff>
    </xdr:from>
    <xdr:to>
      <xdr:col>46</xdr:col>
      <xdr:colOff>38100</xdr:colOff>
      <xdr:row>53</xdr:row>
      <xdr:rowOff>168265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15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13342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89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25050</xdr:rowOff>
    </xdr:from>
    <xdr:to>
      <xdr:col>41</xdr:col>
      <xdr:colOff>50800</xdr:colOff>
      <xdr:row>57</xdr:row>
      <xdr:rowOff>167223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97700"/>
          <a:ext cx="889000" cy="1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158646</xdr:rowOff>
    </xdr:from>
    <xdr:to>
      <xdr:col>41</xdr:col>
      <xdr:colOff>101600</xdr:colOff>
      <xdr:row>54</xdr:row>
      <xdr:rowOff>88796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4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105323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02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100277</xdr:rowOff>
    </xdr:from>
    <xdr:to>
      <xdr:col>36</xdr:col>
      <xdr:colOff>165100</xdr:colOff>
      <xdr:row>55</xdr:row>
      <xdr:rowOff>30427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3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46954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1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43104</xdr:rowOff>
    </xdr:from>
    <xdr:to>
      <xdr:col>55</xdr:col>
      <xdr:colOff>50800</xdr:colOff>
      <xdr:row>57</xdr:row>
      <xdr:rowOff>144704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129481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45116</xdr:rowOff>
    </xdr:from>
    <xdr:to>
      <xdr:col>50</xdr:col>
      <xdr:colOff>165100</xdr:colOff>
      <xdr:row>57</xdr:row>
      <xdr:rowOff>146716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137843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90729</xdr:rowOff>
    </xdr:from>
    <xdr:to>
      <xdr:col>46</xdr:col>
      <xdr:colOff>38100</xdr:colOff>
      <xdr:row>58</xdr:row>
      <xdr:rowOff>20879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145700</xdr:rowOff>
    </xdr:from>
    <xdr:to>
      <xdr:col>41</xdr:col>
      <xdr:colOff>101600</xdr:colOff>
      <xdr:row>57</xdr:row>
      <xdr:rowOff>75850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66977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116423</xdr:rowOff>
    </xdr:from>
    <xdr:to>
      <xdr:col>36</xdr:col>
      <xdr:colOff>165100</xdr:colOff>
      <xdr:row>58</xdr:row>
      <xdr:rowOff>46573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37700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46583</xdr:rowOff>
    </xdr:from>
    <xdr:to>
      <xdr:col>55</xdr:col>
      <xdr:colOff>0</xdr:colOff>
      <xdr:row>78</xdr:row>
      <xdr:rowOff>136689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19683"/>
          <a:ext cx="8382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46583</xdr:rowOff>
    </xdr:from>
    <xdr:to>
      <xdr:col>50</xdr:col>
      <xdr:colOff>114300</xdr:colOff>
      <xdr:row>79</xdr:row>
      <xdr:rowOff>10618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19683"/>
          <a:ext cx="889000" cy="1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156045</xdr:rowOff>
    </xdr:from>
    <xdr:to>
      <xdr:col>45</xdr:col>
      <xdr:colOff>177800</xdr:colOff>
      <xdr:row>79</xdr:row>
      <xdr:rowOff>10618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29145"/>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134747</xdr:rowOff>
    </xdr:from>
    <xdr:to>
      <xdr:col>41</xdr:col>
      <xdr:colOff>50800</xdr:colOff>
      <xdr:row>78</xdr:row>
      <xdr:rowOff>156045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07847"/>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94251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85889</xdr:rowOff>
    </xdr:from>
    <xdr:to>
      <xdr:col>55</xdr:col>
      <xdr:colOff>50800</xdr:colOff>
      <xdr:row>79</xdr:row>
      <xdr:rowOff>16039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167233</xdr:rowOff>
    </xdr:from>
    <xdr:to>
      <xdr:col>50</xdr:col>
      <xdr:colOff>165100</xdr:colOff>
      <xdr:row>78</xdr:row>
      <xdr:rowOff>97383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88510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6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131268</xdr:rowOff>
    </xdr:from>
    <xdr:to>
      <xdr:col>46</xdr:col>
      <xdr:colOff>38100</xdr:colOff>
      <xdr:row>79</xdr:row>
      <xdr:rowOff>61418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52545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59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105245</xdr:rowOff>
    </xdr:from>
    <xdr:to>
      <xdr:col>41</xdr:col>
      <xdr:colOff>101600</xdr:colOff>
      <xdr:row>79</xdr:row>
      <xdr:rowOff>35395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26522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83947</xdr:rowOff>
    </xdr:from>
    <xdr:to>
      <xdr:col>36</xdr:col>
      <xdr:colOff>165100</xdr:colOff>
      <xdr:row>79</xdr:row>
      <xdr:rowOff>14097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5224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33254</xdr:rowOff>
    </xdr:from>
    <xdr:to>
      <xdr:col>55</xdr:col>
      <xdr:colOff>0</xdr:colOff>
      <xdr:row>98</xdr:row>
      <xdr:rowOff>145529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35354"/>
          <a:ext cx="838200" cy="1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41222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28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145529</xdr:rowOff>
    </xdr:from>
    <xdr:to>
      <xdr:col>50</xdr:col>
      <xdr:colOff>114300</xdr:colOff>
      <xdr:row>99</xdr:row>
      <xdr:rowOff>35589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947629"/>
          <a:ext cx="889000" cy="6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121168</xdr:rowOff>
    </xdr:from>
    <xdr:to>
      <xdr:col>45</xdr:col>
      <xdr:colOff>177800</xdr:colOff>
      <xdr:row>99</xdr:row>
      <xdr:rowOff>35589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923268"/>
          <a:ext cx="889000" cy="8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121168</xdr:rowOff>
    </xdr:from>
    <xdr:to>
      <xdr:col>41</xdr:col>
      <xdr:colOff>50800</xdr:colOff>
      <xdr:row>99</xdr:row>
      <xdr:rowOff>98340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923268"/>
          <a:ext cx="889000" cy="1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153904</xdr:rowOff>
    </xdr:from>
    <xdr:to>
      <xdr:col>55</xdr:col>
      <xdr:colOff>50800</xdr:colOff>
      <xdr:row>98</xdr:row>
      <xdr:rowOff>84054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132331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6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94729</xdr:rowOff>
    </xdr:from>
    <xdr:to>
      <xdr:col>50</xdr:col>
      <xdr:colOff>165100</xdr:colOff>
      <xdr:row>99</xdr:row>
      <xdr:rowOff>24879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16006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156239</xdr:rowOff>
    </xdr:from>
    <xdr:to>
      <xdr:col>46</xdr:col>
      <xdr:colOff>38100</xdr:colOff>
      <xdr:row>99</xdr:row>
      <xdr:rowOff>86389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9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77516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705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70368</xdr:rowOff>
    </xdr:from>
    <xdr:to>
      <xdr:col>41</xdr:col>
      <xdr:colOff>101600</xdr:colOff>
      <xdr:row>99</xdr:row>
      <xdr:rowOff>518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163095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47540</xdr:rowOff>
    </xdr:from>
    <xdr:to>
      <xdr:col>36</xdr:col>
      <xdr:colOff>165100</xdr:colOff>
      <xdr:row>99</xdr:row>
      <xdr:rowOff>149140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70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140267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71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161989</xdr:rowOff>
    </xdr:from>
    <xdr:to>
      <xdr:col>85</xdr:col>
      <xdr:colOff>127000</xdr:colOff>
      <xdr:row>39</xdr:row>
      <xdr:rowOff>10922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77089"/>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152349</xdr:rowOff>
    </xdr:from>
    <xdr:to>
      <xdr:col>81</xdr:col>
      <xdr:colOff>50800</xdr:colOff>
      <xdr:row>39</xdr:row>
      <xdr:rowOff>10922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67449"/>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152349</xdr:rowOff>
    </xdr:from>
    <xdr:to>
      <xdr:col>76</xdr:col>
      <xdr:colOff>114300</xdr:colOff>
      <xdr:row>39</xdr:row>
      <xdr:rowOff>17628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7449"/>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17628</xdr:rowOff>
    </xdr:from>
    <xdr:to>
      <xdr:col>71</xdr:col>
      <xdr:colOff>177800</xdr:colOff>
      <xdr:row>39</xdr:row>
      <xdr:rowOff>43650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04178"/>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111189</xdr:rowOff>
    </xdr:from>
    <xdr:to>
      <xdr:col>85</xdr:col>
      <xdr:colOff>177800</xdr:colOff>
      <xdr:row>39</xdr:row>
      <xdr:rowOff>41339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26116</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131572</xdr:rowOff>
    </xdr:from>
    <xdr:to>
      <xdr:col>81</xdr:col>
      <xdr:colOff>101600</xdr:colOff>
      <xdr:row>39</xdr:row>
      <xdr:rowOff>61722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52849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101549</xdr:rowOff>
    </xdr:from>
    <xdr:to>
      <xdr:col>76</xdr:col>
      <xdr:colOff>165100</xdr:colOff>
      <xdr:row>39</xdr:row>
      <xdr:rowOff>31699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22826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0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138278</xdr:rowOff>
    </xdr:from>
    <xdr:to>
      <xdr:col>72</xdr:col>
      <xdr:colOff>38100</xdr:colOff>
      <xdr:row>39</xdr:row>
      <xdr:rowOff>68428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59555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164300</xdr:rowOff>
    </xdr:from>
    <xdr:to>
      <xdr:col>67</xdr:col>
      <xdr:colOff>101600</xdr:colOff>
      <xdr:row>39</xdr:row>
      <xdr:rowOff>94450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85577</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72664</xdr:rowOff>
    </xdr:from>
    <xdr:to>
      <xdr:col>85</xdr:col>
      <xdr:colOff>127000</xdr:colOff>
      <xdr:row>76</xdr:row>
      <xdr:rowOff>118726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02864"/>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129512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118726</xdr:rowOff>
    </xdr:from>
    <xdr:to>
      <xdr:col>81</xdr:col>
      <xdr:colOff>50800</xdr:colOff>
      <xdr:row>76</xdr:row>
      <xdr:rowOff>148901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4892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24566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140709</xdr:rowOff>
    </xdr:from>
    <xdr:to>
      <xdr:col>76</xdr:col>
      <xdr:colOff>114300</xdr:colOff>
      <xdr:row>76</xdr:row>
      <xdr:rowOff>148901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7090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80668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49612</xdr:rowOff>
    </xdr:from>
    <xdr:to>
      <xdr:col>71</xdr:col>
      <xdr:colOff>177800</xdr:colOff>
      <xdr:row>76</xdr:row>
      <xdr:rowOff>140709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79812"/>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134999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21864</xdr:rowOff>
    </xdr:from>
    <xdr:to>
      <xdr:col>85</xdr:col>
      <xdr:colOff>177800</xdr:colOff>
      <xdr:row>76</xdr:row>
      <xdr:rowOff>123464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3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67926</xdr:rowOff>
    </xdr:from>
    <xdr:to>
      <xdr:col>81</xdr:col>
      <xdr:colOff>101600</xdr:colOff>
      <xdr:row>76</xdr:row>
      <xdr:rowOff>169526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160653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98101</xdr:rowOff>
    </xdr:from>
    <xdr:to>
      <xdr:col>76</xdr:col>
      <xdr:colOff>165100</xdr:colOff>
      <xdr:row>77</xdr:row>
      <xdr:rowOff>28251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19378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89909</xdr:rowOff>
    </xdr:from>
    <xdr:to>
      <xdr:col>72</xdr:col>
      <xdr:colOff>38100</xdr:colOff>
      <xdr:row>77</xdr:row>
      <xdr:rowOff>20059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2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11186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170262</xdr:rowOff>
    </xdr:from>
    <xdr:to>
      <xdr:col>67</xdr:col>
      <xdr:colOff>101600</xdr:colOff>
      <xdr:row>76</xdr:row>
      <xdr:rowOff>100412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91539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70084</xdr:rowOff>
    </xdr:from>
    <xdr:to>
      <xdr:col>85</xdr:col>
      <xdr:colOff>127000</xdr:colOff>
      <xdr:row>98</xdr:row>
      <xdr:rowOff>6091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00734"/>
          <a:ext cx="8382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110634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98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70084</xdr:rowOff>
    </xdr:from>
    <xdr:to>
      <xdr:col>81</xdr:col>
      <xdr:colOff>50800</xdr:colOff>
      <xdr:row>98</xdr:row>
      <xdr:rowOff>121557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00734"/>
          <a:ext cx="889000" cy="2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92803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121557</xdr:rowOff>
    </xdr:from>
    <xdr:to>
      <xdr:col>76</xdr:col>
      <xdr:colOff>114300</xdr:colOff>
      <xdr:row>98</xdr:row>
      <xdr:rowOff>141720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365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90818</xdr:rowOff>
    </xdr:from>
    <xdr:to>
      <xdr:col>71</xdr:col>
      <xdr:colOff>177800</xdr:colOff>
      <xdr:row>98</xdr:row>
      <xdr:rowOff>141720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2918"/>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121569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126741</xdr:rowOff>
    </xdr:from>
    <xdr:to>
      <xdr:col>85</xdr:col>
      <xdr:colOff>177800</xdr:colOff>
      <xdr:row>98</xdr:row>
      <xdr:rowOff>56891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19284</xdr:rowOff>
    </xdr:from>
    <xdr:to>
      <xdr:col>81</xdr:col>
      <xdr:colOff>101600</xdr:colOff>
      <xdr:row>97</xdr:row>
      <xdr:rowOff>120884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112011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70757</xdr:rowOff>
    </xdr:from>
    <xdr:to>
      <xdr:col>76</xdr:col>
      <xdr:colOff>165100</xdr:colOff>
      <xdr:row>99</xdr:row>
      <xdr:rowOff>907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163484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90920</xdr:rowOff>
    </xdr:from>
    <xdr:to>
      <xdr:col>72</xdr:col>
      <xdr:colOff>38100</xdr:colOff>
      <xdr:row>99</xdr:row>
      <xdr:rowOff>21070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12197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40018</xdr:rowOff>
    </xdr:from>
    <xdr:to>
      <xdr:col>67</xdr:col>
      <xdr:colOff>101600</xdr:colOff>
      <xdr:row>98</xdr:row>
      <xdr:rowOff>141618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132745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68681</xdr:rowOff>
    </xdr:from>
    <xdr:to>
      <xdr:col>116</xdr:col>
      <xdr:colOff>63500</xdr:colOff>
      <xdr:row>30</xdr:row>
      <xdr:rowOff>162865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212181"/>
          <a:ext cx="8382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94607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6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68681</xdr:rowOff>
    </xdr:from>
    <xdr:to>
      <xdr:col>111</xdr:col>
      <xdr:colOff>177800</xdr:colOff>
      <xdr:row>32</xdr:row>
      <xdr:rowOff>18237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212181"/>
          <a:ext cx="889000" cy="2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51173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18237</xdr:rowOff>
    </xdr:from>
    <xdr:to>
      <xdr:col>107</xdr:col>
      <xdr:colOff>50800</xdr:colOff>
      <xdr:row>32</xdr:row>
      <xdr:rowOff>74168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504637"/>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74168</xdr:rowOff>
    </xdr:from>
    <xdr:to>
      <xdr:col>102</xdr:col>
      <xdr:colOff>114300</xdr:colOff>
      <xdr:row>33</xdr:row>
      <xdr:rowOff>18771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560568"/>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78681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164406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112065</xdr:rowOff>
    </xdr:from>
    <xdr:to>
      <xdr:col>116</xdr:col>
      <xdr:colOff>114300</xdr:colOff>
      <xdr:row>31</xdr:row>
      <xdr:rowOff>42215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2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65092</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2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17881</xdr:rowOff>
    </xdr:from>
    <xdr:to>
      <xdr:col>112</xdr:col>
      <xdr:colOff>38100</xdr:colOff>
      <xdr:row>30</xdr:row>
      <xdr:rowOff>119481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136008</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493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138887</xdr:rowOff>
    </xdr:from>
    <xdr:to>
      <xdr:col>107</xdr:col>
      <xdr:colOff>101600</xdr:colOff>
      <xdr:row>32</xdr:row>
      <xdr:rowOff>69037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4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85564</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22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23368</xdr:rowOff>
    </xdr:from>
    <xdr:to>
      <xdr:col>102</xdr:col>
      <xdr:colOff>165100</xdr:colOff>
      <xdr:row>32</xdr:row>
      <xdr:rowOff>124968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141495</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139421</xdr:rowOff>
    </xdr:from>
    <xdr:to>
      <xdr:col>98</xdr:col>
      <xdr:colOff>38100</xdr:colOff>
      <xdr:row>33</xdr:row>
      <xdr:rowOff>69571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6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86098</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4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160045</xdr:rowOff>
    </xdr:from>
    <xdr:to>
      <xdr:col>116</xdr:col>
      <xdr:colOff>63500</xdr:colOff>
      <xdr:row>57</xdr:row>
      <xdr:rowOff>160884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32695"/>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160045</xdr:rowOff>
    </xdr:from>
    <xdr:to>
      <xdr:col>111</xdr:col>
      <xdr:colOff>177800</xdr:colOff>
      <xdr:row>57</xdr:row>
      <xdr:rowOff>164694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3269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144958</xdr:rowOff>
    </xdr:from>
    <xdr:to>
      <xdr:col>107</xdr:col>
      <xdr:colOff>50800</xdr:colOff>
      <xdr:row>57</xdr:row>
      <xdr:rowOff>164694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17608"/>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144958</xdr:rowOff>
    </xdr:from>
    <xdr:to>
      <xdr:col>102</xdr:col>
      <xdr:colOff>114300</xdr:colOff>
      <xdr:row>58</xdr:row>
      <xdr:rowOff>23647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17608"/>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110084</xdr:rowOff>
    </xdr:from>
    <xdr:to>
      <xdr:col>116</xdr:col>
      <xdr:colOff>114300</xdr:colOff>
      <xdr:row>58</xdr:row>
      <xdr:rowOff>40234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88511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109245</xdr:rowOff>
    </xdr:from>
    <xdr:to>
      <xdr:col>112</xdr:col>
      <xdr:colOff>38100</xdr:colOff>
      <xdr:row>58</xdr:row>
      <xdr:rowOff>39395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30522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9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113894</xdr:rowOff>
    </xdr:from>
    <xdr:to>
      <xdr:col>107</xdr:col>
      <xdr:colOff>101600</xdr:colOff>
      <xdr:row>58</xdr:row>
      <xdr:rowOff>44044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35171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9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94158</xdr:rowOff>
    </xdr:from>
    <xdr:to>
      <xdr:col>102</xdr:col>
      <xdr:colOff>165100</xdr:colOff>
      <xdr:row>58</xdr:row>
      <xdr:rowOff>24308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15435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9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144297</xdr:rowOff>
    </xdr:from>
    <xdr:to>
      <xdr:col>98</xdr:col>
      <xdr:colOff>38100</xdr:colOff>
      <xdr:row>58</xdr:row>
      <xdr:rowOff>74447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65574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0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78587</xdr:rowOff>
    </xdr:from>
    <xdr:to>
      <xdr:col>116</xdr:col>
      <xdr:colOff>63500</xdr:colOff>
      <xdr:row>72</xdr:row>
      <xdr:rowOff>82550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22987"/>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82550</xdr:rowOff>
    </xdr:from>
    <xdr:to>
      <xdr:col>111</xdr:col>
      <xdr:colOff>177800</xdr:colOff>
      <xdr:row>73</xdr:row>
      <xdr:rowOff>60547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26950"/>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60547</xdr:rowOff>
    </xdr:from>
    <xdr:to>
      <xdr:col>107</xdr:col>
      <xdr:colOff>50800</xdr:colOff>
      <xdr:row>73</xdr:row>
      <xdr:rowOff>113087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76397"/>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113087</xdr:rowOff>
    </xdr:from>
    <xdr:to>
      <xdr:col>102</xdr:col>
      <xdr:colOff>114300</xdr:colOff>
      <xdr:row>73</xdr:row>
      <xdr:rowOff>168790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28937"/>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27787</xdr:rowOff>
    </xdr:from>
    <xdr:to>
      <xdr:col>116</xdr:col>
      <xdr:colOff>114300</xdr:colOff>
      <xdr:row>72</xdr:row>
      <xdr:rowOff>129387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50664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31750</xdr:rowOff>
    </xdr:from>
    <xdr:to>
      <xdr:col>112</xdr:col>
      <xdr:colOff>38100</xdr:colOff>
      <xdr:row>72</xdr:row>
      <xdr:rowOff>133350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149877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9747</xdr:rowOff>
    </xdr:from>
    <xdr:to>
      <xdr:col>107</xdr:col>
      <xdr:colOff>101600</xdr:colOff>
      <xdr:row>73</xdr:row>
      <xdr:rowOff>111347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127874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62287</xdr:rowOff>
    </xdr:from>
    <xdr:to>
      <xdr:col>102</xdr:col>
      <xdr:colOff>165100</xdr:colOff>
      <xdr:row>73</xdr:row>
      <xdr:rowOff>163887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8964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117990</xdr:rowOff>
    </xdr:from>
    <xdr:to>
      <xdr:col>98</xdr:col>
      <xdr:colOff>38100</xdr:colOff>
      <xdr:row>74</xdr:row>
      <xdr:rowOff>48140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39267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7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613,419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構成項目の中でも投資及び出資金は、住民一人当たり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18,696</a:t>
          </a:r>
          <a:r>
            <a:rPr kumimoji="1" lang="ja-JP" altLang="en-US" sz="1300">
              <a:latin typeface="ＭＳ Ｐゴシック" panose="020B0600070205080204" pitchFamily="50" charset="-128"/>
              <a:ea typeface="ＭＳ Ｐゴシック" panose="020B0600070205080204" pitchFamily="50" charset="-128"/>
            </a:rPr>
            <a:t>円と高止まりしており、類似団体内平均値と比較しても高い値となっている。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主な要因としては、病院事業会計への出資金（病院建設等に係る地方債元金償還分）であり、当初建設の地方債元金償還は令和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年度まで発生するため、今後も高止まりする見込みである。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16,088
16,010
177.67
10,045,701
9,868,678
171,211
6,252,133
9,553,817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72492</xdr:rowOff>
    </xdr:from>
    <xdr:to>
      <xdr:col>24</xdr:col>
      <xdr:colOff>63500</xdr:colOff>
      <xdr:row>34</xdr:row>
      <xdr:rowOff>170332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01792"/>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141529</xdr:rowOff>
    </xdr:from>
    <xdr:to>
      <xdr:col>19</xdr:col>
      <xdr:colOff>177800</xdr:colOff>
      <xdr:row>34</xdr:row>
      <xdr:rowOff>170332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082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167589</xdr:rowOff>
    </xdr:from>
    <xdr:to>
      <xdr:col>15</xdr:col>
      <xdr:colOff>50800</xdr:colOff>
      <xdr:row>34</xdr:row>
      <xdr:rowOff>141529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5439"/>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028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127678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21692</xdr:rowOff>
    </xdr:from>
    <xdr:to>
      <xdr:col>24</xdr:col>
      <xdr:colOff>114300</xdr:colOff>
      <xdr:row>34</xdr:row>
      <xdr:rowOff>123292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119532</xdr:rowOff>
    </xdr:from>
    <xdr:to>
      <xdr:col>20</xdr:col>
      <xdr:colOff>38100</xdr:colOff>
      <xdr:row>35</xdr:row>
      <xdr:rowOff>49682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40809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90729</xdr:rowOff>
    </xdr:from>
    <xdr:to>
      <xdr:col>15</xdr:col>
      <xdr:colOff>101600</xdr:colOff>
      <xdr:row>35</xdr:row>
      <xdr:rowOff>20879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116789</xdr:rowOff>
    </xdr:from>
    <xdr:to>
      <xdr:col>10</xdr:col>
      <xdr:colOff>165100</xdr:colOff>
      <xdr:row>34</xdr:row>
      <xdr:rowOff>46939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38066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11633</xdr:rowOff>
    </xdr:from>
    <xdr:to>
      <xdr:col>6</xdr:col>
      <xdr:colOff>38100</xdr:colOff>
      <xdr:row>33</xdr:row>
      <xdr:rowOff>113233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13215</xdr:rowOff>
    </xdr:from>
    <xdr:to>
      <xdr:col>24</xdr:col>
      <xdr:colOff>62865</xdr:colOff>
      <xdr:row>57</xdr:row>
      <xdr:rowOff>87613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85715"/>
          <a:ext cx="1270" cy="127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91440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87613</xdr:rowOff>
    </xdr:from>
    <xdr:to>
      <xdr:col>24</xdr:col>
      <xdr:colOff>152400</xdr:colOff>
      <xdr:row>57</xdr:row>
      <xdr:rowOff>87613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131342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13215</xdr:rowOff>
    </xdr:from>
    <xdr:to>
      <xdr:col>24</xdr:col>
      <xdr:colOff>152400</xdr:colOff>
      <xdr:row>50</xdr:row>
      <xdr:rowOff>13215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27298</xdr:rowOff>
    </xdr:from>
    <xdr:to>
      <xdr:col>24</xdr:col>
      <xdr:colOff>63500</xdr:colOff>
      <xdr:row>57</xdr:row>
      <xdr:rowOff>46672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9948"/>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91687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68810</xdr:rowOff>
    </xdr:from>
    <xdr:to>
      <xdr:col>24</xdr:col>
      <xdr:colOff>114300</xdr:colOff>
      <xdr:row>55</xdr:row>
      <xdr:rowOff>170410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97036</xdr:rowOff>
    </xdr:from>
    <xdr:to>
      <xdr:col>19</xdr:col>
      <xdr:colOff>177800</xdr:colOff>
      <xdr:row>57</xdr:row>
      <xdr:rowOff>27298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26786"/>
          <a:ext cx="889000" cy="27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23677</xdr:rowOff>
    </xdr:from>
    <xdr:to>
      <xdr:col>20</xdr:col>
      <xdr:colOff>38100</xdr:colOff>
      <xdr:row>55</xdr:row>
      <xdr:rowOff>125277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141804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97036</xdr:rowOff>
    </xdr:from>
    <xdr:to>
      <xdr:col>15</xdr:col>
      <xdr:colOff>50800</xdr:colOff>
      <xdr:row>57</xdr:row>
      <xdr:rowOff>139395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26786"/>
          <a:ext cx="889000" cy="3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125309</xdr:rowOff>
    </xdr:from>
    <xdr:to>
      <xdr:col>15</xdr:col>
      <xdr:colOff>101600</xdr:colOff>
      <xdr:row>54</xdr:row>
      <xdr:rowOff>55459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71986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8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128171</xdr:rowOff>
    </xdr:from>
    <xdr:to>
      <xdr:col>10</xdr:col>
      <xdr:colOff>114300</xdr:colOff>
      <xdr:row>57</xdr:row>
      <xdr:rowOff>139395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00821"/>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86637</xdr:rowOff>
    </xdr:from>
    <xdr:to>
      <xdr:col>10</xdr:col>
      <xdr:colOff>165100</xdr:colOff>
      <xdr:row>57</xdr:row>
      <xdr:rowOff>16787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33314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120538</xdr:rowOff>
    </xdr:from>
    <xdr:to>
      <xdr:col>6</xdr:col>
      <xdr:colOff>38100</xdr:colOff>
      <xdr:row>57</xdr:row>
      <xdr:rowOff>50688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67215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167322</xdr:rowOff>
    </xdr:from>
    <xdr:to>
      <xdr:col>24</xdr:col>
      <xdr:colOff>114300</xdr:colOff>
      <xdr:row>57</xdr:row>
      <xdr:rowOff>97472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82249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147948</xdr:rowOff>
    </xdr:from>
    <xdr:to>
      <xdr:col>20</xdr:col>
      <xdr:colOff>38100</xdr:colOff>
      <xdr:row>57</xdr:row>
      <xdr:rowOff>78098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69225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46236</xdr:rowOff>
    </xdr:from>
    <xdr:to>
      <xdr:col>15</xdr:col>
      <xdr:colOff>101600</xdr:colOff>
      <xdr:row>55</xdr:row>
      <xdr:rowOff>147836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138963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56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88595</xdr:rowOff>
    </xdr:from>
    <xdr:to>
      <xdr:col>10</xdr:col>
      <xdr:colOff>165100</xdr:colOff>
      <xdr:row>58</xdr:row>
      <xdr:rowOff>18745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20047</xdr:rowOff>
    </xdr:from>
    <xdr:to>
      <xdr:col>24</xdr:col>
      <xdr:colOff>63500</xdr:colOff>
      <xdr:row>75</xdr:row>
      <xdr:rowOff>100705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78797"/>
          <a:ext cx="8382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116140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289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20047</xdr:rowOff>
    </xdr:from>
    <xdr:to>
      <xdr:col>19</xdr:col>
      <xdr:colOff>177800</xdr:colOff>
      <xdr:row>76</xdr:row>
      <xdr:rowOff>101943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78797"/>
          <a:ext cx="889000" cy="2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99147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1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101943</xdr:rowOff>
    </xdr:from>
    <xdr:to>
      <xdr:col>15</xdr:col>
      <xdr:colOff>50800</xdr:colOff>
      <xdr:row>77</xdr:row>
      <xdr:rowOff>59328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2143"/>
          <a:ext cx="889000" cy="1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88440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59328</xdr:rowOff>
    </xdr:from>
    <xdr:to>
      <xdr:col>10</xdr:col>
      <xdr:colOff>114300</xdr:colOff>
      <xdr:row>79</xdr:row>
      <xdr:rowOff>8237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0978"/>
          <a:ext cx="889000" cy="29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139209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49905</xdr:rowOff>
    </xdr:from>
    <xdr:to>
      <xdr:col>24</xdr:col>
      <xdr:colOff>114300</xdr:colOff>
      <xdr:row>75</xdr:row>
      <xdr:rowOff>151504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08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28332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8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140697</xdr:rowOff>
    </xdr:from>
    <xdr:to>
      <xdr:col>20</xdr:col>
      <xdr:colOff>38100</xdr:colOff>
      <xdr:row>75</xdr:row>
      <xdr:rowOff>70847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61974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2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51143</xdr:rowOff>
    </xdr:from>
    <xdr:to>
      <xdr:col>15</xdr:col>
      <xdr:colOff>101600</xdr:colOff>
      <xdr:row>76</xdr:row>
      <xdr:rowOff>152743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143870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8528</xdr:rowOff>
    </xdr:from>
    <xdr:to>
      <xdr:col>10</xdr:col>
      <xdr:colOff>165100</xdr:colOff>
      <xdr:row>77</xdr:row>
      <xdr:rowOff>110128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128887</xdr:rowOff>
    </xdr:from>
    <xdr:to>
      <xdr:col>6</xdr:col>
      <xdr:colOff>38100</xdr:colOff>
      <xdr:row>79</xdr:row>
      <xdr:rowOff>59037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50164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9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149530</xdr:rowOff>
    </xdr:from>
    <xdr:to>
      <xdr:col>24</xdr:col>
      <xdr:colOff>63500</xdr:colOff>
      <xdr:row>95</xdr:row>
      <xdr:rowOff>63348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65830"/>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99368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8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79781</xdr:rowOff>
    </xdr:from>
    <xdr:to>
      <xdr:col>19</xdr:col>
      <xdr:colOff>177800</xdr:colOff>
      <xdr:row>94</xdr:row>
      <xdr:rowOff>149530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196081"/>
          <a:ext cx="889000" cy="6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166476</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79781</xdr:rowOff>
    </xdr:from>
    <xdr:to>
      <xdr:col>15</xdr:col>
      <xdr:colOff>50800</xdr:colOff>
      <xdr:row>95</xdr:row>
      <xdr:rowOff>91580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96081"/>
          <a:ext cx="889000" cy="1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56850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91580</xdr:rowOff>
    </xdr:from>
    <xdr:to>
      <xdr:col>10</xdr:col>
      <xdr:colOff>114300</xdr:colOff>
      <xdr:row>96</xdr:row>
      <xdr:rowOff>153085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79330"/>
          <a:ext cx="889000" cy="2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127716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12548</xdr:rowOff>
    </xdr:from>
    <xdr:to>
      <xdr:col>24</xdr:col>
      <xdr:colOff>114300</xdr:colOff>
      <xdr:row>95</xdr:row>
      <xdr:rowOff>114148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35425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98730</xdr:rowOff>
    </xdr:from>
    <xdr:to>
      <xdr:col>20</xdr:col>
      <xdr:colOff>38100</xdr:colOff>
      <xdr:row>95</xdr:row>
      <xdr:rowOff>28880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45407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28981</xdr:rowOff>
    </xdr:from>
    <xdr:to>
      <xdr:col>15</xdr:col>
      <xdr:colOff>101600</xdr:colOff>
      <xdr:row>94</xdr:row>
      <xdr:rowOff>130581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147108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9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40780</xdr:rowOff>
    </xdr:from>
    <xdr:to>
      <xdr:col>10</xdr:col>
      <xdr:colOff>165100</xdr:colOff>
      <xdr:row>95</xdr:row>
      <xdr:rowOff>142380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158907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102285</xdr:rowOff>
    </xdr:from>
    <xdr:to>
      <xdr:col>6</xdr:col>
      <xdr:colOff>38100</xdr:colOff>
      <xdr:row>97</xdr:row>
      <xdr:rowOff>32435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139471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3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139471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139471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133822</xdr:rowOff>
    </xdr:from>
    <xdr:to>
      <xdr:col>55</xdr:col>
      <xdr:colOff>0</xdr:colOff>
      <xdr:row>58</xdr:row>
      <xdr:rowOff>138574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77922"/>
          <a:ext cx="8382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133822</xdr:rowOff>
    </xdr:from>
    <xdr:to>
      <xdr:col>50</xdr:col>
      <xdr:colOff>114300</xdr:colOff>
      <xdr:row>58</xdr:row>
      <xdr:rowOff>149432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7922"/>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149432</xdr:rowOff>
    </xdr:from>
    <xdr:to>
      <xdr:col>45</xdr:col>
      <xdr:colOff>177800</xdr:colOff>
      <xdr:row>59</xdr:row>
      <xdr:rowOff>2720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3532"/>
          <a:ext cx="8890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2720</xdr:rowOff>
    </xdr:from>
    <xdr:to>
      <xdr:col>41</xdr:col>
      <xdr:colOff>50800</xdr:colOff>
      <xdr:row>59</xdr:row>
      <xdr:rowOff>41598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8270"/>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115979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0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20081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87774</xdr:rowOff>
    </xdr:from>
    <xdr:to>
      <xdr:col>55</xdr:col>
      <xdr:colOff>50800</xdr:colOff>
      <xdr:row>59</xdr:row>
      <xdr:rowOff>17924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2701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83022</xdr:rowOff>
    </xdr:from>
    <xdr:to>
      <xdr:col>50</xdr:col>
      <xdr:colOff>165100</xdr:colOff>
      <xdr:row>59</xdr:row>
      <xdr:rowOff>13172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4299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98632</xdr:rowOff>
    </xdr:from>
    <xdr:to>
      <xdr:col>46</xdr:col>
      <xdr:colOff>38100</xdr:colOff>
      <xdr:row>59</xdr:row>
      <xdr:rowOff>28782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19909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123370</xdr:rowOff>
    </xdr:from>
    <xdr:to>
      <xdr:col>41</xdr:col>
      <xdr:colOff>101600</xdr:colOff>
      <xdr:row>59</xdr:row>
      <xdr:rowOff>53520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44647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162248</xdr:rowOff>
    </xdr:from>
    <xdr:to>
      <xdr:col>36</xdr:col>
      <xdr:colOff>165100</xdr:colOff>
      <xdr:row>59</xdr:row>
      <xdr:rowOff>92398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83525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50279</xdr:rowOff>
    </xdr:from>
    <xdr:to>
      <xdr:col>55</xdr:col>
      <xdr:colOff>0</xdr:colOff>
      <xdr:row>76</xdr:row>
      <xdr:rowOff>90551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09029"/>
          <a:ext cx="838200" cy="2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100118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90551</xdr:rowOff>
    </xdr:from>
    <xdr:to>
      <xdr:col>50</xdr:col>
      <xdr:colOff>114300</xdr:colOff>
      <xdr:row>76</xdr:row>
      <xdr:rowOff>117487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20751"/>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112310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117487</xdr:rowOff>
    </xdr:from>
    <xdr:to>
      <xdr:col>45</xdr:col>
      <xdr:colOff>177800</xdr:colOff>
      <xdr:row>78</xdr:row>
      <xdr:rowOff>123813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47687"/>
          <a:ext cx="889000" cy="3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78744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123813</xdr:rowOff>
    </xdr:from>
    <xdr:to>
      <xdr:col>41</xdr:col>
      <xdr:colOff>50800</xdr:colOff>
      <xdr:row>79</xdr:row>
      <xdr:rowOff>35534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6913"/>
          <a:ext cx="8890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106710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170929</xdr:rowOff>
    </xdr:from>
    <xdr:to>
      <xdr:col>55</xdr:col>
      <xdr:colOff>50800</xdr:colOff>
      <xdr:row>75</xdr:row>
      <xdr:rowOff>101079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149356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39751</xdr:rowOff>
    </xdr:from>
    <xdr:to>
      <xdr:col>50</xdr:col>
      <xdr:colOff>165100</xdr:colOff>
      <xdr:row>76</xdr:row>
      <xdr:rowOff>141351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132478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66687</xdr:rowOff>
    </xdr:from>
    <xdr:to>
      <xdr:col>46</xdr:col>
      <xdr:colOff>38100</xdr:colOff>
      <xdr:row>76</xdr:row>
      <xdr:rowOff>168287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159414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73013</xdr:rowOff>
    </xdr:from>
    <xdr:to>
      <xdr:col>41</xdr:col>
      <xdr:colOff>101600</xdr:colOff>
      <xdr:row>79</xdr:row>
      <xdr:rowOff>3163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156184</xdr:rowOff>
    </xdr:from>
    <xdr:to>
      <xdr:col>36</xdr:col>
      <xdr:colOff>165100</xdr:colOff>
      <xdr:row>79</xdr:row>
      <xdr:rowOff>86334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77461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149744</xdr:rowOff>
    </xdr:from>
    <xdr:to>
      <xdr:col>55</xdr:col>
      <xdr:colOff>0</xdr:colOff>
      <xdr:row>95</xdr:row>
      <xdr:rowOff>122341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66044"/>
          <a:ext cx="838200" cy="1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122341</xdr:rowOff>
    </xdr:from>
    <xdr:to>
      <xdr:col>50</xdr:col>
      <xdr:colOff>114300</xdr:colOff>
      <xdr:row>96</xdr:row>
      <xdr:rowOff>27457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10091"/>
          <a:ext cx="889000" cy="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27457</xdr:rowOff>
    </xdr:from>
    <xdr:to>
      <xdr:col>45</xdr:col>
      <xdr:colOff>177800</xdr:colOff>
      <xdr:row>96</xdr:row>
      <xdr:rowOff>56104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86657"/>
          <a:ext cx="889000" cy="2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56104</xdr:rowOff>
    </xdr:from>
    <xdr:to>
      <xdr:col>41</xdr:col>
      <xdr:colOff>50800</xdr:colOff>
      <xdr:row>96</xdr:row>
      <xdr:rowOff>102209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15304"/>
          <a:ext cx="889000" cy="4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78626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98944</xdr:rowOff>
    </xdr:from>
    <xdr:to>
      <xdr:col>55</xdr:col>
      <xdr:colOff>50800</xdr:colOff>
      <xdr:row>95</xdr:row>
      <xdr:rowOff>29094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77371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71541</xdr:rowOff>
    </xdr:from>
    <xdr:to>
      <xdr:col>50</xdr:col>
      <xdr:colOff>165100</xdr:colOff>
      <xdr:row>96</xdr:row>
      <xdr:rowOff>1691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164268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4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148107</xdr:rowOff>
    </xdr:from>
    <xdr:to>
      <xdr:col>46</xdr:col>
      <xdr:colOff>38100</xdr:colOff>
      <xdr:row>96</xdr:row>
      <xdr:rowOff>78257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69384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5304</xdr:rowOff>
    </xdr:from>
    <xdr:to>
      <xdr:col>41</xdr:col>
      <xdr:colOff>101600</xdr:colOff>
      <xdr:row>96</xdr:row>
      <xdr:rowOff>106904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98031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51409</xdr:rowOff>
    </xdr:from>
    <xdr:to>
      <xdr:col>36</xdr:col>
      <xdr:colOff>165100</xdr:colOff>
      <xdr:row>96</xdr:row>
      <xdr:rowOff>153009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144136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94986</xdr:rowOff>
    </xdr:from>
    <xdr:to>
      <xdr:col>85</xdr:col>
      <xdr:colOff>127000</xdr:colOff>
      <xdr:row>37</xdr:row>
      <xdr:rowOff>158628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38636"/>
          <a:ext cx="8382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94986</xdr:rowOff>
    </xdr:from>
    <xdr:to>
      <xdr:col>81</xdr:col>
      <xdr:colOff>50800</xdr:colOff>
      <xdr:row>38</xdr:row>
      <xdr:rowOff>45882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38636"/>
          <a:ext cx="889000" cy="1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22016</xdr:rowOff>
    </xdr:from>
    <xdr:to>
      <xdr:col>76</xdr:col>
      <xdr:colOff>114300</xdr:colOff>
      <xdr:row>38</xdr:row>
      <xdr:rowOff>45882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37116"/>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20919</xdr:rowOff>
    </xdr:from>
    <xdr:to>
      <xdr:col>71</xdr:col>
      <xdr:colOff>177800</xdr:colOff>
      <xdr:row>38</xdr:row>
      <xdr:rowOff>22016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335869"/>
          <a:ext cx="889000" cy="12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17766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107828</xdr:rowOff>
    </xdr:from>
    <xdr:to>
      <xdr:col>85</xdr:col>
      <xdr:colOff>177800</xdr:colOff>
      <xdr:row>38</xdr:row>
      <xdr:rowOff>37978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86255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44186</xdr:rowOff>
    </xdr:from>
    <xdr:to>
      <xdr:col>81</xdr:col>
      <xdr:colOff>101600</xdr:colOff>
      <xdr:row>37</xdr:row>
      <xdr:rowOff>145786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136913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166532</xdr:rowOff>
    </xdr:from>
    <xdr:to>
      <xdr:col>76</xdr:col>
      <xdr:colOff>165100</xdr:colOff>
      <xdr:row>38</xdr:row>
      <xdr:rowOff>96682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87809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0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142667</xdr:rowOff>
    </xdr:from>
    <xdr:to>
      <xdr:col>72</xdr:col>
      <xdr:colOff>38100</xdr:colOff>
      <xdr:row>38</xdr:row>
      <xdr:rowOff>72817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63943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141569</xdr:rowOff>
    </xdr:from>
    <xdr:to>
      <xdr:col>67</xdr:col>
      <xdr:colOff>101600</xdr:colOff>
      <xdr:row>31</xdr:row>
      <xdr:rowOff>71719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2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88246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0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10907</xdr:rowOff>
    </xdr:from>
    <xdr:to>
      <xdr:col>85</xdr:col>
      <xdr:colOff>127000</xdr:colOff>
      <xdr:row>56</xdr:row>
      <xdr:rowOff>86893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12107"/>
          <a:ext cx="8382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27972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113777</xdr:rowOff>
    </xdr:from>
    <xdr:to>
      <xdr:col>81</xdr:col>
      <xdr:colOff>50800</xdr:colOff>
      <xdr:row>56</xdr:row>
      <xdr:rowOff>10907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435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113777</xdr:rowOff>
    </xdr:from>
    <xdr:to>
      <xdr:col>76</xdr:col>
      <xdr:colOff>114300</xdr:colOff>
      <xdr:row>56</xdr:row>
      <xdr:rowOff>67097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43527"/>
          <a:ext cx="8890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139544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0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67097</xdr:rowOff>
    </xdr:from>
    <xdr:to>
      <xdr:col>71</xdr:col>
      <xdr:colOff>177800</xdr:colOff>
      <xdr:row>57</xdr:row>
      <xdr:rowOff>50500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68297"/>
          <a:ext cx="889000" cy="1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36093</xdr:rowOff>
    </xdr:from>
    <xdr:to>
      <xdr:col>85</xdr:col>
      <xdr:colOff>177800</xdr:colOff>
      <xdr:row>56</xdr:row>
      <xdr:rowOff>137693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14520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131557</xdr:rowOff>
    </xdr:from>
    <xdr:to>
      <xdr:col>81</xdr:col>
      <xdr:colOff>101600</xdr:colOff>
      <xdr:row>56</xdr:row>
      <xdr:rowOff>61707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52834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62977</xdr:rowOff>
    </xdr:from>
    <xdr:to>
      <xdr:col>76</xdr:col>
      <xdr:colOff>165100</xdr:colOff>
      <xdr:row>55</xdr:row>
      <xdr:rowOff>164577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155704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16297</xdr:rowOff>
    </xdr:from>
    <xdr:to>
      <xdr:col>72</xdr:col>
      <xdr:colOff>38100</xdr:colOff>
      <xdr:row>56</xdr:row>
      <xdr:rowOff>117897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109024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171150</xdr:rowOff>
    </xdr:from>
    <xdr:to>
      <xdr:col>67</xdr:col>
      <xdr:colOff>101600</xdr:colOff>
      <xdr:row>57</xdr:row>
      <xdr:rowOff>101300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92427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161989</xdr:rowOff>
    </xdr:from>
    <xdr:to>
      <xdr:col>85</xdr:col>
      <xdr:colOff>127000</xdr:colOff>
      <xdr:row>79</xdr:row>
      <xdr:rowOff>10922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35089"/>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152349</xdr:rowOff>
    </xdr:from>
    <xdr:to>
      <xdr:col>81</xdr:col>
      <xdr:colOff>50800</xdr:colOff>
      <xdr:row>79</xdr:row>
      <xdr:rowOff>10922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25449"/>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152349</xdr:rowOff>
    </xdr:from>
    <xdr:to>
      <xdr:col>76</xdr:col>
      <xdr:colOff>114300</xdr:colOff>
      <xdr:row>79</xdr:row>
      <xdr:rowOff>17627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5449"/>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17627</xdr:rowOff>
    </xdr:from>
    <xdr:to>
      <xdr:col>71</xdr:col>
      <xdr:colOff>177800</xdr:colOff>
      <xdr:row>79</xdr:row>
      <xdr:rowOff>43650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62177"/>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111189</xdr:rowOff>
    </xdr:from>
    <xdr:to>
      <xdr:col>85</xdr:col>
      <xdr:colOff>177800</xdr:colOff>
      <xdr:row>79</xdr:row>
      <xdr:rowOff>41339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26116</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131572</xdr:rowOff>
    </xdr:from>
    <xdr:to>
      <xdr:col>81</xdr:col>
      <xdr:colOff>101600</xdr:colOff>
      <xdr:row>79</xdr:row>
      <xdr:rowOff>61722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52849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59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101549</xdr:rowOff>
    </xdr:from>
    <xdr:to>
      <xdr:col>76</xdr:col>
      <xdr:colOff>165100</xdr:colOff>
      <xdr:row>79</xdr:row>
      <xdr:rowOff>31699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22826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138277</xdr:rowOff>
    </xdr:from>
    <xdr:to>
      <xdr:col>72</xdr:col>
      <xdr:colOff>38100</xdr:colOff>
      <xdr:row>79</xdr:row>
      <xdr:rowOff>68427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59554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0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164300</xdr:rowOff>
    </xdr:from>
    <xdr:to>
      <xdr:col>67</xdr:col>
      <xdr:colOff>101600</xdr:colOff>
      <xdr:row>79</xdr:row>
      <xdr:rowOff>94450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85577</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3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72664</xdr:rowOff>
    </xdr:from>
    <xdr:to>
      <xdr:col>85</xdr:col>
      <xdr:colOff>127000</xdr:colOff>
      <xdr:row>96</xdr:row>
      <xdr:rowOff>118726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31864"/>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129512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7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118726</xdr:rowOff>
    </xdr:from>
    <xdr:to>
      <xdr:col>81</xdr:col>
      <xdr:colOff>50800</xdr:colOff>
      <xdr:row>96</xdr:row>
      <xdr:rowOff>148901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7792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5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140709</xdr:rowOff>
    </xdr:from>
    <xdr:to>
      <xdr:col>76</xdr:col>
      <xdr:colOff>114300</xdr:colOff>
      <xdr:row>96</xdr:row>
      <xdr:rowOff>148901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9990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80669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49612</xdr:rowOff>
    </xdr:from>
    <xdr:to>
      <xdr:col>71</xdr:col>
      <xdr:colOff>177800</xdr:colOff>
      <xdr:row>96</xdr:row>
      <xdr:rowOff>140709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08812"/>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134866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21864</xdr:rowOff>
    </xdr:from>
    <xdr:to>
      <xdr:col>85</xdr:col>
      <xdr:colOff>177800</xdr:colOff>
      <xdr:row>96</xdr:row>
      <xdr:rowOff>123464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67926</xdr:rowOff>
    </xdr:from>
    <xdr:to>
      <xdr:col>81</xdr:col>
      <xdr:colOff>101600</xdr:colOff>
      <xdr:row>96</xdr:row>
      <xdr:rowOff>169526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160653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98101</xdr:rowOff>
    </xdr:from>
    <xdr:to>
      <xdr:col>76</xdr:col>
      <xdr:colOff>165100</xdr:colOff>
      <xdr:row>97</xdr:row>
      <xdr:rowOff>28251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19378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89909</xdr:rowOff>
    </xdr:from>
    <xdr:to>
      <xdr:col>72</xdr:col>
      <xdr:colOff>38100</xdr:colOff>
      <xdr:row>97</xdr:row>
      <xdr:rowOff>20059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4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170262</xdr:rowOff>
    </xdr:from>
    <xdr:to>
      <xdr:col>67</xdr:col>
      <xdr:colOff>101600</xdr:colOff>
      <xdr:row>96</xdr:row>
      <xdr:rowOff>100412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91539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82,512</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6,714</a:t>
          </a:r>
          <a:r>
            <a:rPr kumimoji="1" lang="ja-JP" altLang="en-US" sz="1300">
              <a:latin typeface="ＭＳ Ｐゴシック" panose="020B0600070205080204" pitchFamily="50" charset="-128"/>
              <a:ea typeface="ＭＳ Ｐゴシック" panose="020B0600070205080204" pitchFamily="50" charset="-128"/>
            </a:rPr>
            <a:t>円減となったが、　依然として類似団体内平均値より高い値である。</a:t>
          </a:r>
        </a:p>
        <a:p>
          <a:r>
            <a:rPr kumimoji="1" lang="ja-JP" altLang="en-US" sz="1300">
              <a:latin typeface="ＭＳ Ｐゴシック" panose="020B0600070205080204" pitchFamily="50" charset="-128"/>
              <a:ea typeface="ＭＳ Ｐゴシック" panose="020B0600070205080204" pitchFamily="50" charset="-128"/>
            </a:rPr>
            <a:t>　主な要因としては、病院事業会計への多額の基準内及び基準外操出によるものであるため、病院事業会計の早期健全化に努める。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実質収支は黒字となっており、実質単年度収支についても黒字になっている。財政調整基金残高は取崩しを行わず、歳出の精査により決算剰余金を積み立てたことで増加となっている。</a:t>
          </a:r>
        </a:p>
        <a:p>
          <a:r>
            <a:rPr kumimoji="1" lang="ja-JP" altLang="en-US" sz="1400">
              <a:latin typeface="ＭＳ ゴシック" pitchFamily="49" charset="-128"/>
              <a:ea typeface="ＭＳ ゴシック" pitchFamily="49" charset="-128"/>
            </a:rPr>
            <a:t>　今後も、計画的な事業の実施により健全な財政運営につとめる。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年度の連結実質赤字比率は、黒字のためなしだった。</a:t>
          </a:r>
        </a:p>
        <a:p>
          <a:r>
            <a:rPr kumimoji="1" lang="ja-JP" altLang="en-US" sz="1400">
              <a:latin typeface="ＭＳ ゴシック" pitchFamily="49" charset="-128"/>
              <a:ea typeface="ＭＳ ゴシック" pitchFamily="49" charset="-128"/>
            </a:rPr>
            <a:t>　病院事業においては、新型コロナウイルス対策に係る補助金の受入れが主な要因となり剰余額がでたため、赤字はなくなっているものの、今後の一般会計における病院事業への負担はかなり大きく、財政を逼迫させている。病院機能の見直しや経営改革に総合的に取り組み、経営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10045701</v>
      </c>
      <c r="BO4" s="371"/>
      <c r="BP4" s="371"/>
      <c r="BQ4" s="371"/>
      <c r="BR4" s="371"/>
      <c r="BS4" s="371"/>
      <c r="BT4" s="371"/>
      <c r="BU4" s="372"/>
      <c r="BV4" s="370">
        <v>10354343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2.7</v>
      </c>
      <c r="CU4" s="377"/>
      <c r="CV4" s="377"/>
      <c r="CW4" s="377"/>
      <c r="CX4" s="377"/>
      <c r="CY4" s="377"/>
      <c r="CZ4" s="377"/>
      <c r="DA4" s="378"/>
      <c r="DB4" s="376">
        <v>3.3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9868678</v>
      </c>
      <c r="BO5" s="439"/>
      <c r="BP5" s="439"/>
      <c r="BQ5" s="439"/>
      <c r="BR5" s="439"/>
      <c r="BS5" s="439"/>
      <c r="BT5" s="439"/>
      <c r="BU5" s="440"/>
      <c r="BV5" s="438">
        <v>10089316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85.4</v>
      </c>
      <c r="CU5" s="405"/>
      <c r="CV5" s="405"/>
      <c r="CW5" s="405"/>
      <c r="CX5" s="405"/>
      <c r="CY5" s="405"/>
      <c r="CZ5" s="405"/>
      <c r="DA5" s="406"/>
      <c r="DB5" s="404">
        <v>83.7</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177023</v>
      </c>
      <c r="BO6" s="439"/>
      <c r="BP6" s="439"/>
      <c r="BQ6" s="439"/>
      <c r="BR6" s="439"/>
      <c r="BS6" s="439"/>
      <c r="BT6" s="439"/>
      <c r="BU6" s="440"/>
      <c r="BV6" s="438">
        <v>265027</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86.3</v>
      </c>
      <c r="CU6" s="445"/>
      <c r="CV6" s="445"/>
      <c r="CW6" s="445"/>
      <c r="CX6" s="445"/>
      <c r="CY6" s="445"/>
      <c r="CZ6" s="445"/>
      <c r="DA6" s="446"/>
      <c r="DB6" s="444">
        <v>86.1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5812</v>
      </c>
      <c r="BO7" s="439"/>
      <c r="BP7" s="439"/>
      <c r="BQ7" s="439"/>
      <c r="BR7" s="439"/>
      <c r="BS7" s="439"/>
      <c r="BT7" s="439"/>
      <c r="BU7" s="440"/>
      <c r="BV7" s="438">
        <v>49254</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6252133</v>
      </c>
      <c r="CU7" s="439"/>
      <c r="CV7" s="439"/>
      <c r="CW7" s="439"/>
      <c r="CX7" s="439"/>
      <c r="CY7" s="439"/>
      <c r="CZ7" s="439"/>
      <c r="DA7" s="440"/>
      <c r="DB7" s="438">
        <v>6443353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171211</v>
      </c>
      <c r="BO8" s="439"/>
      <c r="BP8" s="439"/>
      <c r="BQ8" s="439"/>
      <c r="BR8" s="439"/>
      <c r="BS8" s="439"/>
      <c r="BT8" s="439"/>
      <c r="BU8" s="440"/>
      <c r="BV8" s="438">
        <v>215773</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0.28000000000000003</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16042</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119</v>
      </c>
      <c r="AV9" s="434"/>
      <c r="AW9" s="434"/>
      <c r="AX9" s="434"/>
      <c r="AY9" s="435" t="s">
        <v>120</v>
      </c>
      <c r="AZ9" s="436"/>
      <c r="BA9" s="436"/>
      <c r="BB9" s="436"/>
      <c r="BC9" s="436"/>
      <c r="BD9" s="436"/>
      <c r="BE9" s="436"/>
      <c r="BF9" s="436"/>
      <c r="BG9" s="436"/>
      <c r="BH9" s="436"/>
      <c r="BI9" s="436"/>
      <c r="BJ9" s="436"/>
      <c r="BK9" s="436"/>
      <c r="BL9" s="436"/>
      <c r="BM9" s="437"/>
      <c r="BN9" s="438">
        <v>-44562</v>
      </c>
      <c r="BO9" s="439"/>
      <c r="BP9" s="439"/>
      <c r="BQ9" s="439"/>
      <c r="BR9" s="439"/>
      <c r="BS9" s="439"/>
      <c r="BT9" s="439"/>
      <c r="BU9" s="440"/>
      <c r="BV9" s="438">
        <v>-5060</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14.1</v>
      </c>
      <c r="CU9" s="405"/>
      <c r="CV9" s="405"/>
      <c r="CW9" s="405"/>
      <c r="CX9" s="405"/>
      <c r="CY9" s="405"/>
      <c r="CZ9" s="405"/>
      <c r="DA9" s="406"/>
      <c r="DB9" s="404">
        <v>13.4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17433</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176593</v>
      </c>
      <c r="BO10" s="439"/>
      <c r="BP10" s="439"/>
      <c r="BQ10" s="439"/>
      <c r="BR10" s="439"/>
      <c r="BS10" s="439"/>
      <c r="BT10" s="439"/>
      <c r="BU10" s="440"/>
      <c r="BV10" s="438">
        <v>429352</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104</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16088</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104</v>
      </c>
      <c r="AV12" s="434"/>
      <c r="AW12" s="434"/>
      <c r="AX12" s="434"/>
      <c r="AY12" s="435" t="s">
        <v>139</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16010</v>
      </c>
      <c r="S13" s="492"/>
      <c r="T13" s="492"/>
      <c r="U13" s="492"/>
      <c r="V13" s="493"/>
      <c r="W13" s="417" t="s">
        <v>143</v>
      </c>
      <c r="X13" s="418"/>
      <c r="Y13" s="418"/>
      <c r="Z13" s="418"/>
      <c r="AA13" s="418"/>
      <c r="AB13" s="408"/>
      <c r="AC13" s="458">
        <v>1789</v>
      </c>
      <c r="AD13" s="459"/>
      <c r="AE13" s="459"/>
      <c r="AF13" s="459"/>
      <c r="AG13" s="501"/>
      <c r="AH13" s="458">
        <v>2069</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132031</v>
      </c>
      <c r="BO13" s="439"/>
      <c r="BP13" s="439"/>
      <c r="BQ13" s="439"/>
      <c r="BR13" s="439"/>
      <c r="BS13" s="439"/>
      <c r="BT13" s="439"/>
      <c r="BU13" s="440"/>
      <c r="BV13" s="438">
        <v>424292</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9.3000000000000007</v>
      </c>
      <c r="CU13" s="405"/>
      <c r="CV13" s="405"/>
      <c r="CW13" s="405"/>
      <c r="CX13" s="405"/>
      <c r="CY13" s="405"/>
      <c r="CZ13" s="405"/>
      <c r="DA13" s="406"/>
      <c r="DB13" s="404">
        <v>9.1999999999999993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16388</v>
      </c>
      <c r="S14" s="492"/>
      <c r="T14" s="492"/>
      <c r="U14" s="492"/>
      <c r="V14" s="493"/>
      <c r="W14" s="397"/>
      <c r="X14" s="398"/>
      <c r="Y14" s="398"/>
      <c r="Z14" s="398"/>
      <c r="AA14" s="398"/>
      <c r="AB14" s="387"/>
      <c r="AC14" s="494">
        <v>21</v>
      </c>
      <c r="AD14" s="495"/>
      <c r="AE14" s="495"/>
      <c r="AF14" s="495"/>
      <c r="AG14" s="496"/>
      <c r="AH14" s="494">
        <v>23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v>4.0999999999999996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16325</v>
      </c>
      <c r="S15" s="492"/>
      <c r="T15" s="492"/>
      <c r="U15" s="492"/>
      <c r="V15" s="493"/>
      <c r="W15" s="417" t="s">
        <v>151</v>
      </c>
      <c r="X15" s="418"/>
      <c r="Y15" s="418"/>
      <c r="Z15" s="418"/>
      <c r="AA15" s="418"/>
      <c r="AB15" s="408"/>
      <c r="AC15" s="458">
        <v>2222</v>
      </c>
      <c r="AD15" s="459"/>
      <c r="AE15" s="459"/>
      <c r="AF15" s="459"/>
      <c r="AG15" s="501"/>
      <c r="AH15" s="458">
        <v>2344</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1592403</v>
      </c>
      <c r="BO15" s="371"/>
      <c r="BP15" s="371"/>
      <c r="BQ15" s="371"/>
      <c r="BR15" s="371"/>
      <c r="BS15" s="371"/>
      <c r="BT15" s="371"/>
      <c r="BU15" s="372"/>
      <c r="BV15" s="370">
        <v>1557783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26.1</v>
      </c>
      <c r="AD16" s="495"/>
      <c r="AE16" s="495"/>
      <c r="AF16" s="495"/>
      <c r="AG16" s="496"/>
      <c r="AH16" s="494">
        <v>26</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5822610</v>
      </c>
      <c r="BO16" s="439"/>
      <c r="BP16" s="439"/>
      <c r="BQ16" s="439"/>
      <c r="BR16" s="439"/>
      <c r="BS16" s="439"/>
      <c r="BT16" s="439"/>
      <c r="BU16" s="440"/>
      <c r="BV16" s="438">
        <v>5843195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4500</v>
      </c>
      <c r="AD17" s="459"/>
      <c r="AE17" s="459"/>
      <c r="AF17" s="459"/>
      <c r="AG17" s="501"/>
      <c r="AH17" s="458">
        <v>4594</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1963836</v>
      </c>
      <c r="BO17" s="439"/>
      <c r="BP17" s="439"/>
      <c r="BQ17" s="439"/>
      <c r="BR17" s="439"/>
      <c r="BS17" s="439"/>
      <c r="BT17" s="439"/>
      <c r="BU17" s="440"/>
      <c r="BV17" s="438">
        <v>1912380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161</v>
      </c>
      <c r="C18" s="450"/>
      <c r="D18" s="450"/>
      <c r="E18" s="522"/>
      <c r="F18" s="522"/>
      <c r="G18" s="522"/>
      <c r="H18" s="522"/>
      <c r="I18" s="522"/>
      <c r="J18" s="522"/>
      <c r="K18" s="522"/>
      <c r="L18" s="523">
        <v>177.67</v>
      </c>
      <c r="M18" s="523"/>
      <c r="N18" s="523"/>
      <c r="O18" s="523"/>
      <c r="P18" s="523"/>
      <c r="Q18" s="523"/>
      <c r="R18" s="524"/>
      <c r="S18" s="524"/>
      <c r="T18" s="524"/>
      <c r="U18" s="524"/>
      <c r="V18" s="525"/>
      <c r="W18" s="419"/>
      <c r="X18" s="420"/>
      <c r="Y18" s="420"/>
      <c r="Z18" s="420"/>
      <c r="AA18" s="420"/>
      <c r="AB18" s="411"/>
      <c r="AC18" s="526">
        <v>52.9</v>
      </c>
      <c r="AD18" s="527"/>
      <c r="AE18" s="527"/>
      <c r="AF18" s="527"/>
      <c r="AG18" s="528"/>
      <c r="AH18" s="526">
        <v>51</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5386271</v>
      </c>
      <c r="BO18" s="439"/>
      <c r="BP18" s="439"/>
      <c r="BQ18" s="439"/>
      <c r="BR18" s="439"/>
      <c r="BS18" s="439"/>
      <c r="BT18" s="439"/>
      <c r="BU18" s="440"/>
      <c r="BV18" s="438">
        <v>5440641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163</v>
      </c>
      <c r="C19" s="450"/>
      <c r="D19" s="450"/>
      <c r="E19" s="522"/>
      <c r="F19" s="522"/>
      <c r="G19" s="522"/>
      <c r="H19" s="522"/>
      <c r="I19" s="522"/>
      <c r="J19" s="522"/>
      <c r="K19" s="522"/>
      <c r="L19" s="530">
        <v>90</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7188957</v>
      </c>
      <c r="BO19" s="439"/>
      <c r="BP19" s="439"/>
      <c r="BQ19" s="439"/>
      <c r="BR19" s="439"/>
      <c r="BS19" s="439"/>
      <c r="BT19" s="439"/>
      <c r="BU19" s="440"/>
      <c r="BV19" s="438">
        <v>7414231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165</v>
      </c>
      <c r="C20" s="450"/>
      <c r="D20" s="450"/>
      <c r="E20" s="522"/>
      <c r="F20" s="522"/>
      <c r="G20" s="522"/>
      <c r="H20" s="522"/>
      <c r="I20" s="522"/>
      <c r="J20" s="522"/>
      <c r="K20" s="522"/>
      <c r="L20" s="530">
        <v>6059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9553817</v>
      </c>
      <c r="BO22" s="371"/>
      <c r="BP22" s="371"/>
      <c r="BQ22" s="371"/>
      <c r="BR22" s="371"/>
      <c r="BS22" s="371"/>
      <c r="BT22" s="371"/>
      <c r="BU22" s="372"/>
      <c r="BV22" s="370">
        <v>10170760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8472728</v>
      </c>
      <c r="BO23" s="439"/>
      <c r="BP23" s="439"/>
      <c r="BQ23" s="439"/>
      <c r="BR23" s="439"/>
      <c r="BS23" s="439"/>
      <c r="BT23" s="439"/>
      <c r="BU23" s="440"/>
      <c r="BV23" s="438">
        <v>8939887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175</v>
      </c>
      <c r="F24" s="431"/>
      <c r="G24" s="431"/>
      <c r="H24" s="431"/>
      <c r="I24" s="431"/>
      <c r="J24" s="431"/>
      <c r="K24" s="432"/>
      <c r="L24" s="458">
        <v>1</v>
      </c>
      <c r="M24" s="459"/>
      <c r="N24" s="459"/>
      <c r="O24" s="459"/>
      <c r="P24" s="501"/>
      <c r="Q24" s="458">
        <v>7680</v>
      </c>
      <c r="R24" s="459"/>
      <c r="S24" s="459"/>
      <c r="T24" s="459"/>
      <c r="U24" s="459"/>
      <c r="V24" s="501"/>
      <c r="W24" s="566"/>
      <c r="X24" s="554"/>
      <c r="Y24" s="555"/>
      <c r="Z24" s="457" t="s">
        <v>176</v>
      </c>
      <c r="AA24" s="431"/>
      <c r="AB24" s="431"/>
      <c r="AC24" s="431"/>
      <c r="AD24" s="431"/>
      <c r="AE24" s="431"/>
      <c r="AF24" s="431"/>
      <c r="AG24" s="432"/>
      <c r="AH24" s="458">
        <v>134</v>
      </c>
      <c r="AI24" s="459"/>
      <c r="AJ24" s="459"/>
      <c r="AK24" s="459"/>
      <c r="AL24" s="501"/>
      <c r="AM24" s="458">
        <v>375602</v>
      </c>
      <c r="AN24" s="459"/>
      <c r="AO24" s="459"/>
      <c r="AP24" s="459"/>
      <c r="AQ24" s="459"/>
      <c r="AR24" s="501"/>
      <c r="AS24" s="458">
        <v>2803</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6453446</v>
      </c>
      <c r="BO24" s="439"/>
      <c r="BP24" s="439"/>
      <c r="BQ24" s="439"/>
      <c r="BR24" s="439"/>
      <c r="BS24" s="439"/>
      <c r="BT24" s="439"/>
      <c r="BU24" s="440"/>
      <c r="BV24" s="438">
        <v>6851458</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178</v>
      </c>
      <c r="F25" s="431"/>
      <c r="G25" s="431"/>
      <c r="H25" s="431"/>
      <c r="I25" s="431"/>
      <c r="J25" s="431"/>
      <c r="K25" s="432"/>
      <c r="L25" s="458">
        <v>1</v>
      </c>
      <c r="M25" s="459"/>
      <c r="N25" s="459"/>
      <c r="O25" s="459"/>
      <c r="P25" s="501"/>
      <c r="Q25" s="458">
        <v>6090</v>
      </c>
      <c r="R25" s="459"/>
      <c r="S25" s="459"/>
      <c r="T25" s="459"/>
      <c r="U25" s="459"/>
      <c r="V25" s="501"/>
      <c r="W25" s="566"/>
      <c r="X25" s="554"/>
      <c r="Y25" s="555"/>
      <c r="Z25" s="457" t="s">
        <v>179</v>
      </c>
      <c r="AA25" s="431"/>
      <c r="AB25" s="431"/>
      <c r="AC25" s="431"/>
      <c r="AD25" s="431"/>
      <c r="AE25" s="431"/>
      <c r="AF25" s="431"/>
      <c r="AG25" s="432"/>
      <c r="AH25" s="458" t="s">
        <v>133</v>
      </c>
      <c r="AI25" s="459"/>
      <c r="AJ25" s="459"/>
      <c r="AK25" s="459"/>
      <c r="AL25" s="501"/>
      <c r="AM25" s="458" t="s">
        <v>180</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552625</v>
      </c>
      <c r="BO25" s="371"/>
      <c r="BP25" s="371"/>
      <c r="BQ25" s="371"/>
      <c r="BR25" s="371"/>
      <c r="BS25" s="371"/>
      <c r="BT25" s="371"/>
      <c r="BU25" s="372"/>
      <c r="BV25" s="370">
        <v>155560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5610</v>
      </c>
      <c r="R26" s="459"/>
      <c r="S26" s="459"/>
      <c r="T26" s="459"/>
      <c r="U26" s="459"/>
      <c r="V26" s="501"/>
      <c r="W26" s="566"/>
      <c r="X26" s="554"/>
      <c r="Y26" s="555"/>
      <c r="Z26" s="457" t="s">
        <v>183</v>
      </c>
      <c r="AA26" s="578"/>
      <c r="AB26" s="578"/>
      <c r="AC26" s="578"/>
      <c r="AD26" s="578"/>
      <c r="AE26" s="578"/>
      <c r="AF26" s="578"/>
      <c r="AG26" s="579"/>
      <c r="AH26" s="458">
        <v>11</v>
      </c>
      <c r="AI26" s="459"/>
      <c r="AJ26" s="459"/>
      <c r="AK26" s="459"/>
      <c r="AL26" s="501"/>
      <c r="AM26" s="458">
        <v>27159</v>
      </c>
      <c r="AN26" s="459"/>
      <c r="AO26" s="459"/>
      <c r="AP26" s="459"/>
      <c r="AQ26" s="459"/>
      <c r="AR26" s="501"/>
      <c r="AS26" s="458">
        <v>2469</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180</v>
      </c>
      <c r="BO26" s="439"/>
      <c r="BP26" s="439"/>
      <c r="BQ26" s="439"/>
      <c r="BR26" s="439"/>
      <c r="BS26" s="439"/>
      <c r="BT26" s="439"/>
      <c r="BU26" s="440"/>
      <c r="BV26" s="438" t="s">
        <v>180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2840</v>
      </c>
      <c r="R27" s="459"/>
      <c r="S27" s="459"/>
      <c r="T27" s="459"/>
      <c r="U27" s="459"/>
      <c r="V27" s="501"/>
      <c r="W27" s="566"/>
      <c r="X27" s="554"/>
      <c r="Y27" s="555"/>
      <c r="Z27" s="457" t="s">
        <v>186</v>
      </c>
      <c r="AA27" s="431"/>
      <c r="AB27" s="431"/>
      <c r="AC27" s="431"/>
      <c r="AD27" s="431"/>
      <c r="AE27" s="431"/>
      <c r="AF27" s="431"/>
      <c r="AG27" s="432"/>
      <c r="AH27" s="458" t="s">
        <v>180</v>
      </c>
      <c r="AI27" s="459"/>
      <c r="AJ27" s="459"/>
      <c r="AK27" s="459"/>
      <c r="AL27" s="501"/>
      <c r="AM27" s="458" t="s">
        <v>132</v>
      </c>
      <c r="AN27" s="459"/>
      <c r="AO27" s="459"/>
      <c r="AP27" s="459"/>
      <c r="AQ27" s="459"/>
      <c r="AR27" s="501"/>
      <c r="AS27" s="458" t="s">
        <v>180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145788</v>
      </c>
      <c r="BO27" s="548"/>
      <c r="BP27" s="548"/>
      <c r="BQ27" s="548"/>
      <c r="BR27" s="548"/>
      <c r="BS27" s="548"/>
      <c r="BT27" s="548"/>
      <c r="BU27" s="549"/>
      <c r="BV27" s="547">
        <v>145785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2410</v>
      </c>
      <c r="R28" s="459"/>
      <c r="S28" s="459"/>
      <c r="T28" s="459"/>
      <c r="U28" s="459"/>
      <c r="V28" s="501"/>
      <c r="W28" s="566"/>
      <c r="X28" s="554"/>
      <c r="Y28" s="555"/>
      <c r="Z28" s="457" t="s">
        <v>189</v>
      </c>
      <c r="AA28" s="431"/>
      <c r="AB28" s="431"/>
      <c r="AC28" s="431"/>
      <c r="AD28" s="431"/>
      <c r="AE28" s="431"/>
      <c r="AF28" s="431"/>
      <c r="AG28" s="432"/>
      <c r="AH28" s="458" t="s">
        <v>180</v>
      </c>
      <c r="AI28" s="459"/>
      <c r="AJ28" s="459"/>
      <c r="AK28" s="459"/>
      <c r="AL28" s="501"/>
      <c r="AM28" s="458" t="s">
        <v>141</v>
      </c>
      <c r="AN28" s="459"/>
      <c r="AO28" s="459"/>
      <c r="AP28" s="459"/>
      <c r="AQ28" s="459"/>
      <c r="AR28" s="501"/>
      <c r="AS28" s="458" t="s">
        <v>180</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2797318</v>
      </c>
      <c r="BO28" s="371"/>
      <c r="BP28" s="371"/>
      <c r="BQ28" s="371"/>
      <c r="BR28" s="371"/>
      <c r="BS28" s="371"/>
      <c r="BT28" s="371"/>
      <c r="BU28" s="372"/>
      <c r="BV28" s="370">
        <v>2520725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14</v>
      </c>
      <c r="M29" s="459"/>
      <c r="N29" s="459"/>
      <c r="O29" s="459"/>
      <c r="P29" s="501"/>
      <c r="Q29" s="458">
        <v>2260</v>
      </c>
      <c r="R29" s="459"/>
      <c r="S29" s="459"/>
      <c r="T29" s="459"/>
      <c r="U29" s="459"/>
      <c r="V29" s="501"/>
      <c r="W29" s="567"/>
      <c r="X29" s="568"/>
      <c r="Y29" s="569"/>
      <c r="Z29" s="457" t="s">
        <v>192</v>
      </c>
      <c r="AA29" s="431"/>
      <c r="AB29" s="431"/>
      <c r="AC29" s="431"/>
      <c r="AD29" s="431"/>
      <c r="AE29" s="431"/>
      <c r="AF29" s="431"/>
      <c r="AG29" s="432"/>
      <c r="AH29" s="458">
        <v>134</v>
      </c>
      <c r="AI29" s="459"/>
      <c r="AJ29" s="459"/>
      <c r="AK29" s="459"/>
      <c r="AL29" s="501"/>
      <c r="AM29" s="458">
        <v>375602</v>
      </c>
      <c r="AN29" s="459"/>
      <c r="AO29" s="459"/>
      <c r="AP29" s="459"/>
      <c r="AQ29" s="459"/>
      <c r="AR29" s="501"/>
      <c r="AS29" s="458">
        <v>2803</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674541</v>
      </c>
      <c r="BO29" s="439"/>
      <c r="BP29" s="439"/>
      <c r="BQ29" s="439"/>
      <c r="BR29" s="439"/>
      <c r="BS29" s="439"/>
      <c r="BT29" s="439"/>
      <c r="BU29" s="440"/>
      <c r="BV29" s="438">
        <v>674527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94.4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2056320</v>
      </c>
      <c r="BO30" s="548"/>
      <c r="BP30" s="548"/>
      <c r="BQ30" s="548"/>
      <c r="BR30" s="548"/>
      <c r="BS30" s="548"/>
      <c r="BT30" s="548"/>
      <c r="BU30" s="549"/>
      <c r="BV30" s="547">
        <v>1910300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203</v>
      </c>
      <c r="V33" s="425"/>
      <c r="W33" s="396" t="s">
        <v>204</v>
      </c>
      <c r="X33" s="396"/>
      <c r="Y33" s="396"/>
      <c r="Z33" s="396"/>
      <c r="AA33" s="396"/>
      <c r="AB33" s="396"/>
      <c r="AC33" s="396"/>
      <c r="AD33" s="396"/>
      <c r="AE33" s="396"/>
      <c r="AF33" s="396"/>
      <c r="AG33" s="396"/>
      <c r="AH33" s="396"/>
      <c r="AI33" s="396"/>
      <c r="AJ33" s="396"/>
      <c r="AK33" s="396"/>
      <c r="AL33" s="206"/>
      <c r="AM33" s="425" t="s">
        <v>205</v>
      </c>
      <c r="AN33" s="425"/>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203</v>
      </c>
      <c r="CP33" s="425"/>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五戸町国民健康保険特別会計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五戸町病院事業会計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五戸町下水道事業特別会計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八戸圏域水道企業団</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五戸町スポーツ振興公社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五戸町ケーブルテレビ事業特別会計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五戸町介護保険特別会計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五戸町農業集落排水処理施設事業特別会計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八戸地域広域市町村圏事務組合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五戸町後期高齢者医療特別会計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IF('各会計、関係団体の財政状況及び健全化判断比率'!B34="","",'各会計、関係団体の財政状況及び健全化判断比率'!B34)</f>
        <v>五戸町浄化槽事業特別会計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十和田地域広域事務組合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10</v>
      </c>
      <c r="BF37" s="597"/>
      <c r="BG37" s="598" t="str">
        <f>IF('各会計、関係団体の財政状況及び健全化判断比率'!B35="","",'各会計、関係団体の財政状況及び健全化判断比率'!B35)</f>
        <v>五戸町簡易水道事業特別会計</v>
      </c>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田子高原広域事務組合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11</v>
      </c>
      <c r="BF38" s="597"/>
      <c r="BG38" s="598" t="str">
        <f>IF('各会計、関係団体の財政状況及び健全化判断比率'!B36="","",'各会計、関係団体の財政状況及び健全化判断比率'!B36)</f>
        <v>五戸町住宅用地造成事業等特別会計</v>
      </c>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青森県市町村総合事務組合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青森県市町村職員退職手当組合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青森県交通災害共済組合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青森県後期高齢者医療広域連合（一般会計）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青森県後期高齢者医療広域連合（特別会計）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ONGuUWFt6lRkr3L2PlTRY3zsB+9ykmD8I8qaDQAynmYMecQJ/R671YBzcpA4jD4gsHFY1dpYf5Bdp3JS/COMQ==" saltValue="iY7P4ivtb5PMwdH2vXHN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t="s">
        <v>568</v>
      </c>
      <c r="G34" s="33" t="s">
        <v>569</v>
      </c>
      <c r="H34" s="33">
        <v>0</v>
      </c>
      <c r="I34" s="33">
        <v>0</v>
      </c>
      <c r="J34" s="34">
        <v>6.46</v>
      </c>
      <c r="K34" s="22"/>
      <c r="L34" s="22"/>
      <c r="M34" s="22"/>
      <c r="N34" s="22"/>
      <c r="O34" s="22"/>
      <c r="P34" s="22"/>
    </row>
    <row r="35" spans="1:16" ht="39" customHeight="1" x14ac:dyDescent="0.15">
      <c r="A35" s="22"/>
      <c r="B35" s="35"/>
      <c r="C35" s="1145" t="s">
        <v>570</v>
      </c>
      <c r="D35" s="1146"/>
      <c r="E35" s="1147"/>
      <c r="F35" s="36">
        <v>3.63</v>
      </c>
      <c r="G35" s="37">
        <v>2.64</v>
      </c>
      <c r="H35" s="37">
        <v>3.6</v>
      </c>
      <c r="I35" s="37">
        <v>3.33</v>
      </c>
      <c r="J35" s="38">
        <v>2.73</v>
      </c>
      <c r="K35" s="22"/>
      <c r="L35" s="22"/>
      <c r="M35" s="22"/>
      <c r="N35" s="22"/>
      <c r="O35" s="22"/>
      <c r="P35" s="22"/>
    </row>
    <row r="36" spans="1:16" ht="39" customHeight="1" x14ac:dyDescent="0.15">
      <c r="A36" s="22"/>
      <c r="B36" s="35"/>
      <c r="C36" s="1145" t="s">
        <v>571</v>
      </c>
      <c r="D36" s="1146"/>
      <c r="E36" s="1147"/>
      <c r="F36" s="36">
        <v>2.88</v>
      </c>
      <c r="G36" s="37">
        <v>2.5499999999999998</v>
      </c>
      <c r="H36" s="37">
        <v>2.11</v>
      </c>
      <c r="I36" s="37">
        <v>2.12</v>
      </c>
      <c r="J36" s="38">
        <v>2.12</v>
      </c>
      <c r="K36" s="22"/>
      <c r="L36" s="22"/>
      <c r="M36" s="22"/>
      <c r="N36" s="22"/>
      <c r="O36" s="22"/>
      <c r="P36" s="22"/>
    </row>
    <row r="37" spans="1:16" ht="39" customHeight="1" x14ac:dyDescent="0.15">
      <c r="A37" s="22"/>
      <c r="B37" s="35"/>
      <c r="C37" s="1145" t="s">
        <v>572</v>
      </c>
      <c r="D37" s="1146"/>
      <c r="E37" s="1147"/>
      <c r="F37" s="36">
        <v>0.86</v>
      </c>
      <c r="G37" s="37">
        <v>0.36</v>
      </c>
      <c r="H37" s="37">
        <v>0.15</v>
      </c>
      <c r="I37" s="37">
        <v>0.43</v>
      </c>
      <c r="J37" s="38">
        <v>0.27</v>
      </c>
      <c r="K37" s="22"/>
      <c r="L37" s="22"/>
      <c r="M37" s="22"/>
      <c r="N37" s="22"/>
      <c r="O37" s="22"/>
      <c r="P37" s="22"/>
    </row>
    <row r="38" spans="1:16" ht="39" customHeight="1" x14ac:dyDescent="0.15">
      <c r="A38" s="22"/>
      <c r="B38" s="35"/>
      <c r="C38" s="1145" t="s">
        <v>573</v>
      </c>
      <c r="D38" s="1146"/>
      <c r="E38" s="1147"/>
      <c r="F38" s="36" t="s">
        <v>519</v>
      </c>
      <c r="G38" s="37" t="s">
        <v>519</v>
      </c>
      <c r="H38" s="37" t="s">
        <v>519</v>
      </c>
      <c r="I38" s="37">
        <v>7.0000000000000007E-2</v>
      </c>
      <c r="J38" s="38">
        <v>0.18</v>
      </c>
      <c r="K38" s="22"/>
      <c r="L38" s="22"/>
      <c r="M38" s="22"/>
      <c r="N38" s="22"/>
      <c r="O38" s="22"/>
      <c r="P38" s="22"/>
    </row>
    <row r="39" spans="1:16" ht="39" customHeight="1" x14ac:dyDescent="0.15">
      <c r="A39" s="22"/>
      <c r="B39" s="35"/>
      <c r="C39" s="1145" t="s">
        <v>574</v>
      </c>
      <c r="D39" s="1146"/>
      <c r="E39" s="1147"/>
      <c r="F39" s="36">
        <v>0.04</v>
      </c>
      <c r="G39" s="37">
        <v>0.04</v>
      </c>
      <c r="H39" s="37">
        <v>0.04</v>
      </c>
      <c r="I39" s="37">
        <v>0.09</v>
      </c>
      <c r="J39" s="38">
        <v>0.12</v>
      </c>
      <c r="K39" s="22"/>
      <c r="L39" s="22"/>
      <c r="M39" s="22"/>
      <c r="N39" s="22"/>
      <c r="O39" s="22"/>
      <c r="P39" s="22"/>
    </row>
    <row r="40" spans="1:16" ht="39" customHeight="1" x14ac:dyDescent="0.15">
      <c r="A40" s="22"/>
      <c r="B40" s="35"/>
      <c r="C40" s="1145" t="s">
        <v>575</v>
      </c>
      <c r="D40" s="1146"/>
      <c r="E40" s="1147"/>
      <c r="F40" s="36">
        <v>0.19</v>
      </c>
      <c r="G40" s="37">
        <v>0.01</v>
      </c>
      <c r="H40" s="37">
        <v>0</v>
      </c>
      <c r="I40" s="37">
        <v>0.1</v>
      </c>
      <c r="J40" s="38">
        <v>0.08</v>
      </c>
      <c r="K40" s="22"/>
      <c r="L40" s="22"/>
      <c r="M40" s="22"/>
      <c r="N40" s="22"/>
      <c r="O40" s="22"/>
      <c r="P40" s="22"/>
    </row>
    <row r="41" spans="1:16" ht="39" customHeight="1" x14ac:dyDescent="0.15">
      <c r="A41" s="22"/>
      <c r="B41" s="35"/>
      <c r="C41" s="1145" t="s">
        <v>576</v>
      </c>
      <c r="D41" s="1146"/>
      <c r="E41" s="1147"/>
      <c r="F41" s="36">
        <v>7.0000000000000007E-2</v>
      </c>
      <c r="G41" s="37">
        <v>0.05</v>
      </c>
      <c r="H41" s="37">
        <v>0.04</v>
      </c>
      <c r="I41" s="37">
        <v>0.03</v>
      </c>
      <c r="J41" s="38">
        <v>0.03</v>
      </c>
      <c r="K41" s="22"/>
      <c r="L41" s="22"/>
      <c r="M41" s="22"/>
      <c r="N41" s="22"/>
      <c r="O41" s="22"/>
      <c r="P41" s="22"/>
    </row>
    <row r="42" spans="1:16" ht="39" customHeight="1" x14ac:dyDescent="0.15">
      <c r="A42" s="22"/>
      <c r="B42" s="39"/>
      <c r="C42" s="1145" t="s">
        <v>577</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578</v>
      </c>
      <c r="D43" s="1149"/>
      <c r="E43" s="1150"/>
      <c r="F43" s="41">
        <v>0.13</v>
      </c>
      <c r="G43" s="42">
        <v>0.06</v>
      </c>
      <c r="H43" s="42">
        <v>0.05</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hooNzIaeFBVDvtMoiSZ90Iosau1FGU/U0AEUqqw/bAsOKzNu3PARnnH0zOKOuUKpDmxF1Nv6gTU67VERykoIQ==" saltValue="cCTEYbf5rjlb//I0h6SU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1155</v>
      </c>
      <c r="L45" s="60">
        <v>1054</v>
      </c>
      <c r="M45" s="60">
        <v>1026</v>
      </c>
      <c r="N45" s="60">
        <v>1034</v>
      </c>
      <c r="O45" s="61">
        <v>1054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15</v>
      </c>
      <c r="F48" s="1161"/>
      <c r="G48" s="1161"/>
      <c r="H48" s="1161"/>
      <c r="I48" s="1161"/>
      <c r="J48" s="1162"/>
      <c r="K48" s="63">
        <v>517</v>
      </c>
      <c r="L48" s="64">
        <v>548</v>
      </c>
      <c r="M48" s="64">
        <v>577</v>
      </c>
      <c r="N48" s="64">
        <v>604</v>
      </c>
      <c r="O48" s="65">
        <v>566</v>
      </c>
      <c r="P48" s="48"/>
      <c r="Q48" s="48"/>
      <c r="R48" s="48"/>
      <c r="S48" s="48"/>
      <c r="T48" s="48"/>
      <c r="U48" s="48"/>
    </row>
    <row r="49" spans="1:21" ht="30.75" customHeight="1" x14ac:dyDescent="0.15">
      <c r="A49" s="48"/>
      <c r="B49" s="1155"/>
      <c r="C49" s="1156"/>
      <c r="D49" s="62"/>
      <c r="E49" s="1161" t="s">
        <v>16</v>
      </c>
      <c r="F49" s="1161"/>
      <c r="G49" s="1161"/>
      <c r="H49" s="1161"/>
      <c r="I49" s="1161"/>
      <c r="J49" s="1162"/>
      <c r="K49" s="63">
        <v>22</v>
      </c>
      <c r="L49" s="64">
        <v>21</v>
      </c>
      <c r="M49" s="64">
        <v>18</v>
      </c>
      <c r="N49" s="64">
        <v>19</v>
      </c>
      <c r="O49" s="65">
        <v>22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519</v>
      </c>
      <c r="L50" s="64" t="s">
        <v>519</v>
      </c>
      <c r="M50" s="64" t="s">
        <v>519</v>
      </c>
      <c r="N50" s="64" t="s">
        <v>519</v>
      </c>
      <c r="O50" s="65" t="s">
        <v>519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1214</v>
      </c>
      <c r="L52" s="64">
        <v>1177</v>
      </c>
      <c r="M52" s="64">
        <v>1153</v>
      </c>
      <c r="N52" s="64">
        <v>1160</v>
      </c>
      <c r="O52" s="65">
        <v>1156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480</v>
      </c>
      <c r="L53" s="69">
        <v>446</v>
      </c>
      <c r="M53" s="69">
        <v>468</v>
      </c>
      <c r="N53" s="69">
        <v>497</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cyV+NCov0Or/uEbzFCSBYk4QFWRBJwEuVL5o9m9hMRCsxy13Vzc+rvyFsJf6FFrBhPi0kOD/5eTc4eW9SpxMg==" saltValue="0AkYJxosNnHx5OrVea9mT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11172</v>
      </c>
      <c r="J41" s="356">
        <v>10938</v>
      </c>
      <c r="K41" s="356">
        <v>10633</v>
      </c>
      <c r="L41" s="356">
        <v>10171</v>
      </c>
      <c r="M41" s="357">
        <v>9554</v>
      </c>
    </row>
    <row r="42" spans="2:13" ht="27.75" customHeight="1" x14ac:dyDescent="0.15">
      <c r="B42" s="1186"/>
      <c r="C42" s="1187"/>
      <c r="D42" s="106"/>
      <c r="E42" s="1192" t="s">
        <v>34</v>
      </c>
      <c r="F42" s="1192"/>
      <c r="G42" s="1192"/>
      <c r="H42" s="1193"/>
      <c r="I42" s="358" t="s">
        <v>519</v>
      </c>
      <c r="J42" s="359" t="s">
        <v>519</v>
      </c>
      <c r="K42" s="359" t="s">
        <v>519</v>
      </c>
      <c r="L42" s="359" t="s">
        <v>519</v>
      </c>
      <c r="M42" s="360" t="s">
        <v>519</v>
      </c>
    </row>
    <row r="43" spans="2:13" ht="27.75" customHeight="1" x14ac:dyDescent="0.15">
      <c r="B43" s="1186"/>
      <c r="C43" s="1187"/>
      <c r="D43" s="106"/>
      <c r="E43" s="1192" t="s">
        <v>35</v>
      </c>
      <c r="F43" s="1192"/>
      <c r="G43" s="1192"/>
      <c r="H43" s="1193"/>
      <c r="I43" s="358">
        <v>4394</v>
      </c>
      <c r="J43" s="359">
        <v>4067</v>
      </c>
      <c r="K43" s="359">
        <v>3772</v>
      </c>
      <c r="L43" s="359">
        <v>3528</v>
      </c>
      <c r="M43" s="360">
        <v>3137</v>
      </c>
    </row>
    <row r="44" spans="2:13" ht="27.75" customHeight="1" x14ac:dyDescent="0.15">
      <c r="B44" s="1186"/>
      <c r="C44" s="1187"/>
      <c r="D44" s="106"/>
      <c r="E44" s="1192" t="s">
        <v>36</v>
      </c>
      <c r="F44" s="1192"/>
      <c r="G44" s="1192"/>
      <c r="H44" s="1193"/>
      <c r="I44" s="358">
        <v>193</v>
      </c>
      <c r="J44" s="359">
        <v>228</v>
      </c>
      <c r="K44" s="359">
        <v>421</v>
      </c>
      <c r="L44" s="359">
        <v>411</v>
      </c>
      <c r="M44" s="360">
        <v>387</v>
      </c>
    </row>
    <row r="45" spans="2:13" ht="27.75" customHeight="1" x14ac:dyDescent="0.15">
      <c r="B45" s="1186"/>
      <c r="C45" s="1187"/>
      <c r="D45" s="106"/>
      <c r="E45" s="1192" t="s">
        <v>37</v>
      </c>
      <c r="F45" s="1192"/>
      <c r="G45" s="1192"/>
      <c r="H45" s="1193"/>
      <c r="I45" s="358">
        <v>1007</v>
      </c>
      <c r="J45" s="359">
        <v>939</v>
      </c>
      <c r="K45" s="359">
        <v>904</v>
      </c>
      <c r="L45" s="359">
        <v>852</v>
      </c>
      <c r="M45" s="360">
        <v>901</v>
      </c>
    </row>
    <row r="46" spans="2:13" ht="27.75" customHeight="1" x14ac:dyDescent="0.15">
      <c r="B46" s="1186"/>
      <c r="C46" s="1187"/>
      <c r="D46" s="107"/>
      <c r="E46" s="1192" t="s">
        <v>38</v>
      </c>
      <c r="F46" s="1192"/>
      <c r="G46" s="1192"/>
      <c r="H46" s="1193"/>
      <c r="I46" s="358" t="s">
        <v>519</v>
      </c>
      <c r="J46" s="359" t="s">
        <v>519</v>
      </c>
      <c r="K46" s="359" t="s">
        <v>519</v>
      </c>
      <c r="L46" s="359" t="s">
        <v>519</v>
      </c>
      <c r="M46" s="360" t="s">
        <v>519</v>
      </c>
    </row>
    <row r="47" spans="2:13" ht="27.75" customHeight="1" x14ac:dyDescent="0.15">
      <c r="B47" s="1186"/>
      <c r="C47" s="1187"/>
      <c r="D47" s="108"/>
      <c r="E47" s="1194" t="s">
        <v>39</v>
      </c>
      <c r="F47" s="1195"/>
      <c r="G47" s="1195"/>
      <c r="H47" s="1196"/>
      <c r="I47" s="358" t="s">
        <v>519</v>
      </c>
      <c r="J47" s="359" t="s">
        <v>519</v>
      </c>
      <c r="K47" s="359" t="s">
        <v>519</v>
      </c>
      <c r="L47" s="359" t="s">
        <v>519</v>
      </c>
      <c r="M47" s="360" t="s">
        <v>519</v>
      </c>
    </row>
    <row r="48" spans="2:13" ht="27.75" customHeight="1" x14ac:dyDescent="0.15">
      <c r="B48" s="1186"/>
      <c r="C48" s="1187"/>
      <c r="D48" s="106"/>
      <c r="E48" s="1192" t="s">
        <v>40</v>
      </c>
      <c r="F48" s="1192"/>
      <c r="G48" s="1192"/>
      <c r="H48" s="1193"/>
      <c r="I48" s="358" t="s">
        <v>519</v>
      </c>
      <c r="J48" s="359" t="s">
        <v>519</v>
      </c>
      <c r="K48" s="359" t="s">
        <v>519</v>
      </c>
      <c r="L48" s="359" t="s">
        <v>519</v>
      </c>
      <c r="M48" s="360" t="s">
        <v>519</v>
      </c>
    </row>
    <row r="49" spans="2:13" ht="27.75" customHeight="1" x14ac:dyDescent="0.15">
      <c r="B49" s="1188"/>
      <c r="C49" s="1189"/>
      <c r="D49" s="106"/>
      <c r="E49" s="1192" t="s">
        <v>41</v>
      </c>
      <c r="F49" s="1192"/>
      <c r="G49" s="1192"/>
      <c r="H49" s="1193"/>
      <c r="I49" s="358" t="s">
        <v>519</v>
      </c>
      <c r="J49" s="359" t="s">
        <v>519</v>
      </c>
      <c r="K49" s="359" t="s">
        <v>519</v>
      </c>
      <c r="L49" s="359" t="s">
        <v>519</v>
      </c>
      <c r="M49" s="360" t="s">
        <v>519</v>
      </c>
    </row>
    <row r="50" spans="2:13" ht="27.75" customHeight="1" x14ac:dyDescent="0.15">
      <c r="B50" s="1197" t="s">
        <v>42</v>
      </c>
      <c r="C50" s="1198"/>
      <c r="D50" s="109"/>
      <c r="E50" s="1192" t="s">
        <v>43</v>
      </c>
      <c r="F50" s="1192"/>
      <c r="G50" s="1192"/>
      <c r="H50" s="1193"/>
      <c r="I50" s="358">
        <v>3505</v>
      </c>
      <c r="J50" s="359">
        <v>3654</v>
      </c>
      <c r="K50" s="359">
        <v>3849</v>
      </c>
      <c r="L50" s="359">
        <v>4646</v>
      </c>
      <c r="M50" s="360">
        <v>5107</v>
      </c>
    </row>
    <row r="51" spans="2:13" ht="27.75" customHeight="1" x14ac:dyDescent="0.15">
      <c r="B51" s="1186"/>
      <c r="C51" s="1187"/>
      <c r="D51" s="106"/>
      <c r="E51" s="1192" t="s">
        <v>44</v>
      </c>
      <c r="F51" s="1192"/>
      <c r="G51" s="1192"/>
      <c r="H51" s="1193"/>
      <c r="I51" s="358">
        <v>497</v>
      </c>
      <c r="J51" s="359">
        <v>479</v>
      </c>
      <c r="K51" s="359">
        <v>419</v>
      </c>
      <c r="L51" s="359">
        <v>382</v>
      </c>
      <c r="M51" s="360">
        <v>343</v>
      </c>
    </row>
    <row r="52" spans="2:13" ht="27.75" customHeight="1" x14ac:dyDescent="0.15">
      <c r="B52" s="1188"/>
      <c r="C52" s="1189"/>
      <c r="D52" s="106"/>
      <c r="E52" s="1192" t="s">
        <v>45</v>
      </c>
      <c r="F52" s="1192"/>
      <c r="G52" s="1192"/>
      <c r="H52" s="1193"/>
      <c r="I52" s="358">
        <v>11440</v>
      </c>
      <c r="J52" s="359">
        <v>10751</v>
      </c>
      <c r="K52" s="359">
        <v>10504</v>
      </c>
      <c r="L52" s="359">
        <v>9712</v>
      </c>
      <c r="M52" s="360">
        <v>8954</v>
      </c>
    </row>
    <row r="53" spans="2:13" ht="27.75" customHeight="1" thickBot="1" x14ac:dyDescent="0.2">
      <c r="B53" s="1199" t="s">
        <v>46</v>
      </c>
      <c r="C53" s="1200"/>
      <c r="D53" s="110"/>
      <c r="E53" s="1201" t="s">
        <v>47</v>
      </c>
      <c r="F53" s="1201"/>
      <c r="G53" s="1201"/>
      <c r="H53" s="1202"/>
      <c r="I53" s="361">
        <v>1324</v>
      </c>
      <c r="J53" s="362">
        <v>1287</v>
      </c>
      <c r="K53" s="362">
        <v>958</v>
      </c>
      <c r="L53" s="362">
        <v>223</v>
      </c>
      <c r="M53" s="363">
        <v>-426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uq+lkLE75GPUnzARhewq9ezKlJeDFBIomTqj6FJz8gkpFY1FBZeKxB8GAWaSnY86QPYQsebn2W9wSV3AXDSyg==" saltValue="DuwHDwTLRuC0RwOmR1p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1991</v>
      </c>
      <c r="G55" s="122">
        <v>2521</v>
      </c>
      <c r="H55" s="123">
        <v>2797</v>
      </c>
    </row>
    <row r="56" spans="2:8" ht="52.5" customHeight="1" x14ac:dyDescent="0.15">
      <c r="B56" s="124"/>
      <c r="C56" s="1213" t="s">
        <v>51</v>
      </c>
      <c r="D56" s="1213"/>
      <c r="E56" s="1214"/>
      <c r="F56" s="125">
        <v>675</v>
      </c>
      <c r="G56" s="125">
        <v>675</v>
      </c>
      <c r="H56" s="126">
        <v>675</v>
      </c>
    </row>
    <row r="57" spans="2:8" ht="53.25" customHeight="1" x14ac:dyDescent="0.15">
      <c r="B57" s="124"/>
      <c r="C57" s="1215" t="s">
        <v>52</v>
      </c>
      <c r="D57" s="1215"/>
      <c r="E57" s="1216"/>
      <c r="F57" s="127">
        <v>1677</v>
      </c>
      <c r="G57" s="127">
        <v>1910</v>
      </c>
      <c r="H57" s="128">
        <v>2056</v>
      </c>
    </row>
    <row r="58" spans="2:8" ht="45.75" customHeight="1" x14ac:dyDescent="0.15">
      <c r="B58" s="129"/>
      <c r="C58" s="1203" t="s">
        <v>585</v>
      </c>
      <c r="D58" s="1204"/>
      <c r="E58" s="1205"/>
      <c r="F58" s="130">
        <v>1008</v>
      </c>
      <c r="G58" s="130">
        <v>1008</v>
      </c>
      <c r="H58" s="131">
        <v>1019</v>
      </c>
    </row>
    <row r="59" spans="2:8" ht="45.75" customHeight="1" x14ac:dyDescent="0.15">
      <c r="B59" s="129"/>
      <c r="C59" s="1203" t="s">
        <v>586</v>
      </c>
      <c r="D59" s="1204"/>
      <c r="E59" s="1205"/>
      <c r="F59" s="130">
        <v>200</v>
      </c>
      <c r="G59" s="130">
        <v>290</v>
      </c>
      <c r="H59" s="131">
        <v>370</v>
      </c>
    </row>
    <row r="60" spans="2:8" ht="45.75" customHeight="1" x14ac:dyDescent="0.15">
      <c r="B60" s="129"/>
      <c r="C60" s="1203" t="s">
        <v>587</v>
      </c>
      <c r="D60" s="1204"/>
      <c r="E60" s="1205"/>
      <c r="F60" s="130">
        <v>215</v>
      </c>
      <c r="G60" s="130">
        <v>337</v>
      </c>
      <c r="H60" s="131">
        <v>366</v>
      </c>
    </row>
    <row r="61" spans="2:8" ht="45.75" customHeight="1" x14ac:dyDescent="0.15">
      <c r="B61" s="129"/>
      <c r="C61" s="1203" t="s">
        <v>588</v>
      </c>
      <c r="D61" s="1204"/>
      <c r="E61" s="1205"/>
      <c r="F61" s="130">
        <v>164</v>
      </c>
      <c r="G61" s="130">
        <v>176</v>
      </c>
      <c r="H61" s="131">
        <v>187</v>
      </c>
    </row>
    <row r="62" spans="2:8" ht="45.75" customHeight="1" thickBot="1" x14ac:dyDescent="0.2">
      <c r="B62" s="132"/>
      <c r="C62" s="1206" t="s">
        <v>589</v>
      </c>
      <c r="D62" s="1207"/>
      <c r="E62" s="1208"/>
      <c r="F62" s="133">
        <v>25</v>
      </c>
      <c r="G62" s="133">
        <v>37</v>
      </c>
      <c r="H62" s="134">
        <v>54</v>
      </c>
    </row>
    <row r="63" spans="2:8" ht="52.5" customHeight="1" thickBot="1" x14ac:dyDescent="0.2">
      <c r="B63" s="135"/>
      <c r="C63" s="1209" t="s">
        <v>53</v>
      </c>
      <c r="D63" s="1209"/>
      <c r="E63" s="1210"/>
      <c r="F63" s="136">
        <v>4343</v>
      </c>
      <c r="G63" s="136">
        <v>5106</v>
      </c>
      <c r="H63" s="137">
        <v>5528</v>
      </c>
    </row>
    <row r="64" spans="2:8" x14ac:dyDescent="0.15"/>
  </sheetData>
  <sheetProtection algorithmName="SHA-512" hashValue="kW+B6FFEkBZfb954wYp12o/TM3ZbPGR8e8cHBcZsd8CcXoioLD3csVJ9HGMeUZsdMPjS9ckoW5f1RRZzZGss+Q==" saltValue="0PflIZYIm/ZvRnmzlILx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28888</v>
      </c>
      <c r="E3" s="156"/>
      <c r="F3" s="157">
        <v>98507</v>
      </c>
      <c r="G3" s="158"/>
      <c r="H3" s="159"/>
    </row>
    <row r="4" spans="1:8" x14ac:dyDescent="0.15">
      <c r="A4" s="160"/>
      <c r="B4" s="161"/>
      <c r="C4" s="162"/>
      <c r="D4" s="163">
        <v>20659</v>
      </c>
      <c r="E4" s="164"/>
      <c r="F4" s="165">
        <v>47567</v>
      </c>
      <c r="G4" s="166"/>
      <c r="H4" s="167"/>
    </row>
    <row r="5" spans="1:8" x14ac:dyDescent="0.15">
      <c r="A5" s="148" t="s">
        <v>552</v>
      </c>
      <c r="B5" s="153"/>
      <c r="C5" s="154"/>
      <c r="D5" s="155">
        <v>47546</v>
      </c>
      <c r="E5" s="156"/>
      <c r="F5" s="157">
        <v>113347</v>
      </c>
      <c r="G5" s="158"/>
      <c r="H5" s="159"/>
    </row>
    <row r="6" spans="1:8" x14ac:dyDescent="0.15">
      <c r="A6" s="160"/>
      <c r="B6" s="161"/>
      <c r="C6" s="162"/>
      <c r="D6" s="163">
        <v>20964</v>
      </c>
      <c r="E6" s="164"/>
      <c r="F6" s="165">
        <v>58728</v>
      </c>
      <c r="G6" s="166"/>
      <c r="H6" s="167"/>
    </row>
    <row r="7" spans="1:8" x14ac:dyDescent="0.15">
      <c r="A7" s="148" t="s">
        <v>553</v>
      </c>
      <c r="B7" s="153"/>
      <c r="C7" s="154"/>
      <c r="D7" s="155">
        <v>32260</v>
      </c>
      <c r="E7" s="156"/>
      <c r="F7" s="157">
        <v>125418</v>
      </c>
      <c r="G7" s="158"/>
      <c r="H7" s="159"/>
    </row>
    <row r="8" spans="1:8" x14ac:dyDescent="0.15">
      <c r="A8" s="160"/>
      <c r="B8" s="161"/>
      <c r="C8" s="162"/>
      <c r="D8" s="163">
        <v>18990</v>
      </c>
      <c r="E8" s="164"/>
      <c r="F8" s="165">
        <v>60445</v>
      </c>
      <c r="G8" s="166"/>
      <c r="H8" s="167"/>
    </row>
    <row r="9" spans="1:8" x14ac:dyDescent="0.15">
      <c r="A9" s="148" t="s">
        <v>554</v>
      </c>
      <c r="B9" s="153"/>
      <c r="C9" s="154"/>
      <c r="D9" s="155">
        <v>38246</v>
      </c>
      <c r="E9" s="156"/>
      <c r="F9" s="157">
        <v>108384</v>
      </c>
      <c r="G9" s="158"/>
      <c r="H9" s="159"/>
    </row>
    <row r="10" spans="1:8" x14ac:dyDescent="0.15">
      <c r="A10" s="160"/>
      <c r="B10" s="161"/>
      <c r="C10" s="162"/>
      <c r="D10" s="163">
        <v>29674</v>
      </c>
      <c r="E10" s="164"/>
      <c r="F10" s="165">
        <v>51153</v>
      </c>
      <c r="G10" s="166"/>
      <c r="H10" s="167"/>
    </row>
    <row r="11" spans="1:8" x14ac:dyDescent="0.15">
      <c r="A11" s="148" t="s">
        <v>555</v>
      </c>
      <c r="B11" s="153"/>
      <c r="C11" s="154"/>
      <c r="D11" s="155">
        <v>38510</v>
      </c>
      <c r="E11" s="156"/>
      <c r="F11" s="157">
        <v>80959</v>
      </c>
      <c r="G11" s="158"/>
      <c r="H11" s="159"/>
    </row>
    <row r="12" spans="1:8" x14ac:dyDescent="0.15">
      <c r="A12" s="160"/>
      <c r="B12" s="161"/>
      <c r="C12" s="168"/>
      <c r="D12" s="163">
        <v>28527</v>
      </c>
      <c r="E12" s="164"/>
      <c r="F12" s="165">
        <v>43928</v>
      </c>
      <c r="G12" s="166"/>
      <c r="H12" s="167"/>
    </row>
    <row r="13" spans="1:8" x14ac:dyDescent="0.15">
      <c r="A13" s="148"/>
      <c r="B13" s="153"/>
      <c r="C13" s="169"/>
      <c r="D13" s="170">
        <v>37090</v>
      </c>
      <c r="E13" s="171"/>
      <c r="F13" s="172">
        <v>105323</v>
      </c>
      <c r="G13" s="173"/>
      <c r="H13" s="159"/>
    </row>
    <row r="14" spans="1:8" x14ac:dyDescent="0.15">
      <c r="A14" s="160"/>
      <c r="B14" s="161"/>
      <c r="C14" s="162"/>
      <c r="D14" s="163">
        <v>23763</v>
      </c>
      <c r="E14" s="164"/>
      <c r="F14" s="165">
        <v>52364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3.67</v>
      </c>
      <c r="C19" s="174">
        <f>ROUND(VALUE(SUBSTITUTE(実質収支比率等に係る経年分析!G$48,"▲","-")),2)</f>
        <v>2.67</v>
      </c>
      <c r="D19" s="174">
        <f>ROUND(VALUE(SUBSTITUTE(実質収支比率等に係る経年分析!H$48,"▲","-")),2)</f>
        <v>3.61</v>
      </c>
      <c r="E19" s="174">
        <f>ROUND(VALUE(SUBSTITUTE(実質収支比率等に係る経年分析!I$48,"▲","-")),2)</f>
        <v>3.35</v>
      </c>
      <c r="F19" s="174">
        <f>ROUND(VALUE(SUBSTITUTE(実質収支比率等に係る経年分析!J$48,"▲","-")),2)</f>
        <v>2.74</v>
      </c>
    </row>
    <row r="20" spans="1:11" x14ac:dyDescent="0.15">
      <c r="A20" s="174" t="s">
        <v>57</v>
      </c>
      <c r="B20" s="174">
        <f>ROUND(VALUE(SUBSTITUTE(実質収支比率等に係る経年分析!F$47,"▲","-")),2)</f>
        <v>35.380000000000003</v>
      </c>
      <c r="C20" s="174">
        <f>ROUND(VALUE(SUBSTITUTE(実質収支比率等に係る経年分析!G$47,"▲","-")),2)</f>
        <v>32.450000000000003</v>
      </c>
      <c r="D20" s="174">
        <f>ROUND(VALUE(SUBSTITUTE(実質収支比率等に係る経年分析!H$47,"▲","-")),2)</f>
        <v>32.56</v>
      </c>
      <c r="E20" s="174">
        <f>ROUND(VALUE(SUBSTITUTE(実質収支比率等に係る経年分析!I$47,"▲","-")),2)</f>
        <v>39.119999999999997</v>
      </c>
      <c r="F20" s="174">
        <f>ROUND(VALUE(SUBSTITUTE(実質収支比率等に係る経年分析!J$47,"▲","-")),2)</f>
        <v>44.74</v>
      </c>
    </row>
    <row r="21" spans="1:11" x14ac:dyDescent="0.15">
      <c r="A21" s="174" t="s">
        <v>58</v>
      </c>
      <c r="B21" s="174">
        <f>IF(ISNUMBER(VALUE(SUBSTITUTE(実質収支比率等に係る経年分析!F$49,"▲","-"))),ROUND(VALUE(SUBSTITUTE(実質収支比率等に係る経年分析!F$49,"▲","-")),2),NA())</f>
        <v>1.28</v>
      </c>
      <c r="C21" s="174">
        <f>IF(ISNUMBER(VALUE(SUBSTITUTE(実質収支比率等に係る経年分析!G$49,"▲","-"))),ROUND(VALUE(SUBSTITUTE(実質収支比率等に係る経年分析!G$49,"▲","-")),2),NA())</f>
        <v>-4.34</v>
      </c>
      <c r="D21" s="174">
        <f>IF(ISNUMBER(VALUE(SUBSTITUTE(実質収支比率等に係る経年分析!H$49,"▲","-"))),ROUND(VALUE(SUBSTITUTE(実質収支比率等に係る経年分析!H$49,"▲","-")),2),NA())</f>
        <v>-0.22</v>
      </c>
      <c r="E21" s="174">
        <f>IF(ISNUMBER(VALUE(SUBSTITUTE(実質収支比率等に係る経年分析!I$49,"▲","-"))),ROUND(VALUE(SUBSTITUTE(実質収支比率等に係る経年分析!I$49,"▲","-")),2),NA())</f>
        <v>6.58</v>
      </c>
      <c r="F21" s="174">
        <f>IF(ISNUMBER(VALUE(SUBSTITUTE(実質収支比率等に係る経年分析!J$49,"▲","-"))),ROUND(VALUE(SUBSTITUTE(実質収支比率等に係る経年分析!J$49,"▲","-")),2),NA())</f>
        <v>2.11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五戸町下水道事業特別会計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五戸町住宅用地造成事業等特別会計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五戸町後期高齢者医療特別会計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五戸町浄化槽事業特別会計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15">
      <c r="A33" s="175" t="str">
        <f>IF(連結実質赤字比率に係る赤字・黒字の構成分析!C$37="",NA(),連結実質赤字比率に係る赤字・黒字の構成分析!C$37)</f>
        <v>五戸町国民健康保険特別会計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15">
      <c r="A34" s="175" t="str">
        <f>IF(連結実質赤字比率に係る赤字・黒字の構成分析!C$36="",NA(),連結実質赤字比率に係る赤字・黒字の構成分析!C$36)</f>
        <v>五戸町介護保険特別会計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2.5499999999999998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2.73</v>
      </c>
    </row>
    <row r="36" spans="1:16" x14ac:dyDescent="0.15">
      <c r="A36" s="175" t="str">
        <f>IF(連結実質赤字比率に係る赤字・黒字の構成分析!C$34="",NA(),連結実質赤字比率に係る赤字・黒字の構成分析!C$34)</f>
        <v>五戸町病院事業会計</v>
      </c>
      <c r="B36" s="175">
        <f>IF(ROUND(VALUE(SUBSTITUTE(連結実質赤字比率に係る赤字・黒字の構成分析!F$34,"▲", "-")), 2) &lt; 0, ABS(ROUND(VALUE(SUBSTITUTE(連結実質赤字比率に係る赤字・黒字の構成分析!F$34,"▲", "-")), 2)), NA())</f>
        <v>1.32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0.12</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1214</v>
      </c>
      <c r="E42" s="176"/>
      <c r="F42" s="176"/>
      <c r="G42" s="176">
        <f>'実質公債費比率（分子）の構造'!L$52</f>
        <v>1177</v>
      </c>
      <c r="H42" s="176"/>
      <c r="I42" s="176"/>
      <c r="J42" s="176">
        <f>'実質公債費比率（分子）の構造'!M$52</f>
        <v>1153</v>
      </c>
      <c r="K42" s="176"/>
      <c r="L42" s="176"/>
      <c r="M42" s="176">
        <f>'実質公債費比率（分子）の構造'!N$52</f>
        <v>1160</v>
      </c>
      <c r="N42" s="176"/>
      <c r="O42" s="176"/>
      <c r="P42" s="176">
        <f>'実質公債費比率（分子）の構造'!O$52</f>
        <v>1156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22</v>
      </c>
      <c r="C45" s="176"/>
      <c r="D45" s="176"/>
      <c r="E45" s="176">
        <f>'実質公債費比率（分子）の構造'!L$49</f>
        <v>21</v>
      </c>
      <c r="F45" s="176"/>
      <c r="G45" s="176"/>
      <c r="H45" s="176">
        <f>'実質公債費比率（分子）の構造'!M$49</f>
        <v>18</v>
      </c>
      <c r="I45" s="176"/>
      <c r="J45" s="176"/>
      <c r="K45" s="176">
        <f>'実質公債費比率（分子）の構造'!N$49</f>
        <v>19</v>
      </c>
      <c r="L45" s="176"/>
      <c r="M45" s="176"/>
      <c r="N45" s="176">
        <f>'実質公債費比率（分子）の構造'!O$49</f>
        <v>22</v>
      </c>
      <c r="O45" s="176"/>
      <c r="P45" s="176"/>
    </row>
    <row r="46" spans="1:16" x14ac:dyDescent="0.15">
      <c r="A46" s="176" t="s">
        <v>69</v>
      </c>
      <c r="B46" s="176">
        <f>'実質公債費比率（分子）の構造'!K$48</f>
        <v>517</v>
      </c>
      <c r="C46" s="176"/>
      <c r="D46" s="176"/>
      <c r="E46" s="176">
        <f>'実質公債費比率（分子）の構造'!L$48</f>
        <v>548</v>
      </c>
      <c r="F46" s="176"/>
      <c r="G46" s="176"/>
      <c r="H46" s="176">
        <f>'実質公債費比率（分子）の構造'!M$48</f>
        <v>577</v>
      </c>
      <c r="I46" s="176"/>
      <c r="J46" s="176"/>
      <c r="K46" s="176">
        <f>'実質公債費比率（分子）の構造'!N$48</f>
        <v>604</v>
      </c>
      <c r="L46" s="176"/>
      <c r="M46" s="176"/>
      <c r="N46" s="176">
        <f>'実質公債費比率（分子）の構造'!O$48</f>
        <v>566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1155</v>
      </c>
      <c r="C49" s="176"/>
      <c r="D49" s="176"/>
      <c r="E49" s="176">
        <f>'実質公債費比率（分子）の構造'!L$45</f>
        <v>1054</v>
      </c>
      <c r="F49" s="176"/>
      <c r="G49" s="176"/>
      <c r="H49" s="176">
        <f>'実質公債費比率（分子）の構造'!M$45</f>
        <v>1026</v>
      </c>
      <c r="I49" s="176"/>
      <c r="J49" s="176"/>
      <c r="K49" s="176">
        <f>'実質公債費比率（分子）の構造'!N$45</f>
        <v>1034</v>
      </c>
      <c r="L49" s="176"/>
      <c r="M49" s="176"/>
      <c r="N49" s="176">
        <f>'実質公債費比率（分子）の構造'!O$45</f>
        <v>1054</v>
      </c>
      <c r="O49" s="176"/>
      <c r="P49" s="176"/>
    </row>
    <row r="50" spans="1:16" x14ac:dyDescent="0.15">
      <c r="A50" s="176" t="s">
        <v>73</v>
      </c>
      <c r="B50" s="176" t="e">
        <f>NA()</f>
        <v>#N/A</v>
      </c>
      <c r="C50" s="176">
        <f>IF(ISNUMBER('実質公債費比率（分子）の構造'!K$53),'実質公債費比率（分子）の構造'!K$53,NA())</f>
        <v>480</v>
      </c>
      <c r="D50" s="176" t="e">
        <f>NA()</f>
        <v>#N/A</v>
      </c>
      <c r="E50" s="176" t="e">
        <f>NA()</f>
        <v>#N/A</v>
      </c>
      <c r="F50" s="176">
        <f>IF(ISNUMBER('実質公債費比率（分子）の構造'!L$53),'実質公債費比率（分子）の構造'!L$53,NA())</f>
        <v>446</v>
      </c>
      <c r="G50" s="176" t="e">
        <f>NA()</f>
        <v>#N/A</v>
      </c>
      <c r="H50" s="176" t="e">
        <f>NA()</f>
        <v>#N/A</v>
      </c>
      <c r="I50" s="176">
        <f>IF(ISNUMBER('実質公債費比率（分子）の構造'!M$53),'実質公債費比率（分子）の構造'!M$53,NA())</f>
        <v>468</v>
      </c>
      <c r="J50" s="176" t="e">
        <f>NA()</f>
        <v>#N/A</v>
      </c>
      <c r="K50" s="176" t="e">
        <f>NA()</f>
        <v>#N/A</v>
      </c>
      <c r="L50" s="176">
        <f>IF(ISNUMBER('実質公債費比率（分子）の構造'!N$53),'実質公債費比率（分子）の構造'!N$53,NA())</f>
        <v>497</v>
      </c>
      <c r="M50" s="176" t="e">
        <f>NA()</f>
        <v>#N/A</v>
      </c>
      <c r="N50" s="176" t="e">
        <f>NA()</f>
        <v>#N/A</v>
      </c>
      <c r="O50" s="176">
        <f>IF(ISNUMBER('実質公債費比率（分子）の構造'!O$53),'実質公債費比率（分子）の構造'!O$53,NA())</f>
        <v>486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11440</v>
      </c>
      <c r="E56" s="175"/>
      <c r="F56" s="175"/>
      <c r="G56" s="175">
        <f>'将来負担比率（分子）の構造'!J$52</f>
        <v>10751</v>
      </c>
      <c r="H56" s="175"/>
      <c r="I56" s="175"/>
      <c r="J56" s="175">
        <f>'将来負担比率（分子）の構造'!K$52</f>
        <v>10504</v>
      </c>
      <c r="K56" s="175"/>
      <c r="L56" s="175"/>
      <c r="M56" s="175">
        <f>'将来負担比率（分子）の構造'!L$52</f>
        <v>9712</v>
      </c>
      <c r="N56" s="175"/>
      <c r="O56" s="175"/>
      <c r="P56" s="175">
        <f>'将来負担比率（分子）の構造'!M$52</f>
        <v>8954</v>
      </c>
    </row>
    <row r="57" spans="1:16" x14ac:dyDescent="0.15">
      <c r="A57" s="175" t="s">
        <v>44</v>
      </c>
      <c r="B57" s="175"/>
      <c r="C57" s="175"/>
      <c r="D57" s="175">
        <f>'将来負担比率（分子）の構造'!I$51</f>
        <v>497</v>
      </c>
      <c r="E57" s="175"/>
      <c r="F57" s="175"/>
      <c r="G57" s="175">
        <f>'将来負担比率（分子）の構造'!J$51</f>
        <v>479</v>
      </c>
      <c r="H57" s="175"/>
      <c r="I57" s="175"/>
      <c r="J57" s="175">
        <f>'将来負担比率（分子）の構造'!K$51</f>
        <v>419</v>
      </c>
      <c r="K57" s="175"/>
      <c r="L57" s="175"/>
      <c r="M57" s="175">
        <f>'将来負担比率（分子）の構造'!L$51</f>
        <v>382</v>
      </c>
      <c r="N57" s="175"/>
      <c r="O57" s="175"/>
      <c r="P57" s="175">
        <f>'将来負担比率（分子）の構造'!M$51</f>
        <v>343</v>
      </c>
    </row>
    <row r="58" spans="1:16" x14ac:dyDescent="0.15">
      <c r="A58" s="175" t="s">
        <v>43</v>
      </c>
      <c r="B58" s="175"/>
      <c r="C58" s="175"/>
      <c r="D58" s="175">
        <f>'将来負担比率（分子）の構造'!I$50</f>
        <v>3505</v>
      </c>
      <c r="E58" s="175"/>
      <c r="F58" s="175"/>
      <c r="G58" s="175">
        <f>'将来負担比率（分子）の構造'!J$50</f>
        <v>3654</v>
      </c>
      <c r="H58" s="175"/>
      <c r="I58" s="175"/>
      <c r="J58" s="175">
        <f>'将来負担比率（分子）の構造'!K$50</f>
        <v>3849</v>
      </c>
      <c r="K58" s="175"/>
      <c r="L58" s="175"/>
      <c r="M58" s="175">
        <f>'将来負担比率（分子）の構造'!L$50</f>
        <v>4646</v>
      </c>
      <c r="N58" s="175"/>
      <c r="O58" s="175"/>
      <c r="P58" s="175">
        <f>'将来負担比率（分子）の構造'!M$50</f>
        <v>5107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1007</v>
      </c>
      <c r="C62" s="175"/>
      <c r="D62" s="175"/>
      <c r="E62" s="175">
        <f>'将来負担比率（分子）の構造'!J$45</f>
        <v>939</v>
      </c>
      <c r="F62" s="175"/>
      <c r="G62" s="175"/>
      <c r="H62" s="175">
        <f>'将来負担比率（分子）の構造'!K$45</f>
        <v>904</v>
      </c>
      <c r="I62" s="175"/>
      <c r="J62" s="175"/>
      <c r="K62" s="175">
        <f>'将来負担比率（分子）の構造'!L$45</f>
        <v>852</v>
      </c>
      <c r="L62" s="175"/>
      <c r="M62" s="175"/>
      <c r="N62" s="175">
        <f>'将来負担比率（分子）の構造'!M$45</f>
        <v>901</v>
      </c>
      <c r="O62" s="175"/>
      <c r="P62" s="175"/>
    </row>
    <row r="63" spans="1:16" x14ac:dyDescent="0.15">
      <c r="A63" s="175" t="s">
        <v>36</v>
      </c>
      <c r="B63" s="175">
        <f>'将来負担比率（分子）の構造'!I$44</f>
        <v>193</v>
      </c>
      <c r="C63" s="175"/>
      <c r="D63" s="175"/>
      <c r="E63" s="175">
        <f>'将来負担比率（分子）の構造'!J$44</f>
        <v>228</v>
      </c>
      <c r="F63" s="175"/>
      <c r="G63" s="175"/>
      <c r="H63" s="175">
        <f>'将来負担比率（分子）の構造'!K$44</f>
        <v>421</v>
      </c>
      <c r="I63" s="175"/>
      <c r="J63" s="175"/>
      <c r="K63" s="175">
        <f>'将来負担比率（分子）の構造'!L$44</f>
        <v>411</v>
      </c>
      <c r="L63" s="175"/>
      <c r="M63" s="175"/>
      <c r="N63" s="175">
        <f>'将来負担比率（分子）の構造'!M$44</f>
        <v>387</v>
      </c>
      <c r="O63" s="175"/>
      <c r="P63" s="175"/>
    </row>
    <row r="64" spans="1:16" x14ac:dyDescent="0.15">
      <c r="A64" s="175" t="s">
        <v>35</v>
      </c>
      <c r="B64" s="175">
        <f>'将来負担比率（分子）の構造'!I$43</f>
        <v>4394</v>
      </c>
      <c r="C64" s="175"/>
      <c r="D64" s="175"/>
      <c r="E64" s="175">
        <f>'将来負担比率（分子）の構造'!J$43</f>
        <v>4067</v>
      </c>
      <c r="F64" s="175"/>
      <c r="G64" s="175"/>
      <c r="H64" s="175">
        <f>'将来負担比率（分子）の構造'!K$43</f>
        <v>3772</v>
      </c>
      <c r="I64" s="175"/>
      <c r="J64" s="175"/>
      <c r="K64" s="175">
        <f>'将来負担比率（分子）の構造'!L$43</f>
        <v>3528</v>
      </c>
      <c r="L64" s="175"/>
      <c r="M64" s="175"/>
      <c r="N64" s="175">
        <f>'将来負担比率（分子）の構造'!M$43</f>
        <v>3137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11172</v>
      </c>
      <c r="C66" s="175"/>
      <c r="D66" s="175"/>
      <c r="E66" s="175">
        <f>'将来負担比率（分子）の構造'!J$41</f>
        <v>10938</v>
      </c>
      <c r="F66" s="175"/>
      <c r="G66" s="175"/>
      <c r="H66" s="175">
        <f>'将来負担比率（分子）の構造'!K$41</f>
        <v>10633</v>
      </c>
      <c r="I66" s="175"/>
      <c r="J66" s="175"/>
      <c r="K66" s="175">
        <f>'将来負担比率（分子）の構造'!L$41</f>
        <v>10171</v>
      </c>
      <c r="L66" s="175"/>
      <c r="M66" s="175"/>
      <c r="N66" s="175">
        <f>'将来負担比率（分子）の構造'!M$41</f>
        <v>9554</v>
      </c>
      <c r="O66" s="175"/>
      <c r="P66" s="175"/>
    </row>
    <row r="67" spans="1:16" x14ac:dyDescent="0.15">
      <c r="A67" s="175" t="s">
        <v>77</v>
      </c>
      <c r="B67" s="175" t="e">
        <f>NA()</f>
        <v>#N/A</v>
      </c>
      <c r="C67" s="175">
        <f>IF(ISNUMBER('将来負担比率（分子）の構造'!I$53), IF('将来負担比率（分子）の構造'!I$53 &lt; 0, 0, '将来負担比率（分子）の構造'!I$53), NA())</f>
        <v>1324</v>
      </c>
      <c r="D67" s="175" t="e">
        <f>NA()</f>
        <v>#N/A</v>
      </c>
      <c r="E67" s="175" t="e">
        <f>NA()</f>
        <v>#N/A</v>
      </c>
      <c r="F67" s="175">
        <f>IF(ISNUMBER('将来負担比率（分子）の構造'!J$53), IF('将来負担比率（分子）の構造'!J$53 &lt; 0, 0, '将来負担比率（分子）の構造'!J$53), NA())</f>
        <v>1287</v>
      </c>
      <c r="G67" s="175" t="e">
        <f>NA()</f>
        <v>#N/A</v>
      </c>
      <c r="H67" s="175" t="e">
        <f>NA()</f>
        <v>#N/A</v>
      </c>
      <c r="I67" s="175">
        <f>IF(ISNUMBER('将来負担比率（分子）の構造'!K$53), IF('将来負担比率（分子）の構造'!K$53 &lt; 0, 0, '将来負担比率（分子）の構造'!K$53), NA())</f>
        <v>958</v>
      </c>
      <c r="J67" s="175" t="e">
        <f>NA()</f>
        <v>#N/A</v>
      </c>
      <c r="K67" s="175" t="e">
        <f>NA()</f>
        <v>#N/A</v>
      </c>
      <c r="L67" s="175">
        <f>IF(ISNUMBER('将来負担比率（分子）の構造'!L$53), IF('将来負担比率（分子）の構造'!L$53 &lt; 0, 0, '将来負担比率（分子）の構造'!L$53), NA())</f>
        <v>223</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1991</v>
      </c>
      <c r="C72" s="179">
        <f>基金残高に係る経年分析!G55</f>
        <v>2521</v>
      </c>
      <c r="D72" s="179">
        <f>基金残高に係る経年分析!H55</f>
        <v>2797</v>
      </c>
    </row>
    <row r="73" spans="1:16" x14ac:dyDescent="0.15">
      <c r="A73" s="178" t="s">
        <v>80</v>
      </c>
      <c r="B73" s="179">
        <f>基金残高に係る経年分析!F56</f>
        <v>675</v>
      </c>
      <c r="C73" s="179">
        <f>基金残高に係る経年分析!G56</f>
        <v>675</v>
      </c>
      <c r="D73" s="179">
        <f>基金残高に係る経年分析!H56</f>
        <v>675</v>
      </c>
    </row>
    <row r="74" spans="1:16" x14ac:dyDescent="0.15">
      <c r="A74" s="178" t="s">
        <v>81</v>
      </c>
      <c r="B74" s="179">
        <f>基金残高に係る経年分析!F57</f>
        <v>1677</v>
      </c>
      <c r="C74" s="179">
        <f>基金残高に係る経年分析!G57</f>
        <v>1910</v>
      </c>
      <c r="D74" s="179">
        <f>基金残高に係る経年分析!H57</f>
        <v>2056</v>
      </c>
    </row>
  </sheetData>
  <sheetProtection algorithmName="SHA-512" hashValue="kxU+g+hvBUqp0ZzwMsGjZKy01/Ps3f0Ek2DQMnVvZ+BWx3pJHtFtPNX45g6RXZvEqh8xR26/IvFuchL45wjsVQ==" saltValue="+lkS/iS05/GBmBmuMGWx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1426174</v>
      </c>
      <c r="S5" s="613"/>
      <c r="T5" s="613"/>
      <c r="U5" s="613"/>
      <c r="V5" s="613"/>
      <c r="W5" s="613"/>
      <c r="X5" s="613"/>
      <c r="Y5" s="614"/>
      <c r="Z5" s="615">
        <v>14.2</v>
      </c>
      <c r="AA5" s="615"/>
      <c r="AB5" s="615"/>
      <c r="AC5" s="615"/>
      <c r="AD5" s="616">
        <v>1426174</v>
      </c>
      <c r="AE5" s="616"/>
      <c r="AF5" s="616"/>
      <c r="AG5" s="616"/>
      <c r="AH5" s="616"/>
      <c r="AI5" s="616"/>
      <c r="AJ5" s="616"/>
      <c r="AK5" s="616"/>
      <c r="AL5" s="617">
        <v>22.9</v>
      </c>
      <c r="AM5" s="618"/>
      <c r="AN5" s="618"/>
      <c r="AO5" s="619"/>
      <c r="AP5" s="609" t="s">
        <v>235</v>
      </c>
      <c r="AQ5" s="610"/>
      <c r="AR5" s="610"/>
      <c r="AS5" s="610"/>
      <c r="AT5" s="610"/>
      <c r="AU5" s="610"/>
      <c r="AV5" s="610"/>
      <c r="AW5" s="610"/>
      <c r="AX5" s="610"/>
      <c r="AY5" s="610"/>
      <c r="AZ5" s="610"/>
      <c r="BA5" s="610"/>
      <c r="BB5" s="610"/>
      <c r="BC5" s="610"/>
      <c r="BD5" s="610"/>
      <c r="BE5" s="610"/>
      <c r="BF5" s="611"/>
      <c r="BG5" s="623">
        <v>1426174</v>
      </c>
      <c r="BH5" s="624"/>
      <c r="BI5" s="624"/>
      <c r="BJ5" s="624"/>
      <c r="BK5" s="624"/>
      <c r="BL5" s="624"/>
      <c r="BM5" s="624"/>
      <c r="BN5" s="625"/>
      <c r="BO5" s="626">
        <v>100</v>
      </c>
      <c r="BP5" s="626"/>
      <c r="BQ5" s="626"/>
      <c r="BR5" s="626"/>
      <c r="BS5" s="627" t="s">
        <v>236</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228</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137169</v>
      </c>
      <c r="S6" s="624"/>
      <c r="T6" s="624"/>
      <c r="U6" s="624"/>
      <c r="V6" s="624"/>
      <c r="W6" s="624"/>
      <c r="X6" s="624"/>
      <c r="Y6" s="625"/>
      <c r="Z6" s="626">
        <v>1.4</v>
      </c>
      <c r="AA6" s="626"/>
      <c r="AB6" s="626"/>
      <c r="AC6" s="626"/>
      <c r="AD6" s="627">
        <v>137169</v>
      </c>
      <c r="AE6" s="627"/>
      <c r="AF6" s="627"/>
      <c r="AG6" s="627"/>
      <c r="AH6" s="627"/>
      <c r="AI6" s="627"/>
      <c r="AJ6" s="627"/>
      <c r="AK6" s="627"/>
      <c r="AL6" s="628">
        <v>2.2000000000000002</v>
      </c>
      <c r="AM6" s="629"/>
      <c r="AN6" s="629"/>
      <c r="AO6" s="630"/>
      <c r="AP6" s="620" t="s">
        <v>241</v>
      </c>
      <c r="AQ6" s="621"/>
      <c r="AR6" s="621"/>
      <c r="AS6" s="621"/>
      <c r="AT6" s="621"/>
      <c r="AU6" s="621"/>
      <c r="AV6" s="621"/>
      <c r="AW6" s="621"/>
      <c r="AX6" s="621"/>
      <c r="AY6" s="621"/>
      <c r="AZ6" s="621"/>
      <c r="BA6" s="621"/>
      <c r="BB6" s="621"/>
      <c r="BC6" s="621"/>
      <c r="BD6" s="621"/>
      <c r="BE6" s="621"/>
      <c r="BF6" s="622"/>
      <c r="BG6" s="623">
        <v>1426174</v>
      </c>
      <c r="BH6" s="624"/>
      <c r="BI6" s="624"/>
      <c r="BJ6" s="624"/>
      <c r="BK6" s="624"/>
      <c r="BL6" s="624"/>
      <c r="BM6" s="624"/>
      <c r="BN6" s="625"/>
      <c r="BO6" s="626">
        <v>100</v>
      </c>
      <c r="BP6" s="626"/>
      <c r="BQ6" s="626"/>
      <c r="BR6" s="626"/>
      <c r="BS6" s="627" t="s">
        <v>236</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90856</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90856</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596</v>
      </c>
      <c r="S7" s="624"/>
      <c r="T7" s="624"/>
      <c r="U7" s="624"/>
      <c r="V7" s="624"/>
      <c r="W7" s="624"/>
      <c r="X7" s="624"/>
      <c r="Y7" s="625"/>
      <c r="Z7" s="626">
        <v>0</v>
      </c>
      <c r="AA7" s="626"/>
      <c r="AB7" s="626"/>
      <c r="AC7" s="626"/>
      <c r="AD7" s="627">
        <v>596</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572310</v>
      </c>
      <c r="BH7" s="624"/>
      <c r="BI7" s="624"/>
      <c r="BJ7" s="624"/>
      <c r="BK7" s="624"/>
      <c r="BL7" s="624"/>
      <c r="BM7" s="624"/>
      <c r="BN7" s="625"/>
      <c r="BO7" s="626">
        <v>40.1</v>
      </c>
      <c r="BP7" s="626"/>
      <c r="BQ7" s="626"/>
      <c r="BR7" s="626"/>
      <c r="BS7" s="627" t="s">
        <v>236</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1438536</v>
      </c>
      <c r="CS7" s="624"/>
      <c r="CT7" s="624"/>
      <c r="CU7" s="624"/>
      <c r="CV7" s="624"/>
      <c r="CW7" s="624"/>
      <c r="CX7" s="624"/>
      <c r="CY7" s="625"/>
      <c r="CZ7" s="626">
        <v>14.6</v>
      </c>
      <c r="DA7" s="626"/>
      <c r="DB7" s="626"/>
      <c r="DC7" s="626"/>
      <c r="DD7" s="632">
        <v>61393</v>
      </c>
      <c r="DE7" s="624"/>
      <c r="DF7" s="624"/>
      <c r="DG7" s="624"/>
      <c r="DH7" s="624"/>
      <c r="DI7" s="624"/>
      <c r="DJ7" s="624"/>
      <c r="DK7" s="624"/>
      <c r="DL7" s="624"/>
      <c r="DM7" s="624"/>
      <c r="DN7" s="624"/>
      <c r="DO7" s="624"/>
      <c r="DP7" s="625"/>
      <c r="DQ7" s="632">
        <v>1154749</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3347</v>
      </c>
      <c r="S8" s="624"/>
      <c r="T8" s="624"/>
      <c r="U8" s="624"/>
      <c r="V8" s="624"/>
      <c r="W8" s="624"/>
      <c r="X8" s="624"/>
      <c r="Y8" s="625"/>
      <c r="Z8" s="626">
        <v>0</v>
      </c>
      <c r="AA8" s="626"/>
      <c r="AB8" s="626"/>
      <c r="AC8" s="626"/>
      <c r="AD8" s="627">
        <v>3347</v>
      </c>
      <c r="AE8" s="627"/>
      <c r="AF8" s="627"/>
      <c r="AG8" s="627"/>
      <c r="AH8" s="627"/>
      <c r="AI8" s="627"/>
      <c r="AJ8" s="627"/>
      <c r="AK8" s="627"/>
      <c r="AL8" s="628">
        <v>0.1</v>
      </c>
      <c r="AM8" s="629"/>
      <c r="AN8" s="629"/>
      <c r="AO8" s="630"/>
      <c r="AP8" s="620" t="s">
        <v>247</v>
      </c>
      <c r="AQ8" s="621"/>
      <c r="AR8" s="621"/>
      <c r="AS8" s="621"/>
      <c r="AT8" s="621"/>
      <c r="AU8" s="621"/>
      <c r="AV8" s="621"/>
      <c r="AW8" s="621"/>
      <c r="AX8" s="621"/>
      <c r="AY8" s="621"/>
      <c r="AZ8" s="621"/>
      <c r="BA8" s="621"/>
      <c r="BB8" s="621"/>
      <c r="BC8" s="621"/>
      <c r="BD8" s="621"/>
      <c r="BE8" s="621"/>
      <c r="BF8" s="622"/>
      <c r="BG8" s="623">
        <v>26728</v>
      </c>
      <c r="BH8" s="624"/>
      <c r="BI8" s="624"/>
      <c r="BJ8" s="624"/>
      <c r="BK8" s="624"/>
      <c r="BL8" s="624"/>
      <c r="BM8" s="624"/>
      <c r="BN8" s="625"/>
      <c r="BO8" s="626">
        <v>1.9</v>
      </c>
      <c r="BP8" s="626"/>
      <c r="BQ8" s="626"/>
      <c r="BR8" s="626"/>
      <c r="BS8" s="627" t="s">
        <v>236</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2783974</v>
      </c>
      <c r="CS8" s="624"/>
      <c r="CT8" s="624"/>
      <c r="CU8" s="624"/>
      <c r="CV8" s="624"/>
      <c r="CW8" s="624"/>
      <c r="CX8" s="624"/>
      <c r="CY8" s="625"/>
      <c r="CZ8" s="626">
        <v>28.2</v>
      </c>
      <c r="DA8" s="626"/>
      <c r="DB8" s="626"/>
      <c r="DC8" s="626"/>
      <c r="DD8" s="632">
        <v>9339</v>
      </c>
      <c r="DE8" s="624"/>
      <c r="DF8" s="624"/>
      <c r="DG8" s="624"/>
      <c r="DH8" s="624"/>
      <c r="DI8" s="624"/>
      <c r="DJ8" s="624"/>
      <c r="DK8" s="624"/>
      <c r="DL8" s="624"/>
      <c r="DM8" s="624"/>
      <c r="DN8" s="624"/>
      <c r="DO8" s="624"/>
      <c r="DP8" s="625"/>
      <c r="DQ8" s="632">
        <v>1289427</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2229</v>
      </c>
      <c r="S9" s="624"/>
      <c r="T9" s="624"/>
      <c r="U9" s="624"/>
      <c r="V9" s="624"/>
      <c r="W9" s="624"/>
      <c r="X9" s="624"/>
      <c r="Y9" s="625"/>
      <c r="Z9" s="626">
        <v>0</v>
      </c>
      <c r="AA9" s="626"/>
      <c r="AB9" s="626"/>
      <c r="AC9" s="626"/>
      <c r="AD9" s="627">
        <v>2229</v>
      </c>
      <c r="AE9" s="627"/>
      <c r="AF9" s="627"/>
      <c r="AG9" s="627"/>
      <c r="AH9" s="627"/>
      <c r="AI9" s="627"/>
      <c r="AJ9" s="627"/>
      <c r="AK9" s="627"/>
      <c r="AL9" s="628">
        <v>0</v>
      </c>
      <c r="AM9" s="629"/>
      <c r="AN9" s="629"/>
      <c r="AO9" s="630"/>
      <c r="AP9" s="620" t="s">
        <v>250</v>
      </c>
      <c r="AQ9" s="621"/>
      <c r="AR9" s="621"/>
      <c r="AS9" s="621"/>
      <c r="AT9" s="621"/>
      <c r="AU9" s="621"/>
      <c r="AV9" s="621"/>
      <c r="AW9" s="621"/>
      <c r="AX9" s="621"/>
      <c r="AY9" s="621"/>
      <c r="AZ9" s="621"/>
      <c r="BA9" s="621"/>
      <c r="BB9" s="621"/>
      <c r="BC9" s="621"/>
      <c r="BD9" s="621"/>
      <c r="BE9" s="621"/>
      <c r="BF9" s="622"/>
      <c r="BG9" s="623">
        <v>496601</v>
      </c>
      <c r="BH9" s="624"/>
      <c r="BI9" s="624"/>
      <c r="BJ9" s="624"/>
      <c r="BK9" s="624"/>
      <c r="BL9" s="624"/>
      <c r="BM9" s="624"/>
      <c r="BN9" s="625"/>
      <c r="BO9" s="626">
        <v>34.799999999999997</v>
      </c>
      <c r="BP9" s="626"/>
      <c r="BQ9" s="626"/>
      <c r="BR9" s="626"/>
      <c r="BS9" s="627" t="s">
        <v>236</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1327459</v>
      </c>
      <c r="CS9" s="624"/>
      <c r="CT9" s="624"/>
      <c r="CU9" s="624"/>
      <c r="CV9" s="624"/>
      <c r="CW9" s="624"/>
      <c r="CX9" s="624"/>
      <c r="CY9" s="625"/>
      <c r="CZ9" s="626">
        <v>13.5</v>
      </c>
      <c r="DA9" s="626"/>
      <c r="DB9" s="626"/>
      <c r="DC9" s="626"/>
      <c r="DD9" s="632">
        <v>1333</v>
      </c>
      <c r="DE9" s="624"/>
      <c r="DF9" s="624"/>
      <c r="DG9" s="624"/>
      <c r="DH9" s="624"/>
      <c r="DI9" s="624"/>
      <c r="DJ9" s="624"/>
      <c r="DK9" s="624"/>
      <c r="DL9" s="624"/>
      <c r="DM9" s="624"/>
      <c r="DN9" s="624"/>
      <c r="DO9" s="624"/>
      <c r="DP9" s="625"/>
      <c r="DQ9" s="632">
        <v>1090137</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133</v>
      </c>
      <c r="AA10" s="626"/>
      <c r="AB10" s="626"/>
      <c r="AC10" s="626"/>
      <c r="AD10" s="627" t="s">
        <v>133</v>
      </c>
      <c r="AE10" s="627"/>
      <c r="AF10" s="627"/>
      <c r="AG10" s="627"/>
      <c r="AH10" s="627"/>
      <c r="AI10" s="627"/>
      <c r="AJ10" s="627"/>
      <c r="AK10" s="627"/>
      <c r="AL10" s="628" t="s">
        <v>180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28288</v>
      </c>
      <c r="BH10" s="624"/>
      <c r="BI10" s="624"/>
      <c r="BJ10" s="624"/>
      <c r="BK10" s="624"/>
      <c r="BL10" s="624"/>
      <c r="BM10" s="624"/>
      <c r="BN10" s="625"/>
      <c r="BO10" s="626">
        <v>2</v>
      </c>
      <c r="BP10" s="626"/>
      <c r="BQ10" s="626"/>
      <c r="BR10" s="626"/>
      <c r="BS10" s="627" t="s">
        <v>236</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18</v>
      </c>
      <c r="CS10" s="624"/>
      <c r="CT10" s="624"/>
      <c r="CU10" s="624"/>
      <c r="CV10" s="624"/>
      <c r="CW10" s="624"/>
      <c r="CX10" s="624"/>
      <c r="CY10" s="625"/>
      <c r="CZ10" s="626">
        <v>0</v>
      </c>
      <c r="DA10" s="626"/>
      <c r="DB10" s="626"/>
      <c r="DC10" s="626"/>
      <c r="DD10" s="632" t="s">
        <v>133</v>
      </c>
      <c r="DE10" s="624"/>
      <c r="DF10" s="624"/>
      <c r="DG10" s="624"/>
      <c r="DH10" s="624"/>
      <c r="DI10" s="624"/>
      <c r="DJ10" s="624"/>
      <c r="DK10" s="624"/>
      <c r="DL10" s="624"/>
      <c r="DM10" s="624"/>
      <c r="DN10" s="624"/>
      <c r="DO10" s="624"/>
      <c r="DP10" s="625"/>
      <c r="DQ10" s="632">
        <v>18</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385927</v>
      </c>
      <c r="S11" s="624"/>
      <c r="T11" s="624"/>
      <c r="U11" s="624"/>
      <c r="V11" s="624"/>
      <c r="W11" s="624"/>
      <c r="X11" s="624"/>
      <c r="Y11" s="625"/>
      <c r="Z11" s="628">
        <v>3.8</v>
      </c>
      <c r="AA11" s="629"/>
      <c r="AB11" s="629"/>
      <c r="AC11" s="635"/>
      <c r="AD11" s="632">
        <v>385927</v>
      </c>
      <c r="AE11" s="624"/>
      <c r="AF11" s="624"/>
      <c r="AG11" s="624"/>
      <c r="AH11" s="624"/>
      <c r="AI11" s="624"/>
      <c r="AJ11" s="624"/>
      <c r="AK11" s="625"/>
      <c r="AL11" s="628">
        <v>6.2</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20693</v>
      </c>
      <c r="BH11" s="624"/>
      <c r="BI11" s="624"/>
      <c r="BJ11" s="624"/>
      <c r="BK11" s="624"/>
      <c r="BL11" s="624"/>
      <c r="BM11" s="624"/>
      <c r="BN11" s="625"/>
      <c r="BO11" s="626">
        <v>1.5</v>
      </c>
      <c r="BP11" s="626"/>
      <c r="BQ11" s="626"/>
      <c r="BR11" s="626"/>
      <c r="BS11" s="627" t="s">
        <v>133</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451572</v>
      </c>
      <c r="CS11" s="624"/>
      <c r="CT11" s="624"/>
      <c r="CU11" s="624"/>
      <c r="CV11" s="624"/>
      <c r="CW11" s="624"/>
      <c r="CX11" s="624"/>
      <c r="CY11" s="625"/>
      <c r="CZ11" s="626">
        <v>4.5999999999999996</v>
      </c>
      <c r="DA11" s="626"/>
      <c r="DB11" s="626"/>
      <c r="DC11" s="626"/>
      <c r="DD11" s="632">
        <v>27596</v>
      </c>
      <c r="DE11" s="624"/>
      <c r="DF11" s="624"/>
      <c r="DG11" s="624"/>
      <c r="DH11" s="624"/>
      <c r="DI11" s="624"/>
      <c r="DJ11" s="624"/>
      <c r="DK11" s="624"/>
      <c r="DL11" s="624"/>
      <c r="DM11" s="624"/>
      <c r="DN11" s="624"/>
      <c r="DO11" s="624"/>
      <c r="DP11" s="625"/>
      <c r="DQ11" s="632">
        <v>350107</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236</v>
      </c>
      <c r="AA12" s="626"/>
      <c r="AB12" s="626"/>
      <c r="AC12" s="626"/>
      <c r="AD12" s="627" t="s">
        <v>133</v>
      </c>
      <c r="AE12" s="627"/>
      <c r="AF12" s="627"/>
      <c r="AG12" s="627"/>
      <c r="AH12" s="627"/>
      <c r="AI12" s="627"/>
      <c r="AJ12" s="627"/>
      <c r="AK12" s="627"/>
      <c r="AL12" s="628" t="s">
        <v>133</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656520</v>
      </c>
      <c r="BH12" s="624"/>
      <c r="BI12" s="624"/>
      <c r="BJ12" s="624"/>
      <c r="BK12" s="624"/>
      <c r="BL12" s="624"/>
      <c r="BM12" s="624"/>
      <c r="BN12" s="625"/>
      <c r="BO12" s="626">
        <v>46</v>
      </c>
      <c r="BP12" s="626"/>
      <c r="BQ12" s="626"/>
      <c r="BR12" s="626"/>
      <c r="BS12" s="627" t="s">
        <v>133</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448010</v>
      </c>
      <c r="CS12" s="624"/>
      <c r="CT12" s="624"/>
      <c r="CU12" s="624"/>
      <c r="CV12" s="624"/>
      <c r="CW12" s="624"/>
      <c r="CX12" s="624"/>
      <c r="CY12" s="625"/>
      <c r="CZ12" s="626">
        <v>4.5</v>
      </c>
      <c r="DA12" s="626"/>
      <c r="DB12" s="626"/>
      <c r="DC12" s="626"/>
      <c r="DD12" s="632" t="s">
        <v>236</v>
      </c>
      <c r="DE12" s="624"/>
      <c r="DF12" s="624"/>
      <c r="DG12" s="624"/>
      <c r="DH12" s="624"/>
      <c r="DI12" s="624"/>
      <c r="DJ12" s="624"/>
      <c r="DK12" s="624"/>
      <c r="DL12" s="624"/>
      <c r="DM12" s="624"/>
      <c r="DN12" s="624"/>
      <c r="DO12" s="624"/>
      <c r="DP12" s="625"/>
      <c r="DQ12" s="632">
        <v>224684</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180</v>
      </c>
      <c r="AA13" s="626"/>
      <c r="AB13" s="626"/>
      <c r="AC13" s="626"/>
      <c r="AD13" s="627" t="s">
        <v>236</v>
      </c>
      <c r="AE13" s="627"/>
      <c r="AF13" s="627"/>
      <c r="AG13" s="627"/>
      <c r="AH13" s="627"/>
      <c r="AI13" s="627"/>
      <c r="AJ13" s="627"/>
      <c r="AK13" s="627"/>
      <c r="AL13" s="628" t="s">
        <v>133</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656357</v>
      </c>
      <c r="BH13" s="624"/>
      <c r="BI13" s="624"/>
      <c r="BJ13" s="624"/>
      <c r="BK13" s="624"/>
      <c r="BL13" s="624"/>
      <c r="BM13" s="624"/>
      <c r="BN13" s="625"/>
      <c r="BO13" s="626">
        <v>46</v>
      </c>
      <c r="BP13" s="626"/>
      <c r="BQ13" s="626"/>
      <c r="BR13" s="626"/>
      <c r="BS13" s="627" t="s">
        <v>180</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953978</v>
      </c>
      <c r="CS13" s="624"/>
      <c r="CT13" s="624"/>
      <c r="CU13" s="624"/>
      <c r="CV13" s="624"/>
      <c r="CW13" s="624"/>
      <c r="CX13" s="624"/>
      <c r="CY13" s="625"/>
      <c r="CZ13" s="626">
        <v>9.6999999999999993</v>
      </c>
      <c r="DA13" s="626"/>
      <c r="DB13" s="626"/>
      <c r="DC13" s="626"/>
      <c r="DD13" s="632">
        <v>443198</v>
      </c>
      <c r="DE13" s="624"/>
      <c r="DF13" s="624"/>
      <c r="DG13" s="624"/>
      <c r="DH13" s="624"/>
      <c r="DI13" s="624"/>
      <c r="DJ13" s="624"/>
      <c r="DK13" s="624"/>
      <c r="DL13" s="624"/>
      <c r="DM13" s="624"/>
      <c r="DN13" s="624"/>
      <c r="DO13" s="624"/>
      <c r="DP13" s="625"/>
      <c r="DQ13" s="632">
        <v>596571</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542</v>
      </c>
      <c r="S14" s="624"/>
      <c r="T14" s="624"/>
      <c r="U14" s="624"/>
      <c r="V14" s="624"/>
      <c r="W14" s="624"/>
      <c r="X14" s="624"/>
      <c r="Y14" s="625"/>
      <c r="Z14" s="626">
        <v>0</v>
      </c>
      <c r="AA14" s="626"/>
      <c r="AB14" s="626"/>
      <c r="AC14" s="626"/>
      <c r="AD14" s="627">
        <v>542</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70934</v>
      </c>
      <c r="BH14" s="624"/>
      <c r="BI14" s="624"/>
      <c r="BJ14" s="624"/>
      <c r="BK14" s="624"/>
      <c r="BL14" s="624"/>
      <c r="BM14" s="624"/>
      <c r="BN14" s="625"/>
      <c r="BO14" s="626">
        <v>5</v>
      </c>
      <c r="BP14" s="626"/>
      <c r="BQ14" s="626"/>
      <c r="BR14" s="626"/>
      <c r="BS14" s="627" t="s">
        <v>236</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375431</v>
      </c>
      <c r="CS14" s="624"/>
      <c r="CT14" s="624"/>
      <c r="CU14" s="624"/>
      <c r="CV14" s="624"/>
      <c r="CW14" s="624"/>
      <c r="CX14" s="624"/>
      <c r="CY14" s="625"/>
      <c r="CZ14" s="626">
        <v>3.8</v>
      </c>
      <c r="DA14" s="626"/>
      <c r="DB14" s="626"/>
      <c r="DC14" s="626"/>
      <c r="DD14" s="632">
        <v>25920</v>
      </c>
      <c r="DE14" s="624"/>
      <c r="DF14" s="624"/>
      <c r="DG14" s="624"/>
      <c r="DH14" s="624"/>
      <c r="DI14" s="624"/>
      <c r="DJ14" s="624"/>
      <c r="DK14" s="624"/>
      <c r="DL14" s="624"/>
      <c r="DM14" s="624"/>
      <c r="DN14" s="624"/>
      <c r="DO14" s="624"/>
      <c r="DP14" s="625"/>
      <c r="DQ14" s="632">
        <v>361127</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236</v>
      </c>
      <c r="AA15" s="626"/>
      <c r="AB15" s="626"/>
      <c r="AC15" s="626"/>
      <c r="AD15" s="627" t="s">
        <v>133</v>
      </c>
      <c r="AE15" s="627"/>
      <c r="AF15" s="627"/>
      <c r="AG15" s="627"/>
      <c r="AH15" s="627"/>
      <c r="AI15" s="627"/>
      <c r="AJ15" s="627"/>
      <c r="AK15" s="627"/>
      <c r="AL15" s="628" t="s">
        <v>133</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126410</v>
      </c>
      <c r="BH15" s="624"/>
      <c r="BI15" s="624"/>
      <c r="BJ15" s="624"/>
      <c r="BK15" s="624"/>
      <c r="BL15" s="624"/>
      <c r="BM15" s="624"/>
      <c r="BN15" s="625"/>
      <c r="BO15" s="626">
        <v>8.9</v>
      </c>
      <c r="BP15" s="626"/>
      <c r="BQ15" s="626"/>
      <c r="BR15" s="626"/>
      <c r="BS15" s="627" t="s">
        <v>180</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922008</v>
      </c>
      <c r="CS15" s="624"/>
      <c r="CT15" s="624"/>
      <c r="CU15" s="624"/>
      <c r="CV15" s="624"/>
      <c r="CW15" s="624"/>
      <c r="CX15" s="624"/>
      <c r="CY15" s="625"/>
      <c r="CZ15" s="626">
        <v>9.3000000000000007</v>
      </c>
      <c r="DA15" s="626"/>
      <c r="DB15" s="626"/>
      <c r="DC15" s="626"/>
      <c r="DD15" s="632">
        <v>50772</v>
      </c>
      <c r="DE15" s="624"/>
      <c r="DF15" s="624"/>
      <c r="DG15" s="624"/>
      <c r="DH15" s="624"/>
      <c r="DI15" s="624"/>
      <c r="DJ15" s="624"/>
      <c r="DK15" s="624"/>
      <c r="DL15" s="624"/>
      <c r="DM15" s="624"/>
      <c r="DN15" s="624"/>
      <c r="DO15" s="624"/>
      <c r="DP15" s="625"/>
      <c r="DQ15" s="632">
        <v>818265</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9525</v>
      </c>
      <c r="S16" s="624"/>
      <c r="T16" s="624"/>
      <c r="U16" s="624"/>
      <c r="V16" s="624"/>
      <c r="W16" s="624"/>
      <c r="X16" s="624"/>
      <c r="Y16" s="625"/>
      <c r="Z16" s="626">
        <v>0.1</v>
      </c>
      <c r="AA16" s="626"/>
      <c r="AB16" s="626"/>
      <c r="AC16" s="626"/>
      <c r="AD16" s="627">
        <v>9525</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22767</v>
      </c>
      <c r="CS16" s="624"/>
      <c r="CT16" s="624"/>
      <c r="CU16" s="624"/>
      <c r="CV16" s="624"/>
      <c r="CW16" s="624"/>
      <c r="CX16" s="624"/>
      <c r="CY16" s="625"/>
      <c r="CZ16" s="626">
        <v>0.2</v>
      </c>
      <c r="DA16" s="626"/>
      <c r="DB16" s="626"/>
      <c r="DC16" s="626"/>
      <c r="DD16" s="632" t="s">
        <v>236</v>
      </c>
      <c r="DE16" s="624"/>
      <c r="DF16" s="624"/>
      <c r="DG16" s="624"/>
      <c r="DH16" s="624"/>
      <c r="DI16" s="624"/>
      <c r="DJ16" s="624"/>
      <c r="DK16" s="624"/>
      <c r="DL16" s="624"/>
      <c r="DM16" s="624"/>
      <c r="DN16" s="624"/>
      <c r="DO16" s="624"/>
      <c r="DP16" s="625"/>
      <c r="DQ16" s="632">
        <v>21809</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17498</v>
      </c>
      <c r="S17" s="624"/>
      <c r="T17" s="624"/>
      <c r="U17" s="624"/>
      <c r="V17" s="624"/>
      <c r="W17" s="624"/>
      <c r="X17" s="624"/>
      <c r="Y17" s="625"/>
      <c r="Z17" s="626">
        <v>0.2</v>
      </c>
      <c r="AA17" s="626"/>
      <c r="AB17" s="626"/>
      <c r="AC17" s="626"/>
      <c r="AD17" s="627">
        <v>17498</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236</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1054069</v>
      </c>
      <c r="CS17" s="624"/>
      <c r="CT17" s="624"/>
      <c r="CU17" s="624"/>
      <c r="CV17" s="624"/>
      <c r="CW17" s="624"/>
      <c r="CX17" s="624"/>
      <c r="CY17" s="625"/>
      <c r="CZ17" s="626">
        <v>10.7</v>
      </c>
      <c r="DA17" s="626"/>
      <c r="DB17" s="626"/>
      <c r="DC17" s="626"/>
      <c r="DD17" s="632" t="s">
        <v>133</v>
      </c>
      <c r="DE17" s="624"/>
      <c r="DF17" s="624"/>
      <c r="DG17" s="624"/>
      <c r="DH17" s="624"/>
      <c r="DI17" s="624"/>
      <c r="DJ17" s="624"/>
      <c r="DK17" s="624"/>
      <c r="DL17" s="624"/>
      <c r="DM17" s="624"/>
      <c r="DN17" s="624"/>
      <c r="DO17" s="624"/>
      <c r="DP17" s="625"/>
      <c r="DQ17" s="632">
        <v>1014184</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10059</v>
      </c>
      <c r="S18" s="624"/>
      <c r="T18" s="624"/>
      <c r="U18" s="624"/>
      <c r="V18" s="624"/>
      <c r="W18" s="624"/>
      <c r="X18" s="624"/>
      <c r="Y18" s="625"/>
      <c r="Z18" s="626">
        <v>0.1</v>
      </c>
      <c r="AA18" s="626"/>
      <c r="AB18" s="626"/>
      <c r="AC18" s="626"/>
      <c r="AD18" s="627">
        <v>10059</v>
      </c>
      <c r="AE18" s="627"/>
      <c r="AF18" s="627"/>
      <c r="AG18" s="627"/>
      <c r="AH18" s="627"/>
      <c r="AI18" s="627"/>
      <c r="AJ18" s="627"/>
      <c r="AK18" s="627"/>
      <c r="AL18" s="628">
        <v>0.2</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236</v>
      </c>
      <c r="BP18" s="626"/>
      <c r="BQ18" s="626"/>
      <c r="BR18" s="626"/>
      <c r="BS18" s="627" t="s">
        <v>180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133</v>
      </c>
      <c r="DA18" s="626"/>
      <c r="DB18" s="626"/>
      <c r="DC18" s="626"/>
      <c r="DD18" s="632" t="s">
        <v>133</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8989</v>
      </c>
      <c r="S19" s="624"/>
      <c r="T19" s="624"/>
      <c r="U19" s="624"/>
      <c r="V19" s="624"/>
      <c r="W19" s="624"/>
      <c r="X19" s="624"/>
      <c r="Y19" s="625"/>
      <c r="Z19" s="626">
        <v>0.1</v>
      </c>
      <c r="AA19" s="626"/>
      <c r="AB19" s="626"/>
      <c r="AC19" s="626"/>
      <c r="AD19" s="627">
        <v>8989</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133</v>
      </c>
      <c r="BH19" s="624"/>
      <c r="BI19" s="624"/>
      <c r="BJ19" s="624"/>
      <c r="BK19" s="624"/>
      <c r="BL19" s="624"/>
      <c r="BM19" s="624"/>
      <c r="BN19" s="625"/>
      <c r="BO19" s="626" t="s">
        <v>236</v>
      </c>
      <c r="BP19" s="626"/>
      <c r="BQ19" s="626"/>
      <c r="BR19" s="626"/>
      <c r="BS19" s="627" t="s">
        <v>133</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133</v>
      </c>
      <c r="DA19" s="626"/>
      <c r="DB19" s="626"/>
      <c r="DC19" s="626"/>
      <c r="DD19" s="632" t="s">
        <v>180</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1070</v>
      </c>
      <c r="S20" s="624"/>
      <c r="T20" s="624"/>
      <c r="U20" s="624"/>
      <c r="V20" s="624"/>
      <c r="W20" s="624"/>
      <c r="X20" s="624"/>
      <c r="Y20" s="625"/>
      <c r="Z20" s="626">
        <v>0</v>
      </c>
      <c r="AA20" s="626"/>
      <c r="AB20" s="626"/>
      <c r="AC20" s="626"/>
      <c r="AD20" s="627">
        <v>1070</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236</v>
      </c>
      <c r="BH20" s="624"/>
      <c r="BI20" s="624"/>
      <c r="BJ20" s="624"/>
      <c r="BK20" s="624"/>
      <c r="BL20" s="624"/>
      <c r="BM20" s="624"/>
      <c r="BN20" s="625"/>
      <c r="BO20" s="626" t="s">
        <v>133</v>
      </c>
      <c r="BP20" s="626"/>
      <c r="BQ20" s="626"/>
      <c r="BR20" s="626"/>
      <c r="BS20" s="627" t="s">
        <v>236</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9868678</v>
      </c>
      <c r="CS20" s="624"/>
      <c r="CT20" s="624"/>
      <c r="CU20" s="624"/>
      <c r="CV20" s="624"/>
      <c r="CW20" s="624"/>
      <c r="CX20" s="624"/>
      <c r="CY20" s="625"/>
      <c r="CZ20" s="626">
        <v>100</v>
      </c>
      <c r="DA20" s="626"/>
      <c r="DB20" s="626"/>
      <c r="DC20" s="626"/>
      <c r="DD20" s="632">
        <v>619551</v>
      </c>
      <c r="DE20" s="624"/>
      <c r="DF20" s="624"/>
      <c r="DG20" s="624"/>
      <c r="DH20" s="624"/>
      <c r="DI20" s="624"/>
      <c r="DJ20" s="624"/>
      <c r="DK20" s="624"/>
      <c r="DL20" s="624"/>
      <c r="DM20" s="624"/>
      <c r="DN20" s="624"/>
      <c r="DO20" s="624"/>
      <c r="DP20" s="625"/>
      <c r="DQ20" s="632">
        <v>7011934</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4637862</v>
      </c>
      <c r="S21" s="624"/>
      <c r="T21" s="624"/>
      <c r="U21" s="624"/>
      <c r="V21" s="624"/>
      <c r="W21" s="624"/>
      <c r="X21" s="624"/>
      <c r="Y21" s="625"/>
      <c r="Z21" s="626">
        <v>46.2</v>
      </c>
      <c r="AA21" s="626"/>
      <c r="AB21" s="626"/>
      <c r="AC21" s="626"/>
      <c r="AD21" s="627">
        <v>4224186</v>
      </c>
      <c r="AE21" s="627"/>
      <c r="AF21" s="627"/>
      <c r="AG21" s="627"/>
      <c r="AH21" s="627"/>
      <c r="AI21" s="627"/>
      <c r="AJ21" s="627"/>
      <c r="AK21" s="627"/>
      <c r="AL21" s="628">
        <v>67.7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180</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4224186</v>
      </c>
      <c r="S22" s="624"/>
      <c r="T22" s="624"/>
      <c r="U22" s="624"/>
      <c r="V22" s="624"/>
      <c r="W22" s="624"/>
      <c r="X22" s="624"/>
      <c r="Y22" s="625"/>
      <c r="Z22" s="626">
        <v>42</v>
      </c>
      <c r="AA22" s="626"/>
      <c r="AB22" s="626"/>
      <c r="AC22" s="626"/>
      <c r="AD22" s="627">
        <v>4224186</v>
      </c>
      <c r="AE22" s="627"/>
      <c r="AF22" s="627"/>
      <c r="AG22" s="627"/>
      <c r="AH22" s="627"/>
      <c r="AI22" s="627"/>
      <c r="AJ22" s="627"/>
      <c r="AK22" s="627"/>
      <c r="AL22" s="628">
        <v>67.7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236</v>
      </c>
      <c r="BP22" s="626"/>
      <c r="BQ22" s="626"/>
      <c r="BR22" s="626"/>
      <c r="BS22" s="627" t="s">
        <v>180</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413670</v>
      </c>
      <c r="S23" s="624"/>
      <c r="T23" s="624"/>
      <c r="U23" s="624"/>
      <c r="V23" s="624"/>
      <c r="W23" s="624"/>
      <c r="X23" s="624"/>
      <c r="Y23" s="625"/>
      <c r="Z23" s="626">
        <v>4.0999999999999996</v>
      </c>
      <c r="AA23" s="626"/>
      <c r="AB23" s="626"/>
      <c r="AC23" s="626"/>
      <c r="AD23" s="627" t="s">
        <v>236</v>
      </c>
      <c r="AE23" s="627"/>
      <c r="AF23" s="627"/>
      <c r="AG23" s="627"/>
      <c r="AH23" s="627"/>
      <c r="AI23" s="627"/>
      <c r="AJ23" s="627"/>
      <c r="AK23" s="627"/>
      <c r="AL23" s="628" t="s">
        <v>180</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133</v>
      </c>
      <c r="BH23" s="624"/>
      <c r="BI23" s="624"/>
      <c r="BJ23" s="624"/>
      <c r="BK23" s="624"/>
      <c r="BL23" s="624"/>
      <c r="BM23" s="624"/>
      <c r="BN23" s="625"/>
      <c r="BO23" s="626" t="s">
        <v>133</v>
      </c>
      <c r="BP23" s="626"/>
      <c r="BQ23" s="626"/>
      <c r="BR23" s="626"/>
      <c r="BS23" s="627" t="s">
        <v>133</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6</v>
      </c>
      <c r="S24" s="624"/>
      <c r="T24" s="624"/>
      <c r="U24" s="624"/>
      <c r="V24" s="624"/>
      <c r="W24" s="624"/>
      <c r="X24" s="624"/>
      <c r="Y24" s="625"/>
      <c r="Z24" s="626">
        <v>0</v>
      </c>
      <c r="AA24" s="626"/>
      <c r="AB24" s="626"/>
      <c r="AC24" s="626"/>
      <c r="AD24" s="627" t="s">
        <v>133</v>
      </c>
      <c r="AE24" s="627"/>
      <c r="AF24" s="627"/>
      <c r="AG24" s="627"/>
      <c r="AH24" s="627"/>
      <c r="AI24" s="627"/>
      <c r="AJ24" s="627"/>
      <c r="AK24" s="627"/>
      <c r="AL24" s="628" t="s">
        <v>236</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236</v>
      </c>
      <c r="BP24" s="626"/>
      <c r="BQ24" s="626"/>
      <c r="BR24" s="626"/>
      <c r="BS24" s="627" t="s">
        <v>133</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3839514</v>
      </c>
      <c r="CS24" s="613"/>
      <c r="CT24" s="613"/>
      <c r="CU24" s="613"/>
      <c r="CV24" s="613"/>
      <c r="CW24" s="613"/>
      <c r="CX24" s="613"/>
      <c r="CY24" s="614"/>
      <c r="CZ24" s="617">
        <v>38.9</v>
      </c>
      <c r="DA24" s="618"/>
      <c r="DB24" s="618"/>
      <c r="DC24" s="634"/>
      <c r="DD24" s="653">
        <v>2478875</v>
      </c>
      <c r="DE24" s="613"/>
      <c r="DF24" s="613"/>
      <c r="DG24" s="613"/>
      <c r="DH24" s="613"/>
      <c r="DI24" s="613"/>
      <c r="DJ24" s="613"/>
      <c r="DK24" s="614"/>
      <c r="DL24" s="653">
        <v>2454271</v>
      </c>
      <c r="DM24" s="613"/>
      <c r="DN24" s="613"/>
      <c r="DO24" s="613"/>
      <c r="DP24" s="613"/>
      <c r="DQ24" s="613"/>
      <c r="DR24" s="613"/>
      <c r="DS24" s="613"/>
      <c r="DT24" s="613"/>
      <c r="DU24" s="613"/>
      <c r="DV24" s="614"/>
      <c r="DW24" s="617">
        <v>38.9</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6630928</v>
      </c>
      <c r="S25" s="624"/>
      <c r="T25" s="624"/>
      <c r="U25" s="624"/>
      <c r="V25" s="624"/>
      <c r="W25" s="624"/>
      <c r="X25" s="624"/>
      <c r="Y25" s="625"/>
      <c r="Z25" s="626">
        <v>66</v>
      </c>
      <c r="AA25" s="626"/>
      <c r="AB25" s="626"/>
      <c r="AC25" s="626"/>
      <c r="AD25" s="627">
        <v>6217252</v>
      </c>
      <c r="AE25" s="627"/>
      <c r="AF25" s="627"/>
      <c r="AG25" s="627"/>
      <c r="AH25" s="627"/>
      <c r="AI25" s="627"/>
      <c r="AJ25" s="627"/>
      <c r="AK25" s="627"/>
      <c r="AL25" s="628">
        <v>99.6</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236</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1103437</v>
      </c>
      <c r="CS25" s="654"/>
      <c r="CT25" s="654"/>
      <c r="CU25" s="654"/>
      <c r="CV25" s="654"/>
      <c r="CW25" s="654"/>
      <c r="CX25" s="654"/>
      <c r="CY25" s="655"/>
      <c r="CZ25" s="628">
        <v>11.2</v>
      </c>
      <c r="DA25" s="656"/>
      <c r="DB25" s="656"/>
      <c r="DC25" s="658"/>
      <c r="DD25" s="632">
        <v>1055940</v>
      </c>
      <c r="DE25" s="654"/>
      <c r="DF25" s="654"/>
      <c r="DG25" s="654"/>
      <c r="DH25" s="654"/>
      <c r="DI25" s="654"/>
      <c r="DJ25" s="654"/>
      <c r="DK25" s="655"/>
      <c r="DL25" s="632">
        <v>1053890</v>
      </c>
      <c r="DM25" s="654"/>
      <c r="DN25" s="654"/>
      <c r="DO25" s="654"/>
      <c r="DP25" s="654"/>
      <c r="DQ25" s="654"/>
      <c r="DR25" s="654"/>
      <c r="DS25" s="654"/>
      <c r="DT25" s="654"/>
      <c r="DU25" s="654"/>
      <c r="DV25" s="655"/>
      <c r="DW25" s="628">
        <v>16.7</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1697</v>
      </c>
      <c r="S26" s="624"/>
      <c r="T26" s="624"/>
      <c r="U26" s="624"/>
      <c r="V26" s="624"/>
      <c r="W26" s="624"/>
      <c r="X26" s="624"/>
      <c r="Y26" s="625"/>
      <c r="Z26" s="626">
        <v>0</v>
      </c>
      <c r="AA26" s="626"/>
      <c r="AB26" s="626"/>
      <c r="AC26" s="626"/>
      <c r="AD26" s="627">
        <v>1697</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133</v>
      </c>
      <c r="BP26" s="626"/>
      <c r="BQ26" s="626"/>
      <c r="BR26" s="626"/>
      <c r="BS26" s="627" t="s">
        <v>236</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694553</v>
      </c>
      <c r="CS26" s="624"/>
      <c r="CT26" s="624"/>
      <c r="CU26" s="624"/>
      <c r="CV26" s="624"/>
      <c r="CW26" s="624"/>
      <c r="CX26" s="624"/>
      <c r="CY26" s="625"/>
      <c r="CZ26" s="628">
        <v>7</v>
      </c>
      <c r="DA26" s="656"/>
      <c r="DB26" s="656"/>
      <c r="DC26" s="658"/>
      <c r="DD26" s="632">
        <v>664670</v>
      </c>
      <c r="DE26" s="624"/>
      <c r="DF26" s="624"/>
      <c r="DG26" s="624"/>
      <c r="DH26" s="624"/>
      <c r="DI26" s="624"/>
      <c r="DJ26" s="624"/>
      <c r="DK26" s="625"/>
      <c r="DL26" s="632" t="s">
        <v>236</v>
      </c>
      <c r="DM26" s="624"/>
      <c r="DN26" s="624"/>
      <c r="DO26" s="624"/>
      <c r="DP26" s="624"/>
      <c r="DQ26" s="624"/>
      <c r="DR26" s="624"/>
      <c r="DS26" s="624"/>
      <c r="DT26" s="624"/>
      <c r="DU26" s="624"/>
      <c r="DV26" s="625"/>
      <c r="DW26" s="628" t="s">
        <v>180</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8483</v>
      </c>
      <c r="S27" s="624"/>
      <c r="T27" s="624"/>
      <c r="U27" s="624"/>
      <c r="V27" s="624"/>
      <c r="W27" s="624"/>
      <c r="X27" s="624"/>
      <c r="Y27" s="625"/>
      <c r="Z27" s="626">
        <v>0.1</v>
      </c>
      <c r="AA27" s="626"/>
      <c r="AB27" s="626"/>
      <c r="AC27" s="626"/>
      <c r="AD27" s="627">
        <v>49</v>
      </c>
      <c r="AE27" s="627"/>
      <c r="AF27" s="627"/>
      <c r="AG27" s="627"/>
      <c r="AH27" s="627"/>
      <c r="AI27" s="627"/>
      <c r="AJ27" s="627"/>
      <c r="AK27" s="627"/>
      <c r="AL27" s="628">
        <v>0</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1426174</v>
      </c>
      <c r="BH27" s="624"/>
      <c r="BI27" s="624"/>
      <c r="BJ27" s="624"/>
      <c r="BK27" s="624"/>
      <c r="BL27" s="624"/>
      <c r="BM27" s="624"/>
      <c r="BN27" s="625"/>
      <c r="BO27" s="626">
        <v>100</v>
      </c>
      <c r="BP27" s="626"/>
      <c r="BQ27" s="626"/>
      <c r="BR27" s="626"/>
      <c r="BS27" s="627" t="s">
        <v>236</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1682008</v>
      </c>
      <c r="CS27" s="654"/>
      <c r="CT27" s="654"/>
      <c r="CU27" s="654"/>
      <c r="CV27" s="654"/>
      <c r="CW27" s="654"/>
      <c r="CX27" s="654"/>
      <c r="CY27" s="655"/>
      <c r="CZ27" s="628">
        <v>17</v>
      </c>
      <c r="DA27" s="656"/>
      <c r="DB27" s="656"/>
      <c r="DC27" s="658"/>
      <c r="DD27" s="632">
        <v>408751</v>
      </c>
      <c r="DE27" s="654"/>
      <c r="DF27" s="654"/>
      <c r="DG27" s="654"/>
      <c r="DH27" s="654"/>
      <c r="DI27" s="654"/>
      <c r="DJ27" s="654"/>
      <c r="DK27" s="655"/>
      <c r="DL27" s="632">
        <v>386197</v>
      </c>
      <c r="DM27" s="654"/>
      <c r="DN27" s="654"/>
      <c r="DO27" s="654"/>
      <c r="DP27" s="654"/>
      <c r="DQ27" s="654"/>
      <c r="DR27" s="654"/>
      <c r="DS27" s="654"/>
      <c r="DT27" s="654"/>
      <c r="DU27" s="654"/>
      <c r="DV27" s="655"/>
      <c r="DW27" s="628">
        <v>6.1</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80178</v>
      </c>
      <c r="S28" s="624"/>
      <c r="T28" s="624"/>
      <c r="U28" s="624"/>
      <c r="V28" s="624"/>
      <c r="W28" s="624"/>
      <c r="X28" s="624"/>
      <c r="Y28" s="625"/>
      <c r="Z28" s="626">
        <v>0.8</v>
      </c>
      <c r="AA28" s="626"/>
      <c r="AB28" s="626"/>
      <c r="AC28" s="626"/>
      <c r="AD28" s="627">
        <v>4616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1054069</v>
      </c>
      <c r="CS28" s="624"/>
      <c r="CT28" s="624"/>
      <c r="CU28" s="624"/>
      <c r="CV28" s="624"/>
      <c r="CW28" s="624"/>
      <c r="CX28" s="624"/>
      <c r="CY28" s="625"/>
      <c r="CZ28" s="628">
        <v>10.7</v>
      </c>
      <c r="DA28" s="656"/>
      <c r="DB28" s="656"/>
      <c r="DC28" s="658"/>
      <c r="DD28" s="632">
        <v>1014184</v>
      </c>
      <c r="DE28" s="624"/>
      <c r="DF28" s="624"/>
      <c r="DG28" s="624"/>
      <c r="DH28" s="624"/>
      <c r="DI28" s="624"/>
      <c r="DJ28" s="624"/>
      <c r="DK28" s="625"/>
      <c r="DL28" s="632">
        <v>1014184</v>
      </c>
      <c r="DM28" s="624"/>
      <c r="DN28" s="624"/>
      <c r="DO28" s="624"/>
      <c r="DP28" s="624"/>
      <c r="DQ28" s="624"/>
      <c r="DR28" s="624"/>
      <c r="DS28" s="624"/>
      <c r="DT28" s="624"/>
      <c r="DU28" s="624"/>
      <c r="DV28" s="625"/>
      <c r="DW28" s="628">
        <v>16.100000000000001</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11032</v>
      </c>
      <c r="S29" s="624"/>
      <c r="T29" s="624"/>
      <c r="U29" s="624"/>
      <c r="V29" s="624"/>
      <c r="W29" s="624"/>
      <c r="X29" s="624"/>
      <c r="Y29" s="625"/>
      <c r="Z29" s="626">
        <v>0.1</v>
      </c>
      <c r="AA29" s="626"/>
      <c r="AB29" s="626"/>
      <c r="AC29" s="626"/>
      <c r="AD29" s="627">
        <v>457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72</v>
      </c>
      <c r="CG29" s="621"/>
      <c r="CH29" s="621"/>
      <c r="CI29" s="621"/>
      <c r="CJ29" s="621"/>
      <c r="CK29" s="621"/>
      <c r="CL29" s="621"/>
      <c r="CM29" s="621"/>
      <c r="CN29" s="621"/>
      <c r="CO29" s="621"/>
      <c r="CP29" s="621"/>
      <c r="CQ29" s="622"/>
      <c r="CR29" s="623">
        <v>1054069</v>
      </c>
      <c r="CS29" s="654"/>
      <c r="CT29" s="654"/>
      <c r="CU29" s="654"/>
      <c r="CV29" s="654"/>
      <c r="CW29" s="654"/>
      <c r="CX29" s="654"/>
      <c r="CY29" s="655"/>
      <c r="CZ29" s="628">
        <v>10.7</v>
      </c>
      <c r="DA29" s="656"/>
      <c r="DB29" s="656"/>
      <c r="DC29" s="658"/>
      <c r="DD29" s="632">
        <v>1014184</v>
      </c>
      <c r="DE29" s="654"/>
      <c r="DF29" s="654"/>
      <c r="DG29" s="654"/>
      <c r="DH29" s="654"/>
      <c r="DI29" s="654"/>
      <c r="DJ29" s="654"/>
      <c r="DK29" s="655"/>
      <c r="DL29" s="632">
        <v>1014184</v>
      </c>
      <c r="DM29" s="654"/>
      <c r="DN29" s="654"/>
      <c r="DO29" s="654"/>
      <c r="DP29" s="654"/>
      <c r="DQ29" s="654"/>
      <c r="DR29" s="654"/>
      <c r="DS29" s="654"/>
      <c r="DT29" s="654"/>
      <c r="DU29" s="654"/>
      <c r="DV29" s="655"/>
      <c r="DW29" s="628">
        <v>16.100000000000001</v>
      </c>
      <c r="DX29" s="656"/>
      <c r="DY29" s="656"/>
      <c r="DZ29" s="656"/>
      <c r="EA29" s="656"/>
      <c r="EB29" s="656"/>
      <c r="EC29" s="657"/>
    </row>
    <row r="30" spans="2:133" ht="11.25" customHeight="1" x14ac:dyDescent="0.15">
      <c r="B30" s="620" t="s">
        <v>313</v>
      </c>
      <c r="C30" s="621"/>
      <c r="D30" s="621"/>
      <c r="E30" s="621"/>
      <c r="F30" s="621"/>
      <c r="G30" s="621"/>
      <c r="H30" s="621"/>
      <c r="I30" s="621"/>
      <c r="J30" s="621"/>
      <c r="K30" s="621"/>
      <c r="L30" s="621"/>
      <c r="M30" s="621"/>
      <c r="N30" s="621"/>
      <c r="O30" s="621"/>
      <c r="P30" s="621"/>
      <c r="Q30" s="622"/>
      <c r="R30" s="623">
        <v>1545456</v>
      </c>
      <c r="S30" s="624"/>
      <c r="T30" s="624"/>
      <c r="U30" s="624"/>
      <c r="V30" s="624"/>
      <c r="W30" s="624"/>
      <c r="X30" s="624"/>
      <c r="Y30" s="625"/>
      <c r="Z30" s="626">
        <v>15.4</v>
      </c>
      <c r="AA30" s="626"/>
      <c r="AB30" s="626"/>
      <c r="AC30" s="626"/>
      <c r="AD30" s="627" t="s">
        <v>236</v>
      </c>
      <c r="AE30" s="627"/>
      <c r="AF30" s="627"/>
      <c r="AG30" s="627"/>
      <c r="AH30" s="627"/>
      <c r="AI30" s="627"/>
      <c r="AJ30" s="627"/>
      <c r="AK30" s="627"/>
      <c r="AL30" s="628" t="s">
        <v>133</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1019943</v>
      </c>
      <c r="CS30" s="624"/>
      <c r="CT30" s="624"/>
      <c r="CU30" s="624"/>
      <c r="CV30" s="624"/>
      <c r="CW30" s="624"/>
      <c r="CX30" s="624"/>
      <c r="CY30" s="625"/>
      <c r="CZ30" s="628">
        <v>10.3</v>
      </c>
      <c r="DA30" s="656"/>
      <c r="DB30" s="656"/>
      <c r="DC30" s="658"/>
      <c r="DD30" s="632">
        <v>980058</v>
      </c>
      <c r="DE30" s="624"/>
      <c r="DF30" s="624"/>
      <c r="DG30" s="624"/>
      <c r="DH30" s="624"/>
      <c r="DI30" s="624"/>
      <c r="DJ30" s="624"/>
      <c r="DK30" s="625"/>
      <c r="DL30" s="632">
        <v>980058</v>
      </c>
      <c r="DM30" s="624"/>
      <c r="DN30" s="624"/>
      <c r="DO30" s="624"/>
      <c r="DP30" s="624"/>
      <c r="DQ30" s="624"/>
      <c r="DR30" s="624"/>
      <c r="DS30" s="624"/>
      <c r="DT30" s="624"/>
      <c r="DU30" s="624"/>
      <c r="DV30" s="625"/>
      <c r="DW30" s="628">
        <v>15.5</v>
      </c>
      <c r="DX30" s="656"/>
      <c r="DY30" s="656"/>
      <c r="DZ30" s="656"/>
      <c r="EA30" s="656"/>
      <c r="EB30" s="656"/>
      <c r="EC30" s="657"/>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133</v>
      </c>
      <c r="AA31" s="626"/>
      <c r="AB31" s="626"/>
      <c r="AC31" s="626"/>
      <c r="AD31" s="627" t="s">
        <v>236</v>
      </c>
      <c r="AE31" s="627"/>
      <c r="AF31" s="627"/>
      <c r="AG31" s="627"/>
      <c r="AH31" s="627"/>
      <c r="AI31" s="627"/>
      <c r="AJ31" s="627"/>
      <c r="AK31" s="627"/>
      <c r="AL31" s="628" t="s">
        <v>133</v>
      </c>
      <c r="AM31" s="629"/>
      <c r="AN31" s="629"/>
      <c r="AO31" s="630"/>
      <c r="AP31" s="667" t="s">
        <v>318</v>
      </c>
      <c r="AQ31" s="668"/>
      <c r="AR31" s="668"/>
      <c r="AS31" s="668"/>
      <c r="AT31" s="673" t="s">
        <v>319</v>
      </c>
      <c r="AU31" s="218"/>
      <c r="AV31" s="218"/>
      <c r="AW31" s="218"/>
      <c r="AX31" s="609" t="s">
        <v>192</v>
      </c>
      <c r="AY31" s="610"/>
      <c r="AZ31" s="610"/>
      <c r="BA31" s="610"/>
      <c r="BB31" s="610"/>
      <c r="BC31" s="610"/>
      <c r="BD31" s="610"/>
      <c r="BE31" s="610"/>
      <c r="BF31" s="611"/>
      <c r="BG31" s="676">
        <v>98.9</v>
      </c>
      <c r="BH31" s="677"/>
      <c r="BI31" s="677"/>
      <c r="BJ31" s="677"/>
      <c r="BK31" s="677"/>
      <c r="BL31" s="677"/>
      <c r="BM31" s="618">
        <v>94.6</v>
      </c>
      <c r="BN31" s="677"/>
      <c r="BO31" s="677"/>
      <c r="BP31" s="677"/>
      <c r="BQ31" s="678"/>
      <c r="BR31" s="676">
        <v>98.9</v>
      </c>
      <c r="BS31" s="677"/>
      <c r="BT31" s="677"/>
      <c r="BU31" s="677"/>
      <c r="BV31" s="677"/>
      <c r="BW31" s="677"/>
      <c r="BX31" s="618">
        <v>94.4</v>
      </c>
      <c r="BY31" s="677"/>
      <c r="BZ31" s="677"/>
      <c r="CA31" s="677"/>
      <c r="CB31" s="678"/>
      <c r="CD31" s="663"/>
      <c r="CE31" s="664"/>
      <c r="CF31" s="620" t="s">
        <v>320</v>
      </c>
      <c r="CG31" s="621"/>
      <c r="CH31" s="621"/>
      <c r="CI31" s="621"/>
      <c r="CJ31" s="621"/>
      <c r="CK31" s="621"/>
      <c r="CL31" s="621"/>
      <c r="CM31" s="621"/>
      <c r="CN31" s="621"/>
      <c r="CO31" s="621"/>
      <c r="CP31" s="621"/>
      <c r="CQ31" s="622"/>
      <c r="CR31" s="623">
        <v>34126</v>
      </c>
      <c r="CS31" s="654"/>
      <c r="CT31" s="654"/>
      <c r="CU31" s="654"/>
      <c r="CV31" s="654"/>
      <c r="CW31" s="654"/>
      <c r="CX31" s="654"/>
      <c r="CY31" s="655"/>
      <c r="CZ31" s="628">
        <v>0.3</v>
      </c>
      <c r="DA31" s="656"/>
      <c r="DB31" s="656"/>
      <c r="DC31" s="658"/>
      <c r="DD31" s="632">
        <v>34126</v>
      </c>
      <c r="DE31" s="654"/>
      <c r="DF31" s="654"/>
      <c r="DG31" s="654"/>
      <c r="DH31" s="654"/>
      <c r="DI31" s="654"/>
      <c r="DJ31" s="654"/>
      <c r="DK31" s="655"/>
      <c r="DL31" s="632">
        <v>34126</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321</v>
      </c>
      <c r="C32" s="621"/>
      <c r="D32" s="621"/>
      <c r="E32" s="621"/>
      <c r="F32" s="621"/>
      <c r="G32" s="621"/>
      <c r="H32" s="621"/>
      <c r="I32" s="621"/>
      <c r="J32" s="621"/>
      <c r="K32" s="621"/>
      <c r="L32" s="621"/>
      <c r="M32" s="621"/>
      <c r="N32" s="621"/>
      <c r="O32" s="621"/>
      <c r="P32" s="621"/>
      <c r="Q32" s="622"/>
      <c r="R32" s="623">
        <v>661286</v>
      </c>
      <c r="S32" s="624"/>
      <c r="T32" s="624"/>
      <c r="U32" s="624"/>
      <c r="V32" s="624"/>
      <c r="W32" s="624"/>
      <c r="X32" s="624"/>
      <c r="Y32" s="625"/>
      <c r="Z32" s="626">
        <v>6.6</v>
      </c>
      <c r="AA32" s="626"/>
      <c r="AB32" s="626"/>
      <c r="AC32" s="626"/>
      <c r="AD32" s="627" t="s">
        <v>133</v>
      </c>
      <c r="AE32" s="627"/>
      <c r="AF32" s="627"/>
      <c r="AG32" s="627"/>
      <c r="AH32" s="627"/>
      <c r="AI32" s="627"/>
      <c r="AJ32" s="627"/>
      <c r="AK32" s="627"/>
      <c r="AL32" s="628" t="s">
        <v>236</v>
      </c>
      <c r="AM32" s="629"/>
      <c r="AN32" s="629"/>
      <c r="AO32" s="630"/>
      <c r="AP32" s="669"/>
      <c r="AQ32" s="670"/>
      <c r="AR32" s="670"/>
      <c r="AS32" s="670"/>
      <c r="AT32" s="674"/>
      <c r="AU32" s="214" t="s">
        <v>322</v>
      </c>
      <c r="AX32" s="620" t="s">
        <v>323</v>
      </c>
      <c r="AY32" s="621"/>
      <c r="AZ32" s="621"/>
      <c r="BA32" s="621"/>
      <c r="BB32" s="621"/>
      <c r="BC32" s="621"/>
      <c r="BD32" s="621"/>
      <c r="BE32" s="621"/>
      <c r="BF32" s="622"/>
      <c r="BG32" s="679">
        <v>99.2</v>
      </c>
      <c r="BH32" s="654"/>
      <c r="BI32" s="654"/>
      <c r="BJ32" s="654"/>
      <c r="BK32" s="654"/>
      <c r="BL32" s="654"/>
      <c r="BM32" s="629">
        <v>95.3</v>
      </c>
      <c r="BN32" s="654"/>
      <c r="BO32" s="654"/>
      <c r="BP32" s="654"/>
      <c r="BQ32" s="680"/>
      <c r="BR32" s="679">
        <v>99.2</v>
      </c>
      <c r="BS32" s="654"/>
      <c r="BT32" s="654"/>
      <c r="BU32" s="654"/>
      <c r="BV32" s="654"/>
      <c r="BW32" s="654"/>
      <c r="BX32" s="629">
        <v>94.9</v>
      </c>
      <c r="BY32" s="654"/>
      <c r="BZ32" s="654"/>
      <c r="CA32" s="654"/>
      <c r="CB32" s="680"/>
      <c r="CD32" s="665"/>
      <c r="CE32" s="666"/>
      <c r="CF32" s="620" t="s">
        <v>324</v>
      </c>
      <c r="CG32" s="621"/>
      <c r="CH32" s="621"/>
      <c r="CI32" s="621"/>
      <c r="CJ32" s="621"/>
      <c r="CK32" s="621"/>
      <c r="CL32" s="621"/>
      <c r="CM32" s="621"/>
      <c r="CN32" s="621"/>
      <c r="CO32" s="621"/>
      <c r="CP32" s="621"/>
      <c r="CQ32" s="622"/>
      <c r="CR32" s="623" t="s">
        <v>133</v>
      </c>
      <c r="CS32" s="624"/>
      <c r="CT32" s="624"/>
      <c r="CU32" s="624"/>
      <c r="CV32" s="624"/>
      <c r="CW32" s="624"/>
      <c r="CX32" s="624"/>
      <c r="CY32" s="625"/>
      <c r="CZ32" s="628" t="s">
        <v>133</v>
      </c>
      <c r="DA32" s="656"/>
      <c r="DB32" s="656"/>
      <c r="DC32" s="658"/>
      <c r="DD32" s="632" t="s">
        <v>236</v>
      </c>
      <c r="DE32" s="624"/>
      <c r="DF32" s="624"/>
      <c r="DG32" s="624"/>
      <c r="DH32" s="624"/>
      <c r="DI32" s="624"/>
      <c r="DJ32" s="624"/>
      <c r="DK32" s="625"/>
      <c r="DL32" s="632" t="s">
        <v>180</v>
      </c>
      <c r="DM32" s="624"/>
      <c r="DN32" s="624"/>
      <c r="DO32" s="624"/>
      <c r="DP32" s="624"/>
      <c r="DQ32" s="624"/>
      <c r="DR32" s="624"/>
      <c r="DS32" s="624"/>
      <c r="DT32" s="624"/>
      <c r="DU32" s="624"/>
      <c r="DV32" s="625"/>
      <c r="DW32" s="628" t="s">
        <v>236</v>
      </c>
      <c r="DX32" s="656"/>
      <c r="DY32" s="656"/>
      <c r="DZ32" s="656"/>
      <c r="EA32" s="656"/>
      <c r="EB32" s="656"/>
      <c r="EC32" s="657"/>
    </row>
    <row r="33" spans="2:133" ht="11.25" customHeight="1" x14ac:dyDescent="0.15">
      <c r="B33" s="620" t="s">
        <v>325</v>
      </c>
      <c r="C33" s="621"/>
      <c r="D33" s="621"/>
      <c r="E33" s="621"/>
      <c r="F33" s="621"/>
      <c r="G33" s="621"/>
      <c r="H33" s="621"/>
      <c r="I33" s="621"/>
      <c r="J33" s="621"/>
      <c r="K33" s="621"/>
      <c r="L33" s="621"/>
      <c r="M33" s="621"/>
      <c r="N33" s="621"/>
      <c r="O33" s="621"/>
      <c r="P33" s="621"/>
      <c r="Q33" s="622"/>
      <c r="R33" s="623">
        <v>43746</v>
      </c>
      <c r="S33" s="624"/>
      <c r="T33" s="624"/>
      <c r="U33" s="624"/>
      <c r="V33" s="624"/>
      <c r="W33" s="624"/>
      <c r="X33" s="624"/>
      <c r="Y33" s="625"/>
      <c r="Z33" s="626">
        <v>0.4</v>
      </c>
      <c r="AA33" s="626"/>
      <c r="AB33" s="626"/>
      <c r="AC33" s="626"/>
      <c r="AD33" s="627" t="s">
        <v>133</v>
      </c>
      <c r="AE33" s="627"/>
      <c r="AF33" s="627"/>
      <c r="AG33" s="627"/>
      <c r="AH33" s="627"/>
      <c r="AI33" s="627"/>
      <c r="AJ33" s="627"/>
      <c r="AK33" s="627"/>
      <c r="AL33" s="628" t="s">
        <v>236</v>
      </c>
      <c r="AM33" s="629"/>
      <c r="AN33" s="629"/>
      <c r="AO33" s="630"/>
      <c r="AP33" s="671"/>
      <c r="AQ33" s="672"/>
      <c r="AR33" s="672"/>
      <c r="AS33" s="672"/>
      <c r="AT33" s="675"/>
      <c r="AU33" s="219"/>
      <c r="AV33" s="219"/>
      <c r="AW33" s="219"/>
      <c r="AX33" s="644" t="s">
        <v>326</v>
      </c>
      <c r="AY33" s="645"/>
      <c r="AZ33" s="645"/>
      <c r="BA33" s="645"/>
      <c r="BB33" s="645"/>
      <c r="BC33" s="645"/>
      <c r="BD33" s="645"/>
      <c r="BE33" s="645"/>
      <c r="BF33" s="646"/>
      <c r="BG33" s="681">
        <v>98.6</v>
      </c>
      <c r="BH33" s="682"/>
      <c r="BI33" s="682"/>
      <c r="BJ33" s="682"/>
      <c r="BK33" s="682"/>
      <c r="BL33" s="682"/>
      <c r="BM33" s="683">
        <v>93.4</v>
      </c>
      <c r="BN33" s="682"/>
      <c r="BO33" s="682"/>
      <c r="BP33" s="682"/>
      <c r="BQ33" s="684"/>
      <c r="BR33" s="681">
        <v>98.6</v>
      </c>
      <c r="BS33" s="682"/>
      <c r="BT33" s="682"/>
      <c r="BU33" s="682"/>
      <c r="BV33" s="682"/>
      <c r="BW33" s="682"/>
      <c r="BX33" s="683">
        <v>93.3</v>
      </c>
      <c r="BY33" s="682"/>
      <c r="BZ33" s="682"/>
      <c r="CA33" s="682"/>
      <c r="CB33" s="684"/>
      <c r="CD33" s="620" t="s">
        <v>327</v>
      </c>
      <c r="CE33" s="621"/>
      <c r="CF33" s="621"/>
      <c r="CG33" s="621"/>
      <c r="CH33" s="621"/>
      <c r="CI33" s="621"/>
      <c r="CJ33" s="621"/>
      <c r="CK33" s="621"/>
      <c r="CL33" s="621"/>
      <c r="CM33" s="621"/>
      <c r="CN33" s="621"/>
      <c r="CO33" s="621"/>
      <c r="CP33" s="621"/>
      <c r="CQ33" s="622"/>
      <c r="CR33" s="623">
        <v>5386846</v>
      </c>
      <c r="CS33" s="654"/>
      <c r="CT33" s="654"/>
      <c r="CU33" s="654"/>
      <c r="CV33" s="654"/>
      <c r="CW33" s="654"/>
      <c r="CX33" s="654"/>
      <c r="CY33" s="655"/>
      <c r="CZ33" s="628">
        <v>54.6</v>
      </c>
      <c r="DA33" s="656"/>
      <c r="DB33" s="656"/>
      <c r="DC33" s="658"/>
      <c r="DD33" s="632">
        <v>4314794</v>
      </c>
      <c r="DE33" s="654"/>
      <c r="DF33" s="654"/>
      <c r="DG33" s="654"/>
      <c r="DH33" s="654"/>
      <c r="DI33" s="654"/>
      <c r="DJ33" s="654"/>
      <c r="DK33" s="655"/>
      <c r="DL33" s="632">
        <v>2932000</v>
      </c>
      <c r="DM33" s="654"/>
      <c r="DN33" s="654"/>
      <c r="DO33" s="654"/>
      <c r="DP33" s="654"/>
      <c r="DQ33" s="654"/>
      <c r="DR33" s="654"/>
      <c r="DS33" s="654"/>
      <c r="DT33" s="654"/>
      <c r="DU33" s="654"/>
      <c r="DV33" s="655"/>
      <c r="DW33" s="628">
        <v>46.5</v>
      </c>
      <c r="DX33" s="656"/>
      <c r="DY33" s="656"/>
      <c r="DZ33" s="656"/>
      <c r="EA33" s="656"/>
      <c r="EB33" s="656"/>
      <c r="EC33" s="657"/>
    </row>
    <row r="34" spans="2:133" ht="11.25" customHeight="1" x14ac:dyDescent="0.15">
      <c r="B34" s="620" t="s">
        <v>328</v>
      </c>
      <c r="C34" s="621"/>
      <c r="D34" s="621"/>
      <c r="E34" s="621"/>
      <c r="F34" s="621"/>
      <c r="G34" s="621"/>
      <c r="H34" s="621"/>
      <c r="I34" s="621"/>
      <c r="J34" s="621"/>
      <c r="K34" s="621"/>
      <c r="L34" s="621"/>
      <c r="M34" s="621"/>
      <c r="N34" s="621"/>
      <c r="O34" s="621"/>
      <c r="P34" s="621"/>
      <c r="Q34" s="622"/>
      <c r="R34" s="623">
        <v>172386</v>
      </c>
      <c r="S34" s="624"/>
      <c r="T34" s="624"/>
      <c r="U34" s="624"/>
      <c r="V34" s="624"/>
      <c r="W34" s="624"/>
      <c r="X34" s="624"/>
      <c r="Y34" s="625"/>
      <c r="Z34" s="626">
        <v>1.7</v>
      </c>
      <c r="AA34" s="626"/>
      <c r="AB34" s="626"/>
      <c r="AC34" s="626"/>
      <c r="AD34" s="627" t="s">
        <v>236</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1596856</v>
      </c>
      <c r="CS34" s="624"/>
      <c r="CT34" s="624"/>
      <c r="CU34" s="624"/>
      <c r="CV34" s="624"/>
      <c r="CW34" s="624"/>
      <c r="CX34" s="624"/>
      <c r="CY34" s="625"/>
      <c r="CZ34" s="628">
        <v>16.2</v>
      </c>
      <c r="DA34" s="656"/>
      <c r="DB34" s="656"/>
      <c r="DC34" s="658"/>
      <c r="DD34" s="632">
        <v>1252519</v>
      </c>
      <c r="DE34" s="624"/>
      <c r="DF34" s="624"/>
      <c r="DG34" s="624"/>
      <c r="DH34" s="624"/>
      <c r="DI34" s="624"/>
      <c r="DJ34" s="624"/>
      <c r="DK34" s="625"/>
      <c r="DL34" s="632">
        <v>1104275</v>
      </c>
      <c r="DM34" s="624"/>
      <c r="DN34" s="624"/>
      <c r="DO34" s="624"/>
      <c r="DP34" s="624"/>
      <c r="DQ34" s="624"/>
      <c r="DR34" s="624"/>
      <c r="DS34" s="624"/>
      <c r="DT34" s="624"/>
      <c r="DU34" s="624"/>
      <c r="DV34" s="625"/>
      <c r="DW34" s="628">
        <v>17.5</v>
      </c>
      <c r="DX34" s="656"/>
      <c r="DY34" s="656"/>
      <c r="DZ34" s="656"/>
      <c r="EA34" s="656"/>
      <c r="EB34" s="656"/>
      <c r="EC34" s="657"/>
    </row>
    <row r="35" spans="2:133" ht="11.25" customHeight="1" x14ac:dyDescent="0.15">
      <c r="B35" s="620" t="s">
        <v>330</v>
      </c>
      <c r="C35" s="621"/>
      <c r="D35" s="621"/>
      <c r="E35" s="621"/>
      <c r="F35" s="621"/>
      <c r="G35" s="621"/>
      <c r="H35" s="621"/>
      <c r="I35" s="621"/>
      <c r="J35" s="621"/>
      <c r="K35" s="621"/>
      <c r="L35" s="621"/>
      <c r="M35" s="621"/>
      <c r="N35" s="621"/>
      <c r="O35" s="621"/>
      <c r="P35" s="621"/>
      <c r="Q35" s="622"/>
      <c r="R35" s="623">
        <v>246277</v>
      </c>
      <c r="S35" s="624"/>
      <c r="T35" s="624"/>
      <c r="U35" s="624"/>
      <c r="V35" s="624"/>
      <c r="W35" s="624"/>
      <c r="X35" s="624"/>
      <c r="Y35" s="625"/>
      <c r="Z35" s="626">
        <v>2.5</v>
      </c>
      <c r="AA35" s="626"/>
      <c r="AB35" s="626"/>
      <c r="AC35" s="626"/>
      <c r="AD35" s="627" t="s">
        <v>236</v>
      </c>
      <c r="AE35" s="627"/>
      <c r="AF35" s="627"/>
      <c r="AG35" s="627"/>
      <c r="AH35" s="627"/>
      <c r="AI35" s="627"/>
      <c r="AJ35" s="627"/>
      <c r="AK35" s="627"/>
      <c r="AL35" s="628" t="s">
        <v>133</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187983</v>
      </c>
      <c r="CS35" s="654"/>
      <c r="CT35" s="654"/>
      <c r="CU35" s="654"/>
      <c r="CV35" s="654"/>
      <c r="CW35" s="654"/>
      <c r="CX35" s="654"/>
      <c r="CY35" s="655"/>
      <c r="CZ35" s="628">
        <v>1.9</v>
      </c>
      <c r="DA35" s="656"/>
      <c r="DB35" s="656"/>
      <c r="DC35" s="658"/>
      <c r="DD35" s="632">
        <v>184243</v>
      </c>
      <c r="DE35" s="654"/>
      <c r="DF35" s="654"/>
      <c r="DG35" s="654"/>
      <c r="DH35" s="654"/>
      <c r="DI35" s="654"/>
      <c r="DJ35" s="654"/>
      <c r="DK35" s="655"/>
      <c r="DL35" s="632">
        <v>184010</v>
      </c>
      <c r="DM35" s="654"/>
      <c r="DN35" s="654"/>
      <c r="DO35" s="654"/>
      <c r="DP35" s="654"/>
      <c r="DQ35" s="654"/>
      <c r="DR35" s="654"/>
      <c r="DS35" s="654"/>
      <c r="DT35" s="654"/>
      <c r="DU35" s="654"/>
      <c r="DV35" s="655"/>
      <c r="DW35" s="628">
        <v>2.9</v>
      </c>
      <c r="DX35" s="656"/>
      <c r="DY35" s="656"/>
      <c r="DZ35" s="656"/>
      <c r="EA35" s="656"/>
      <c r="EB35" s="656"/>
      <c r="EC35" s="657"/>
    </row>
    <row r="36" spans="2:133" ht="11.25" customHeight="1" x14ac:dyDescent="0.15">
      <c r="B36" s="620" t="s">
        <v>334</v>
      </c>
      <c r="C36" s="621"/>
      <c r="D36" s="621"/>
      <c r="E36" s="621"/>
      <c r="F36" s="621"/>
      <c r="G36" s="621"/>
      <c r="H36" s="621"/>
      <c r="I36" s="621"/>
      <c r="J36" s="621"/>
      <c r="K36" s="621"/>
      <c r="L36" s="621"/>
      <c r="M36" s="621"/>
      <c r="N36" s="621"/>
      <c r="O36" s="621"/>
      <c r="P36" s="621"/>
      <c r="Q36" s="622"/>
      <c r="R36" s="623">
        <v>85027</v>
      </c>
      <c r="S36" s="624"/>
      <c r="T36" s="624"/>
      <c r="U36" s="624"/>
      <c r="V36" s="624"/>
      <c r="W36" s="624"/>
      <c r="X36" s="624"/>
      <c r="Y36" s="625"/>
      <c r="Z36" s="626">
        <v>0.8</v>
      </c>
      <c r="AA36" s="626"/>
      <c r="AB36" s="626"/>
      <c r="AC36" s="626"/>
      <c r="AD36" s="627" t="s">
        <v>236</v>
      </c>
      <c r="AE36" s="627"/>
      <c r="AF36" s="627"/>
      <c r="AG36" s="627"/>
      <c r="AH36" s="627"/>
      <c r="AI36" s="627"/>
      <c r="AJ36" s="627"/>
      <c r="AK36" s="627"/>
      <c r="AL36" s="628" t="s">
        <v>133</v>
      </c>
      <c r="AM36" s="629"/>
      <c r="AN36" s="629"/>
      <c r="AO36" s="630"/>
      <c r="AP36" s="222"/>
      <c r="AQ36" s="685" t="s">
        <v>335</v>
      </c>
      <c r="AR36" s="686"/>
      <c r="AS36" s="686"/>
      <c r="AT36" s="686"/>
      <c r="AU36" s="686"/>
      <c r="AV36" s="686"/>
      <c r="AW36" s="686"/>
      <c r="AX36" s="686"/>
      <c r="AY36" s="687"/>
      <c r="AZ36" s="612">
        <v>2078812</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17355</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1503967</v>
      </c>
      <c r="CS36" s="624"/>
      <c r="CT36" s="624"/>
      <c r="CU36" s="624"/>
      <c r="CV36" s="624"/>
      <c r="CW36" s="624"/>
      <c r="CX36" s="624"/>
      <c r="CY36" s="625"/>
      <c r="CZ36" s="628">
        <v>15.2</v>
      </c>
      <c r="DA36" s="656"/>
      <c r="DB36" s="656"/>
      <c r="DC36" s="658"/>
      <c r="DD36" s="632">
        <v>1256310</v>
      </c>
      <c r="DE36" s="624"/>
      <c r="DF36" s="624"/>
      <c r="DG36" s="624"/>
      <c r="DH36" s="624"/>
      <c r="DI36" s="624"/>
      <c r="DJ36" s="624"/>
      <c r="DK36" s="625"/>
      <c r="DL36" s="632">
        <v>867603</v>
      </c>
      <c r="DM36" s="624"/>
      <c r="DN36" s="624"/>
      <c r="DO36" s="624"/>
      <c r="DP36" s="624"/>
      <c r="DQ36" s="624"/>
      <c r="DR36" s="624"/>
      <c r="DS36" s="624"/>
      <c r="DT36" s="624"/>
      <c r="DU36" s="624"/>
      <c r="DV36" s="625"/>
      <c r="DW36" s="628">
        <v>13.8</v>
      </c>
      <c r="DX36" s="656"/>
      <c r="DY36" s="656"/>
      <c r="DZ36" s="656"/>
      <c r="EA36" s="656"/>
      <c r="EB36" s="656"/>
      <c r="EC36" s="657"/>
    </row>
    <row r="37" spans="2:133" ht="11.25" customHeight="1" x14ac:dyDescent="0.15">
      <c r="B37" s="620" t="s">
        <v>338</v>
      </c>
      <c r="C37" s="621"/>
      <c r="D37" s="621"/>
      <c r="E37" s="621"/>
      <c r="F37" s="621"/>
      <c r="G37" s="621"/>
      <c r="H37" s="621"/>
      <c r="I37" s="621"/>
      <c r="J37" s="621"/>
      <c r="K37" s="621"/>
      <c r="L37" s="621"/>
      <c r="M37" s="621"/>
      <c r="N37" s="621"/>
      <c r="O37" s="621"/>
      <c r="P37" s="621"/>
      <c r="Q37" s="622"/>
      <c r="R37" s="623">
        <v>156205</v>
      </c>
      <c r="S37" s="624"/>
      <c r="T37" s="624"/>
      <c r="U37" s="624"/>
      <c r="V37" s="624"/>
      <c r="W37" s="624"/>
      <c r="X37" s="624"/>
      <c r="Y37" s="625"/>
      <c r="Z37" s="626">
        <v>1.6</v>
      </c>
      <c r="AA37" s="626"/>
      <c r="AB37" s="626"/>
      <c r="AC37" s="626"/>
      <c r="AD37" s="627">
        <v>16641</v>
      </c>
      <c r="AE37" s="627"/>
      <c r="AF37" s="627"/>
      <c r="AG37" s="627"/>
      <c r="AH37" s="627"/>
      <c r="AI37" s="627"/>
      <c r="AJ37" s="627"/>
      <c r="AK37" s="627"/>
      <c r="AL37" s="628">
        <v>0.3</v>
      </c>
      <c r="AM37" s="629"/>
      <c r="AN37" s="629"/>
      <c r="AO37" s="630"/>
      <c r="AQ37" s="689" t="s">
        <v>339</v>
      </c>
      <c r="AR37" s="690"/>
      <c r="AS37" s="690"/>
      <c r="AT37" s="690"/>
      <c r="AU37" s="690"/>
      <c r="AV37" s="690"/>
      <c r="AW37" s="690"/>
      <c r="AX37" s="690"/>
      <c r="AY37" s="691"/>
      <c r="AZ37" s="623">
        <v>771893</v>
      </c>
      <c r="BA37" s="624"/>
      <c r="BB37" s="624"/>
      <c r="BC37" s="624"/>
      <c r="BD37" s="654"/>
      <c r="BE37" s="654"/>
      <c r="BF37" s="680"/>
      <c r="BG37" s="620" t="s">
        <v>340</v>
      </c>
      <c r="BH37" s="621"/>
      <c r="BI37" s="621"/>
      <c r="BJ37" s="621"/>
      <c r="BK37" s="621"/>
      <c r="BL37" s="621"/>
      <c r="BM37" s="621"/>
      <c r="BN37" s="621"/>
      <c r="BO37" s="621"/>
      <c r="BP37" s="621"/>
      <c r="BQ37" s="621"/>
      <c r="BR37" s="621"/>
      <c r="BS37" s="621"/>
      <c r="BT37" s="621"/>
      <c r="BU37" s="622"/>
      <c r="BV37" s="623">
        <v>-19627</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406189</v>
      </c>
      <c r="CS37" s="654"/>
      <c r="CT37" s="654"/>
      <c r="CU37" s="654"/>
      <c r="CV37" s="654"/>
      <c r="CW37" s="654"/>
      <c r="CX37" s="654"/>
      <c r="CY37" s="655"/>
      <c r="CZ37" s="628">
        <v>4.0999999999999996</v>
      </c>
      <c r="DA37" s="656"/>
      <c r="DB37" s="656"/>
      <c r="DC37" s="658"/>
      <c r="DD37" s="632">
        <v>406174</v>
      </c>
      <c r="DE37" s="654"/>
      <c r="DF37" s="654"/>
      <c r="DG37" s="654"/>
      <c r="DH37" s="654"/>
      <c r="DI37" s="654"/>
      <c r="DJ37" s="654"/>
      <c r="DK37" s="655"/>
      <c r="DL37" s="632">
        <v>400639</v>
      </c>
      <c r="DM37" s="654"/>
      <c r="DN37" s="654"/>
      <c r="DO37" s="654"/>
      <c r="DP37" s="654"/>
      <c r="DQ37" s="654"/>
      <c r="DR37" s="654"/>
      <c r="DS37" s="654"/>
      <c r="DT37" s="654"/>
      <c r="DU37" s="654"/>
      <c r="DV37" s="655"/>
      <c r="DW37" s="628">
        <v>6.4</v>
      </c>
      <c r="DX37" s="656"/>
      <c r="DY37" s="656"/>
      <c r="DZ37" s="656"/>
      <c r="EA37" s="656"/>
      <c r="EB37" s="656"/>
      <c r="EC37" s="657"/>
    </row>
    <row r="38" spans="2:133" ht="11.25" customHeight="1" x14ac:dyDescent="0.15">
      <c r="B38" s="620" t="s">
        <v>342</v>
      </c>
      <c r="C38" s="621"/>
      <c r="D38" s="621"/>
      <c r="E38" s="621"/>
      <c r="F38" s="621"/>
      <c r="G38" s="621"/>
      <c r="H38" s="621"/>
      <c r="I38" s="621"/>
      <c r="J38" s="621"/>
      <c r="K38" s="621"/>
      <c r="L38" s="621"/>
      <c r="M38" s="621"/>
      <c r="N38" s="621"/>
      <c r="O38" s="621"/>
      <c r="P38" s="621"/>
      <c r="Q38" s="622"/>
      <c r="R38" s="623">
        <v>403000</v>
      </c>
      <c r="S38" s="624"/>
      <c r="T38" s="624"/>
      <c r="U38" s="624"/>
      <c r="V38" s="624"/>
      <c r="W38" s="624"/>
      <c r="X38" s="624"/>
      <c r="Y38" s="625"/>
      <c r="Z38" s="626">
        <v>4</v>
      </c>
      <c r="AA38" s="626"/>
      <c r="AB38" s="626"/>
      <c r="AC38" s="626"/>
      <c r="AD38" s="627" t="s">
        <v>180</v>
      </c>
      <c r="AE38" s="627"/>
      <c r="AF38" s="627"/>
      <c r="AG38" s="627"/>
      <c r="AH38" s="627"/>
      <c r="AI38" s="627"/>
      <c r="AJ38" s="627"/>
      <c r="AK38" s="627"/>
      <c r="AL38" s="628" t="s">
        <v>236</v>
      </c>
      <c r="AM38" s="629"/>
      <c r="AN38" s="629"/>
      <c r="AO38" s="630"/>
      <c r="AQ38" s="689" t="s">
        <v>343</v>
      </c>
      <c r="AR38" s="690"/>
      <c r="AS38" s="690"/>
      <c r="AT38" s="690"/>
      <c r="AU38" s="690"/>
      <c r="AV38" s="690"/>
      <c r="AW38" s="690"/>
      <c r="AX38" s="690"/>
      <c r="AY38" s="691"/>
      <c r="AZ38" s="623">
        <v>353725</v>
      </c>
      <c r="BA38" s="624"/>
      <c r="BB38" s="624"/>
      <c r="BC38" s="624"/>
      <c r="BD38" s="654"/>
      <c r="BE38" s="654"/>
      <c r="BF38" s="680"/>
      <c r="BG38" s="620" t="s">
        <v>344</v>
      </c>
      <c r="BH38" s="621"/>
      <c r="BI38" s="621"/>
      <c r="BJ38" s="621"/>
      <c r="BK38" s="621"/>
      <c r="BL38" s="621"/>
      <c r="BM38" s="621"/>
      <c r="BN38" s="621"/>
      <c r="BO38" s="621"/>
      <c r="BP38" s="621"/>
      <c r="BQ38" s="621"/>
      <c r="BR38" s="621"/>
      <c r="BS38" s="621"/>
      <c r="BT38" s="621"/>
      <c r="BU38" s="622"/>
      <c r="BV38" s="623">
        <v>2558</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1306480</v>
      </c>
      <c r="CS38" s="624"/>
      <c r="CT38" s="624"/>
      <c r="CU38" s="624"/>
      <c r="CV38" s="624"/>
      <c r="CW38" s="624"/>
      <c r="CX38" s="624"/>
      <c r="CY38" s="625"/>
      <c r="CZ38" s="628">
        <v>13.2</v>
      </c>
      <c r="DA38" s="656"/>
      <c r="DB38" s="656"/>
      <c r="DC38" s="658"/>
      <c r="DD38" s="632">
        <v>1120191</v>
      </c>
      <c r="DE38" s="624"/>
      <c r="DF38" s="624"/>
      <c r="DG38" s="624"/>
      <c r="DH38" s="624"/>
      <c r="DI38" s="624"/>
      <c r="DJ38" s="624"/>
      <c r="DK38" s="625"/>
      <c r="DL38" s="632">
        <v>776112</v>
      </c>
      <c r="DM38" s="624"/>
      <c r="DN38" s="624"/>
      <c r="DO38" s="624"/>
      <c r="DP38" s="624"/>
      <c r="DQ38" s="624"/>
      <c r="DR38" s="624"/>
      <c r="DS38" s="624"/>
      <c r="DT38" s="624"/>
      <c r="DU38" s="624"/>
      <c r="DV38" s="625"/>
      <c r="DW38" s="628">
        <v>12.3</v>
      </c>
      <c r="DX38" s="656"/>
      <c r="DY38" s="656"/>
      <c r="DZ38" s="656"/>
      <c r="EA38" s="656"/>
      <c r="EB38" s="656"/>
      <c r="EC38" s="657"/>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133</v>
      </c>
      <c r="AE39" s="627"/>
      <c r="AF39" s="627"/>
      <c r="AG39" s="627"/>
      <c r="AH39" s="627"/>
      <c r="AI39" s="627"/>
      <c r="AJ39" s="627"/>
      <c r="AK39" s="627"/>
      <c r="AL39" s="628" t="s">
        <v>133</v>
      </c>
      <c r="AM39" s="629"/>
      <c r="AN39" s="629"/>
      <c r="AO39" s="630"/>
      <c r="AQ39" s="689" t="s">
        <v>347</v>
      </c>
      <c r="AR39" s="690"/>
      <c r="AS39" s="690"/>
      <c r="AT39" s="690"/>
      <c r="AU39" s="690"/>
      <c r="AV39" s="690"/>
      <c r="AW39" s="690"/>
      <c r="AX39" s="690"/>
      <c r="AY39" s="691"/>
      <c r="AZ39" s="623">
        <v>34264</v>
      </c>
      <c r="BA39" s="624"/>
      <c r="BB39" s="624"/>
      <c r="BC39" s="624"/>
      <c r="BD39" s="654"/>
      <c r="BE39" s="654"/>
      <c r="BF39" s="680"/>
      <c r="BG39" s="620" t="s">
        <v>348</v>
      </c>
      <c r="BH39" s="621"/>
      <c r="BI39" s="621"/>
      <c r="BJ39" s="621"/>
      <c r="BK39" s="621"/>
      <c r="BL39" s="621"/>
      <c r="BM39" s="621"/>
      <c r="BN39" s="621"/>
      <c r="BO39" s="621"/>
      <c r="BP39" s="621"/>
      <c r="BQ39" s="621"/>
      <c r="BR39" s="621"/>
      <c r="BS39" s="621"/>
      <c r="BT39" s="621"/>
      <c r="BU39" s="622"/>
      <c r="BV39" s="623">
        <v>3862</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442962</v>
      </c>
      <c r="CS39" s="654"/>
      <c r="CT39" s="654"/>
      <c r="CU39" s="654"/>
      <c r="CV39" s="654"/>
      <c r="CW39" s="654"/>
      <c r="CX39" s="654"/>
      <c r="CY39" s="655"/>
      <c r="CZ39" s="628">
        <v>4.5</v>
      </c>
      <c r="DA39" s="656"/>
      <c r="DB39" s="656"/>
      <c r="DC39" s="658"/>
      <c r="DD39" s="632">
        <v>200753</v>
      </c>
      <c r="DE39" s="654"/>
      <c r="DF39" s="654"/>
      <c r="DG39" s="654"/>
      <c r="DH39" s="654"/>
      <c r="DI39" s="654"/>
      <c r="DJ39" s="654"/>
      <c r="DK39" s="655"/>
      <c r="DL39" s="632" t="s">
        <v>133</v>
      </c>
      <c r="DM39" s="654"/>
      <c r="DN39" s="654"/>
      <c r="DO39" s="654"/>
      <c r="DP39" s="654"/>
      <c r="DQ39" s="654"/>
      <c r="DR39" s="654"/>
      <c r="DS39" s="654"/>
      <c r="DT39" s="654"/>
      <c r="DU39" s="654"/>
      <c r="DV39" s="655"/>
      <c r="DW39" s="628" t="s">
        <v>236</v>
      </c>
      <c r="DX39" s="656"/>
      <c r="DY39" s="656"/>
      <c r="DZ39" s="656"/>
      <c r="EA39" s="656"/>
      <c r="EB39" s="656"/>
      <c r="EC39" s="657"/>
    </row>
    <row r="40" spans="2:133" ht="11.25" customHeight="1" x14ac:dyDescent="0.15">
      <c r="B40" s="620" t="s">
        <v>350</v>
      </c>
      <c r="C40" s="621"/>
      <c r="D40" s="621"/>
      <c r="E40" s="621"/>
      <c r="F40" s="621"/>
      <c r="G40" s="621"/>
      <c r="H40" s="621"/>
      <c r="I40" s="621"/>
      <c r="J40" s="621"/>
      <c r="K40" s="621"/>
      <c r="L40" s="621"/>
      <c r="M40" s="621"/>
      <c r="N40" s="621"/>
      <c r="O40" s="621"/>
      <c r="P40" s="621"/>
      <c r="Q40" s="622"/>
      <c r="R40" s="623">
        <v>64100</v>
      </c>
      <c r="S40" s="624"/>
      <c r="T40" s="624"/>
      <c r="U40" s="624"/>
      <c r="V40" s="624"/>
      <c r="W40" s="624"/>
      <c r="X40" s="624"/>
      <c r="Y40" s="625"/>
      <c r="Z40" s="626">
        <v>0.6</v>
      </c>
      <c r="AA40" s="626"/>
      <c r="AB40" s="626"/>
      <c r="AC40" s="626"/>
      <c r="AD40" s="627" t="s">
        <v>133</v>
      </c>
      <c r="AE40" s="627"/>
      <c r="AF40" s="627"/>
      <c r="AG40" s="627"/>
      <c r="AH40" s="627"/>
      <c r="AI40" s="627"/>
      <c r="AJ40" s="627"/>
      <c r="AK40" s="627"/>
      <c r="AL40" s="628" t="s">
        <v>236</v>
      </c>
      <c r="AM40" s="629"/>
      <c r="AN40" s="629"/>
      <c r="AO40" s="630"/>
      <c r="AQ40" s="689" t="s">
        <v>351</v>
      </c>
      <c r="AR40" s="690"/>
      <c r="AS40" s="690"/>
      <c r="AT40" s="690"/>
      <c r="AU40" s="690"/>
      <c r="AV40" s="690"/>
      <c r="AW40" s="690"/>
      <c r="AX40" s="690"/>
      <c r="AY40" s="691"/>
      <c r="AZ40" s="623">
        <v>439</v>
      </c>
      <c r="BA40" s="624"/>
      <c r="BB40" s="624"/>
      <c r="BC40" s="624"/>
      <c r="BD40" s="654"/>
      <c r="BE40" s="654"/>
      <c r="BF40" s="680"/>
      <c r="BG40" s="669" t="s">
        <v>352</v>
      </c>
      <c r="BH40" s="670"/>
      <c r="BI40" s="670"/>
      <c r="BJ40" s="670"/>
      <c r="BK40" s="670"/>
      <c r="BL40" s="223"/>
      <c r="BM40" s="621" t="s">
        <v>353</v>
      </c>
      <c r="BN40" s="621"/>
      <c r="BO40" s="621"/>
      <c r="BP40" s="621"/>
      <c r="BQ40" s="621"/>
      <c r="BR40" s="621"/>
      <c r="BS40" s="621"/>
      <c r="BT40" s="621"/>
      <c r="BU40" s="622"/>
      <c r="BV40" s="623">
        <v>98</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348598</v>
      </c>
      <c r="CS40" s="624"/>
      <c r="CT40" s="624"/>
      <c r="CU40" s="624"/>
      <c r="CV40" s="624"/>
      <c r="CW40" s="624"/>
      <c r="CX40" s="624"/>
      <c r="CY40" s="625"/>
      <c r="CZ40" s="628">
        <v>3.5</v>
      </c>
      <c r="DA40" s="656"/>
      <c r="DB40" s="656"/>
      <c r="DC40" s="658"/>
      <c r="DD40" s="632">
        <v>300778</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6"/>
      <c r="DY40" s="656"/>
      <c r="DZ40" s="656"/>
      <c r="EA40" s="656"/>
      <c r="EB40" s="656"/>
      <c r="EC40" s="657"/>
    </row>
    <row r="41" spans="2:133" ht="11.25" customHeight="1" x14ac:dyDescent="0.15">
      <c r="B41" s="644" t="s">
        <v>355</v>
      </c>
      <c r="C41" s="645"/>
      <c r="D41" s="645"/>
      <c r="E41" s="645"/>
      <c r="F41" s="645"/>
      <c r="G41" s="645"/>
      <c r="H41" s="645"/>
      <c r="I41" s="645"/>
      <c r="J41" s="645"/>
      <c r="K41" s="645"/>
      <c r="L41" s="645"/>
      <c r="M41" s="645"/>
      <c r="N41" s="645"/>
      <c r="O41" s="645"/>
      <c r="P41" s="645"/>
      <c r="Q41" s="646"/>
      <c r="R41" s="698">
        <v>10045701</v>
      </c>
      <c r="S41" s="699"/>
      <c r="T41" s="699"/>
      <c r="U41" s="699"/>
      <c r="V41" s="699"/>
      <c r="W41" s="699"/>
      <c r="X41" s="699"/>
      <c r="Y41" s="700"/>
      <c r="Z41" s="701">
        <v>100</v>
      </c>
      <c r="AA41" s="701"/>
      <c r="AB41" s="701"/>
      <c r="AC41" s="701"/>
      <c r="AD41" s="702">
        <v>6240712</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210106</v>
      </c>
      <c r="BA41" s="624"/>
      <c r="BB41" s="624"/>
      <c r="BC41" s="624"/>
      <c r="BD41" s="654"/>
      <c r="BE41" s="654"/>
      <c r="BF41" s="680"/>
      <c r="BG41" s="669"/>
      <c r="BH41" s="670"/>
      <c r="BI41" s="670"/>
      <c r="BJ41" s="670"/>
      <c r="BK41" s="670"/>
      <c r="BL41" s="223"/>
      <c r="BM41" s="621" t="s">
        <v>357</v>
      </c>
      <c r="BN41" s="621"/>
      <c r="BO41" s="621"/>
      <c r="BP41" s="621"/>
      <c r="BQ41" s="621"/>
      <c r="BR41" s="621"/>
      <c r="BS41" s="621"/>
      <c r="BT41" s="621"/>
      <c r="BU41" s="622"/>
      <c r="BV41" s="623" t="s">
        <v>133</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236</v>
      </c>
      <c r="CS41" s="654"/>
      <c r="CT41" s="654"/>
      <c r="CU41" s="654"/>
      <c r="CV41" s="654"/>
      <c r="CW41" s="654"/>
      <c r="CX41" s="654"/>
      <c r="CY41" s="655"/>
      <c r="CZ41" s="628" t="s">
        <v>133</v>
      </c>
      <c r="DA41" s="656"/>
      <c r="DB41" s="656"/>
      <c r="DC41" s="658"/>
      <c r="DD41" s="632" t="s">
        <v>236</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359</v>
      </c>
      <c r="AR42" s="706"/>
      <c r="AS42" s="706"/>
      <c r="AT42" s="706"/>
      <c r="AU42" s="706"/>
      <c r="AV42" s="706"/>
      <c r="AW42" s="706"/>
      <c r="AX42" s="706"/>
      <c r="AY42" s="707"/>
      <c r="AZ42" s="698">
        <v>708385</v>
      </c>
      <c r="BA42" s="699"/>
      <c r="BB42" s="699"/>
      <c r="BC42" s="699"/>
      <c r="BD42" s="682"/>
      <c r="BE42" s="682"/>
      <c r="BF42" s="684"/>
      <c r="BG42" s="671"/>
      <c r="BH42" s="672"/>
      <c r="BI42" s="672"/>
      <c r="BJ42" s="672"/>
      <c r="BK42" s="672"/>
      <c r="BL42" s="224"/>
      <c r="BM42" s="645" t="s">
        <v>360</v>
      </c>
      <c r="BN42" s="645"/>
      <c r="BO42" s="645"/>
      <c r="BP42" s="645"/>
      <c r="BQ42" s="645"/>
      <c r="BR42" s="645"/>
      <c r="BS42" s="645"/>
      <c r="BT42" s="645"/>
      <c r="BU42" s="646"/>
      <c r="BV42" s="698">
        <v>355</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642318</v>
      </c>
      <c r="CS42" s="654"/>
      <c r="CT42" s="654"/>
      <c r="CU42" s="654"/>
      <c r="CV42" s="654"/>
      <c r="CW42" s="654"/>
      <c r="CX42" s="654"/>
      <c r="CY42" s="655"/>
      <c r="CZ42" s="628">
        <v>6.5</v>
      </c>
      <c r="DA42" s="656"/>
      <c r="DB42" s="656"/>
      <c r="DC42" s="658"/>
      <c r="DD42" s="632">
        <v>218265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24644</v>
      </c>
      <c r="CS43" s="654"/>
      <c r="CT43" s="654"/>
      <c r="CU43" s="654"/>
      <c r="CV43" s="654"/>
      <c r="CW43" s="654"/>
      <c r="CX43" s="654"/>
      <c r="CY43" s="655"/>
      <c r="CZ43" s="628">
        <v>0.2</v>
      </c>
      <c r="DA43" s="656"/>
      <c r="DB43" s="656"/>
      <c r="DC43" s="658"/>
      <c r="DD43" s="632">
        <v>24633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365</v>
      </c>
      <c r="CG44" s="621"/>
      <c r="CH44" s="621"/>
      <c r="CI44" s="621"/>
      <c r="CJ44" s="621"/>
      <c r="CK44" s="621"/>
      <c r="CL44" s="621"/>
      <c r="CM44" s="621"/>
      <c r="CN44" s="621"/>
      <c r="CO44" s="621"/>
      <c r="CP44" s="621"/>
      <c r="CQ44" s="622"/>
      <c r="CR44" s="623">
        <v>619551</v>
      </c>
      <c r="CS44" s="624"/>
      <c r="CT44" s="624"/>
      <c r="CU44" s="624"/>
      <c r="CV44" s="624"/>
      <c r="CW44" s="624"/>
      <c r="CX44" s="624"/>
      <c r="CY44" s="625"/>
      <c r="CZ44" s="628">
        <v>6.3</v>
      </c>
      <c r="DA44" s="629"/>
      <c r="DB44" s="629"/>
      <c r="DC44" s="635"/>
      <c r="DD44" s="632">
        <v>196456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139278</v>
      </c>
      <c r="CS45" s="654"/>
      <c r="CT45" s="654"/>
      <c r="CU45" s="654"/>
      <c r="CV45" s="654"/>
      <c r="CW45" s="654"/>
      <c r="CX45" s="654"/>
      <c r="CY45" s="655"/>
      <c r="CZ45" s="628">
        <v>1.4</v>
      </c>
      <c r="DA45" s="656"/>
      <c r="DB45" s="656"/>
      <c r="DC45" s="658"/>
      <c r="DD45" s="632">
        <v>7887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458945</v>
      </c>
      <c r="CS46" s="624"/>
      <c r="CT46" s="624"/>
      <c r="CU46" s="624"/>
      <c r="CV46" s="624"/>
      <c r="CW46" s="624"/>
      <c r="CX46" s="624"/>
      <c r="CY46" s="625"/>
      <c r="CZ46" s="628">
        <v>4.7</v>
      </c>
      <c r="DA46" s="629"/>
      <c r="DB46" s="629"/>
      <c r="DC46" s="635"/>
      <c r="DD46" s="632">
        <v>187941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v>22767</v>
      </c>
      <c r="CS47" s="654"/>
      <c r="CT47" s="654"/>
      <c r="CU47" s="654"/>
      <c r="CV47" s="654"/>
      <c r="CW47" s="654"/>
      <c r="CX47" s="654"/>
      <c r="CY47" s="655"/>
      <c r="CZ47" s="628">
        <v>0.2</v>
      </c>
      <c r="DA47" s="656"/>
      <c r="DB47" s="656"/>
      <c r="DC47" s="658"/>
      <c r="DD47" s="632">
        <v>21809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370</v>
      </c>
      <c r="CG48" s="621"/>
      <c r="CH48" s="621"/>
      <c r="CI48" s="621"/>
      <c r="CJ48" s="621"/>
      <c r="CK48" s="621"/>
      <c r="CL48" s="621"/>
      <c r="CM48" s="621"/>
      <c r="CN48" s="621"/>
      <c r="CO48" s="621"/>
      <c r="CP48" s="621"/>
      <c r="CQ48" s="622"/>
      <c r="CR48" s="623" t="s">
        <v>133</v>
      </c>
      <c r="CS48" s="624"/>
      <c r="CT48" s="624"/>
      <c r="CU48" s="624"/>
      <c r="CV48" s="624"/>
      <c r="CW48" s="624"/>
      <c r="CX48" s="624"/>
      <c r="CY48" s="625"/>
      <c r="CZ48" s="628" t="s">
        <v>236</v>
      </c>
      <c r="DA48" s="629"/>
      <c r="DB48" s="629"/>
      <c r="DC48" s="635"/>
      <c r="DD48" s="632" t="s">
        <v>133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371</v>
      </c>
      <c r="CE49" s="645"/>
      <c r="CF49" s="645"/>
      <c r="CG49" s="645"/>
      <c r="CH49" s="645"/>
      <c r="CI49" s="645"/>
      <c r="CJ49" s="645"/>
      <c r="CK49" s="645"/>
      <c r="CL49" s="645"/>
      <c r="CM49" s="645"/>
      <c r="CN49" s="645"/>
      <c r="CO49" s="645"/>
      <c r="CP49" s="645"/>
      <c r="CQ49" s="646"/>
      <c r="CR49" s="698">
        <v>9868678</v>
      </c>
      <c r="CS49" s="682"/>
      <c r="CT49" s="682"/>
      <c r="CU49" s="682"/>
      <c r="CV49" s="682"/>
      <c r="CW49" s="682"/>
      <c r="CX49" s="682"/>
      <c r="CY49" s="711"/>
      <c r="CZ49" s="703">
        <v>100</v>
      </c>
      <c r="DA49" s="712"/>
      <c r="DB49" s="712"/>
      <c r="DC49" s="713"/>
      <c r="DD49" s="714">
        <v>7011934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IGtRrRY43LNNtYJGKq8+ANAWAeJ+pRuhqZfCUKM11yKxdQKryWGsWA9gFNJ7urP0t2YGYYeujZQdq0i1surA==" saltValue="pTlKvZMhjsrG5SYahuoVf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372</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373</v>
      </c>
      <c r="DK2" s="737"/>
      <c r="DL2" s="737"/>
      <c r="DM2" s="737"/>
      <c r="DN2" s="737"/>
      <c r="DO2" s="738"/>
      <c r="DP2" s="228"/>
      <c r="DQ2" s="736" t="s">
        <v>374</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376</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377</v>
      </c>
      <c r="B5" s="730"/>
      <c r="C5" s="730"/>
      <c r="D5" s="730"/>
      <c r="E5" s="730"/>
      <c r="F5" s="730"/>
      <c r="G5" s="730"/>
      <c r="H5" s="730"/>
      <c r="I5" s="730"/>
      <c r="J5" s="730"/>
      <c r="K5" s="730"/>
      <c r="L5" s="730"/>
      <c r="M5" s="730"/>
      <c r="N5" s="730"/>
      <c r="O5" s="730"/>
      <c r="P5" s="731"/>
      <c r="Q5" s="725" t="s">
        <v>378</v>
      </c>
      <c r="R5" s="721"/>
      <c r="S5" s="721"/>
      <c r="T5" s="721"/>
      <c r="U5" s="722"/>
      <c r="V5" s="725" t="s">
        <v>379</v>
      </c>
      <c r="W5" s="721"/>
      <c r="X5" s="721"/>
      <c r="Y5" s="721"/>
      <c r="Z5" s="722"/>
      <c r="AA5" s="725" t="s">
        <v>380</v>
      </c>
      <c r="AB5" s="721"/>
      <c r="AC5" s="721"/>
      <c r="AD5" s="721"/>
      <c r="AE5" s="721"/>
      <c r="AF5" s="741" t="s">
        <v>381</v>
      </c>
      <c r="AG5" s="721"/>
      <c r="AH5" s="721"/>
      <c r="AI5" s="721"/>
      <c r="AJ5" s="727"/>
      <c r="AK5" s="721" t="s">
        <v>382</v>
      </c>
      <c r="AL5" s="721"/>
      <c r="AM5" s="721"/>
      <c r="AN5" s="721"/>
      <c r="AO5" s="722"/>
      <c r="AP5" s="725" t="s">
        <v>383</v>
      </c>
      <c r="AQ5" s="721"/>
      <c r="AR5" s="721"/>
      <c r="AS5" s="721"/>
      <c r="AT5" s="722"/>
      <c r="AU5" s="725" t="s">
        <v>384</v>
      </c>
      <c r="AV5" s="721"/>
      <c r="AW5" s="721"/>
      <c r="AX5" s="721"/>
      <c r="AY5" s="727"/>
      <c r="AZ5" s="232"/>
      <c r="BA5" s="232"/>
      <c r="BB5" s="232"/>
      <c r="BC5" s="232"/>
      <c r="BD5" s="232"/>
      <c r="BE5" s="233"/>
      <c r="BF5" s="233"/>
      <c r="BG5" s="233"/>
      <c r="BH5" s="233"/>
      <c r="BI5" s="233"/>
      <c r="BJ5" s="233"/>
      <c r="BK5" s="233"/>
      <c r="BL5" s="233"/>
      <c r="BM5" s="233"/>
      <c r="BN5" s="233"/>
      <c r="BO5" s="233"/>
      <c r="BP5" s="233"/>
      <c r="BQ5" s="729" t="s">
        <v>385</v>
      </c>
      <c r="BR5" s="730"/>
      <c r="BS5" s="730"/>
      <c r="BT5" s="730"/>
      <c r="BU5" s="730"/>
      <c r="BV5" s="730"/>
      <c r="BW5" s="730"/>
      <c r="BX5" s="730"/>
      <c r="BY5" s="730"/>
      <c r="BZ5" s="730"/>
      <c r="CA5" s="730"/>
      <c r="CB5" s="730"/>
      <c r="CC5" s="730"/>
      <c r="CD5" s="730"/>
      <c r="CE5" s="730"/>
      <c r="CF5" s="730"/>
      <c r="CG5" s="731"/>
      <c r="CH5" s="725" t="s">
        <v>386</v>
      </c>
      <c r="CI5" s="721"/>
      <c r="CJ5" s="721"/>
      <c r="CK5" s="721"/>
      <c r="CL5" s="722"/>
      <c r="CM5" s="725" t="s">
        <v>387</v>
      </c>
      <c r="CN5" s="721"/>
      <c r="CO5" s="721"/>
      <c r="CP5" s="721"/>
      <c r="CQ5" s="722"/>
      <c r="CR5" s="725" t="s">
        <v>388</v>
      </c>
      <c r="CS5" s="721"/>
      <c r="CT5" s="721"/>
      <c r="CU5" s="721"/>
      <c r="CV5" s="722"/>
      <c r="CW5" s="725" t="s">
        <v>389</v>
      </c>
      <c r="CX5" s="721"/>
      <c r="CY5" s="721"/>
      <c r="CZ5" s="721"/>
      <c r="DA5" s="722"/>
      <c r="DB5" s="725" t="s">
        <v>390</v>
      </c>
      <c r="DC5" s="721"/>
      <c r="DD5" s="721"/>
      <c r="DE5" s="721"/>
      <c r="DF5" s="722"/>
      <c r="DG5" s="774" t="s">
        <v>391</v>
      </c>
      <c r="DH5" s="775"/>
      <c r="DI5" s="775"/>
      <c r="DJ5" s="775"/>
      <c r="DK5" s="776"/>
      <c r="DL5" s="774" t="s">
        <v>392</v>
      </c>
      <c r="DM5" s="775"/>
      <c r="DN5" s="775"/>
      <c r="DO5" s="775"/>
      <c r="DP5" s="776"/>
      <c r="DQ5" s="725" t="s">
        <v>393</v>
      </c>
      <c r="DR5" s="721"/>
      <c r="DS5" s="721"/>
      <c r="DT5" s="721"/>
      <c r="DU5" s="722"/>
      <c r="DV5" s="725" t="s">
        <v>384</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394</v>
      </c>
      <c r="C7" s="761"/>
      <c r="D7" s="761"/>
      <c r="E7" s="761"/>
      <c r="F7" s="761"/>
      <c r="G7" s="761"/>
      <c r="H7" s="761"/>
      <c r="I7" s="761"/>
      <c r="J7" s="761"/>
      <c r="K7" s="761"/>
      <c r="L7" s="761"/>
      <c r="M7" s="761"/>
      <c r="N7" s="761"/>
      <c r="O7" s="761"/>
      <c r="P7" s="762"/>
      <c r="Q7" s="763">
        <v>10035</v>
      </c>
      <c r="R7" s="764"/>
      <c r="S7" s="764"/>
      <c r="T7" s="764"/>
      <c r="U7" s="764"/>
      <c r="V7" s="764">
        <v>9858</v>
      </c>
      <c r="W7" s="764"/>
      <c r="X7" s="764"/>
      <c r="Y7" s="764"/>
      <c r="Z7" s="764"/>
      <c r="AA7" s="764">
        <v>177</v>
      </c>
      <c r="AB7" s="764"/>
      <c r="AC7" s="764"/>
      <c r="AD7" s="764"/>
      <c r="AE7" s="765"/>
      <c r="AF7" s="766">
        <v>171</v>
      </c>
      <c r="AG7" s="767"/>
      <c r="AH7" s="767"/>
      <c r="AI7" s="767"/>
      <c r="AJ7" s="768"/>
      <c r="AK7" s="769">
        <v>259</v>
      </c>
      <c r="AL7" s="770"/>
      <c r="AM7" s="770"/>
      <c r="AN7" s="770"/>
      <c r="AO7" s="770"/>
      <c r="AP7" s="770">
        <v>9554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73"/>
      <c r="CH7" s="743">
        <v>17</v>
      </c>
      <c r="CI7" s="744"/>
      <c r="CJ7" s="744"/>
      <c r="CK7" s="744"/>
      <c r="CL7" s="745"/>
      <c r="CM7" s="743">
        <v>47</v>
      </c>
      <c r="CN7" s="744"/>
      <c r="CO7" s="744"/>
      <c r="CP7" s="744"/>
      <c r="CQ7" s="745"/>
      <c r="CR7" s="743">
        <v>15</v>
      </c>
      <c r="CS7" s="744"/>
      <c r="CT7" s="744"/>
      <c r="CU7" s="744"/>
      <c r="CV7" s="745"/>
      <c r="CW7" s="743">
        <v>4</v>
      </c>
      <c r="CX7" s="744"/>
      <c r="CY7" s="744"/>
      <c r="CZ7" s="744"/>
      <c r="DA7" s="745"/>
      <c r="DB7" s="743" t="s">
        <v>519</v>
      </c>
      <c r="DC7" s="744"/>
      <c r="DD7" s="744"/>
      <c r="DE7" s="744"/>
      <c r="DF7" s="745"/>
      <c r="DG7" s="743" t="s">
        <v>519</v>
      </c>
      <c r="DH7" s="744"/>
      <c r="DI7" s="744"/>
      <c r="DJ7" s="744"/>
      <c r="DK7" s="745"/>
      <c r="DL7" s="743" t="s">
        <v>519</v>
      </c>
      <c r="DM7" s="744"/>
      <c r="DN7" s="744"/>
      <c r="DO7" s="744"/>
      <c r="DP7" s="745"/>
      <c r="DQ7" s="743" t="s">
        <v>519</v>
      </c>
      <c r="DR7" s="744"/>
      <c r="DS7" s="744"/>
      <c r="DT7" s="744"/>
      <c r="DU7" s="745"/>
      <c r="DV7" s="746"/>
      <c r="DW7" s="747"/>
      <c r="DX7" s="747"/>
      <c r="DY7" s="747"/>
      <c r="DZ7" s="748"/>
      <c r="EA7" s="234"/>
    </row>
    <row r="8" spans="1:131" s="235" customFormat="1" ht="26.25" customHeight="1" x14ac:dyDescent="0.15">
      <c r="A8" s="238">
        <v>2</v>
      </c>
      <c r="B8" s="749" t="s">
        <v>395</v>
      </c>
      <c r="C8" s="750"/>
      <c r="D8" s="750"/>
      <c r="E8" s="750"/>
      <c r="F8" s="750"/>
      <c r="G8" s="750"/>
      <c r="H8" s="750"/>
      <c r="I8" s="750"/>
      <c r="J8" s="750"/>
      <c r="K8" s="750"/>
      <c r="L8" s="750"/>
      <c r="M8" s="750"/>
      <c r="N8" s="750"/>
      <c r="O8" s="750"/>
      <c r="P8" s="751"/>
      <c r="Q8" s="752">
        <v>28</v>
      </c>
      <c r="R8" s="753"/>
      <c r="S8" s="753"/>
      <c r="T8" s="753"/>
      <c r="U8" s="753"/>
      <c r="V8" s="753">
        <v>28</v>
      </c>
      <c r="W8" s="753"/>
      <c r="X8" s="753"/>
      <c r="Y8" s="753"/>
      <c r="Z8" s="753"/>
      <c r="AA8" s="753">
        <v>0</v>
      </c>
      <c r="AB8" s="753"/>
      <c r="AC8" s="753"/>
      <c r="AD8" s="753"/>
      <c r="AE8" s="754"/>
      <c r="AF8" s="755">
        <v>0</v>
      </c>
      <c r="AG8" s="756"/>
      <c r="AH8" s="756"/>
      <c r="AI8" s="756"/>
      <c r="AJ8" s="757"/>
      <c r="AK8" s="758">
        <v>5</v>
      </c>
      <c r="AL8" s="759"/>
      <c r="AM8" s="759"/>
      <c r="AN8" s="759"/>
      <c r="AO8" s="759"/>
      <c r="AP8" s="759" t="s">
        <v>519</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10046</v>
      </c>
      <c r="R23" s="793"/>
      <c r="S23" s="793"/>
      <c r="T23" s="793"/>
      <c r="U23" s="793"/>
      <c r="V23" s="793">
        <v>9869</v>
      </c>
      <c r="W23" s="793"/>
      <c r="X23" s="793"/>
      <c r="Y23" s="793"/>
      <c r="Z23" s="793"/>
      <c r="AA23" s="793">
        <v>177</v>
      </c>
      <c r="AB23" s="793"/>
      <c r="AC23" s="793"/>
      <c r="AD23" s="793"/>
      <c r="AE23" s="794"/>
      <c r="AF23" s="795">
        <v>171</v>
      </c>
      <c r="AG23" s="793"/>
      <c r="AH23" s="793"/>
      <c r="AI23" s="793"/>
      <c r="AJ23" s="796"/>
      <c r="AK23" s="797"/>
      <c r="AL23" s="798"/>
      <c r="AM23" s="798"/>
      <c r="AN23" s="798"/>
      <c r="AO23" s="798"/>
      <c r="AP23" s="793">
        <v>9554</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377</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384</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409</v>
      </c>
      <c r="C28" s="761"/>
      <c r="D28" s="761"/>
      <c r="E28" s="761"/>
      <c r="F28" s="761"/>
      <c r="G28" s="761"/>
      <c r="H28" s="761"/>
      <c r="I28" s="761"/>
      <c r="J28" s="761"/>
      <c r="K28" s="761"/>
      <c r="L28" s="761"/>
      <c r="M28" s="761"/>
      <c r="N28" s="761"/>
      <c r="O28" s="761"/>
      <c r="P28" s="762"/>
      <c r="Q28" s="822">
        <v>2076</v>
      </c>
      <c r="R28" s="823"/>
      <c r="S28" s="823"/>
      <c r="T28" s="823"/>
      <c r="U28" s="823"/>
      <c r="V28" s="823">
        <v>2059</v>
      </c>
      <c r="W28" s="823"/>
      <c r="X28" s="823"/>
      <c r="Y28" s="823"/>
      <c r="Z28" s="823"/>
      <c r="AA28" s="823">
        <v>17</v>
      </c>
      <c r="AB28" s="823"/>
      <c r="AC28" s="823"/>
      <c r="AD28" s="823"/>
      <c r="AE28" s="824"/>
      <c r="AF28" s="825">
        <v>17</v>
      </c>
      <c r="AG28" s="823"/>
      <c r="AH28" s="823"/>
      <c r="AI28" s="823"/>
      <c r="AJ28" s="826"/>
      <c r="AK28" s="827">
        <v>210</v>
      </c>
      <c r="AL28" s="828"/>
      <c r="AM28" s="828"/>
      <c r="AN28" s="828"/>
      <c r="AO28" s="828"/>
      <c r="AP28" s="828" t="s">
        <v>519</v>
      </c>
      <c r="AQ28" s="828"/>
      <c r="AR28" s="828"/>
      <c r="AS28" s="828"/>
      <c r="AT28" s="828"/>
      <c r="AU28" s="828" t="s">
        <v>519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v>2492</v>
      </c>
      <c r="R29" s="753"/>
      <c r="S29" s="753"/>
      <c r="T29" s="753"/>
      <c r="U29" s="753"/>
      <c r="V29" s="753">
        <v>2359</v>
      </c>
      <c r="W29" s="753"/>
      <c r="X29" s="753"/>
      <c r="Y29" s="753"/>
      <c r="Z29" s="753"/>
      <c r="AA29" s="753">
        <v>133</v>
      </c>
      <c r="AB29" s="753"/>
      <c r="AC29" s="753"/>
      <c r="AD29" s="753"/>
      <c r="AE29" s="754"/>
      <c r="AF29" s="755">
        <v>133</v>
      </c>
      <c r="AG29" s="756"/>
      <c r="AH29" s="756"/>
      <c r="AI29" s="756"/>
      <c r="AJ29" s="757"/>
      <c r="AK29" s="834">
        <v>436</v>
      </c>
      <c r="AL29" s="830"/>
      <c r="AM29" s="830"/>
      <c r="AN29" s="830"/>
      <c r="AO29" s="830"/>
      <c r="AP29" s="830" t="s">
        <v>519</v>
      </c>
      <c r="AQ29" s="830"/>
      <c r="AR29" s="830"/>
      <c r="AS29" s="830"/>
      <c r="AT29" s="830"/>
      <c r="AU29" s="830" t="s">
        <v>519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v>505</v>
      </c>
      <c r="R30" s="753"/>
      <c r="S30" s="753"/>
      <c r="T30" s="753"/>
      <c r="U30" s="753"/>
      <c r="V30" s="753">
        <v>497</v>
      </c>
      <c r="W30" s="753"/>
      <c r="X30" s="753"/>
      <c r="Y30" s="753"/>
      <c r="Z30" s="753"/>
      <c r="AA30" s="753">
        <v>8</v>
      </c>
      <c r="AB30" s="753"/>
      <c r="AC30" s="753"/>
      <c r="AD30" s="753"/>
      <c r="AE30" s="754"/>
      <c r="AF30" s="755">
        <v>8</v>
      </c>
      <c r="AG30" s="756"/>
      <c r="AH30" s="756"/>
      <c r="AI30" s="756"/>
      <c r="AJ30" s="757"/>
      <c r="AK30" s="834">
        <v>308</v>
      </c>
      <c r="AL30" s="830"/>
      <c r="AM30" s="830"/>
      <c r="AN30" s="830"/>
      <c r="AO30" s="830"/>
      <c r="AP30" s="830" t="s">
        <v>519</v>
      </c>
      <c r="AQ30" s="830"/>
      <c r="AR30" s="830"/>
      <c r="AS30" s="830"/>
      <c r="AT30" s="830"/>
      <c r="AU30" s="830" t="s">
        <v>519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2930</v>
      </c>
      <c r="R31" s="753"/>
      <c r="S31" s="753"/>
      <c r="T31" s="753"/>
      <c r="U31" s="753"/>
      <c r="V31" s="753">
        <v>2475</v>
      </c>
      <c r="W31" s="753"/>
      <c r="X31" s="753"/>
      <c r="Y31" s="753"/>
      <c r="Z31" s="753"/>
      <c r="AA31" s="753">
        <v>455</v>
      </c>
      <c r="AB31" s="753"/>
      <c r="AC31" s="753"/>
      <c r="AD31" s="753"/>
      <c r="AE31" s="754"/>
      <c r="AF31" s="755">
        <v>404</v>
      </c>
      <c r="AG31" s="756"/>
      <c r="AH31" s="756"/>
      <c r="AI31" s="756"/>
      <c r="AJ31" s="757"/>
      <c r="AK31" s="834">
        <v>761</v>
      </c>
      <c r="AL31" s="830"/>
      <c r="AM31" s="830"/>
      <c r="AN31" s="830"/>
      <c r="AO31" s="830"/>
      <c r="AP31" s="830">
        <v>1154</v>
      </c>
      <c r="AQ31" s="830"/>
      <c r="AR31" s="830"/>
      <c r="AS31" s="830"/>
      <c r="AT31" s="830"/>
      <c r="AU31" s="830">
        <v>779</v>
      </c>
      <c r="AV31" s="830"/>
      <c r="AW31" s="830"/>
      <c r="AX31" s="830"/>
      <c r="AY31" s="830"/>
      <c r="AZ31" s="831" t="s">
        <v>519</v>
      </c>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315</v>
      </c>
      <c r="R32" s="753"/>
      <c r="S32" s="753"/>
      <c r="T32" s="753"/>
      <c r="U32" s="753"/>
      <c r="V32" s="753">
        <v>313</v>
      </c>
      <c r="W32" s="753"/>
      <c r="X32" s="753"/>
      <c r="Y32" s="753"/>
      <c r="Z32" s="753"/>
      <c r="AA32" s="753">
        <v>2</v>
      </c>
      <c r="AB32" s="753"/>
      <c r="AC32" s="753"/>
      <c r="AD32" s="753"/>
      <c r="AE32" s="754"/>
      <c r="AF32" s="755">
        <v>2</v>
      </c>
      <c r="AG32" s="756"/>
      <c r="AH32" s="756"/>
      <c r="AI32" s="756"/>
      <c r="AJ32" s="757"/>
      <c r="AK32" s="834">
        <v>228</v>
      </c>
      <c r="AL32" s="830"/>
      <c r="AM32" s="830"/>
      <c r="AN32" s="830"/>
      <c r="AO32" s="830"/>
      <c r="AP32" s="830">
        <v>2165</v>
      </c>
      <c r="AQ32" s="830"/>
      <c r="AR32" s="830"/>
      <c r="AS32" s="830"/>
      <c r="AT32" s="830"/>
      <c r="AU32" s="830">
        <v>1845</v>
      </c>
      <c r="AV32" s="830"/>
      <c r="AW32" s="830"/>
      <c r="AX32" s="830"/>
      <c r="AY32" s="830"/>
      <c r="AZ32" s="831" t="s">
        <v>519</v>
      </c>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416</v>
      </c>
      <c r="C33" s="750"/>
      <c r="D33" s="750"/>
      <c r="E33" s="750"/>
      <c r="F33" s="750"/>
      <c r="G33" s="750"/>
      <c r="H33" s="750"/>
      <c r="I33" s="750"/>
      <c r="J33" s="750"/>
      <c r="K33" s="750"/>
      <c r="L33" s="750"/>
      <c r="M33" s="750"/>
      <c r="N33" s="750"/>
      <c r="O33" s="750"/>
      <c r="P33" s="751"/>
      <c r="Q33" s="752">
        <v>138</v>
      </c>
      <c r="R33" s="753"/>
      <c r="S33" s="753"/>
      <c r="T33" s="753"/>
      <c r="U33" s="753"/>
      <c r="V33" s="753">
        <v>137</v>
      </c>
      <c r="W33" s="753"/>
      <c r="X33" s="753"/>
      <c r="Y33" s="753"/>
      <c r="Z33" s="753"/>
      <c r="AA33" s="753">
        <v>0</v>
      </c>
      <c r="AB33" s="753"/>
      <c r="AC33" s="753"/>
      <c r="AD33" s="753"/>
      <c r="AE33" s="754"/>
      <c r="AF33" s="755">
        <v>0</v>
      </c>
      <c r="AG33" s="756"/>
      <c r="AH33" s="756"/>
      <c r="AI33" s="756"/>
      <c r="AJ33" s="757"/>
      <c r="AK33" s="834">
        <v>113</v>
      </c>
      <c r="AL33" s="830"/>
      <c r="AM33" s="830"/>
      <c r="AN33" s="830"/>
      <c r="AO33" s="830"/>
      <c r="AP33" s="830">
        <v>444</v>
      </c>
      <c r="AQ33" s="830"/>
      <c r="AR33" s="830"/>
      <c r="AS33" s="830"/>
      <c r="AT33" s="830"/>
      <c r="AU33" s="830">
        <v>420</v>
      </c>
      <c r="AV33" s="830"/>
      <c r="AW33" s="830"/>
      <c r="AX33" s="830"/>
      <c r="AY33" s="830"/>
      <c r="AZ33" s="831" t="s">
        <v>519</v>
      </c>
      <c r="BA33" s="831"/>
      <c r="BB33" s="831"/>
      <c r="BC33" s="831"/>
      <c r="BD33" s="831"/>
      <c r="BE33" s="832" t="s">
        <v>415</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417</v>
      </c>
      <c r="C34" s="750"/>
      <c r="D34" s="750"/>
      <c r="E34" s="750"/>
      <c r="F34" s="750"/>
      <c r="G34" s="750"/>
      <c r="H34" s="750"/>
      <c r="I34" s="750"/>
      <c r="J34" s="750"/>
      <c r="K34" s="750"/>
      <c r="L34" s="750"/>
      <c r="M34" s="750"/>
      <c r="N34" s="750"/>
      <c r="O34" s="750"/>
      <c r="P34" s="751"/>
      <c r="Q34" s="752">
        <v>36</v>
      </c>
      <c r="R34" s="753"/>
      <c r="S34" s="753"/>
      <c r="T34" s="753"/>
      <c r="U34" s="753"/>
      <c r="V34" s="753">
        <v>24</v>
      </c>
      <c r="W34" s="753"/>
      <c r="X34" s="753"/>
      <c r="Y34" s="753"/>
      <c r="Z34" s="753"/>
      <c r="AA34" s="753">
        <v>11</v>
      </c>
      <c r="AB34" s="753"/>
      <c r="AC34" s="753"/>
      <c r="AD34" s="753"/>
      <c r="AE34" s="754"/>
      <c r="AF34" s="755">
        <v>11</v>
      </c>
      <c r="AG34" s="756"/>
      <c r="AH34" s="756"/>
      <c r="AI34" s="756"/>
      <c r="AJ34" s="757"/>
      <c r="AK34" s="834">
        <v>12</v>
      </c>
      <c r="AL34" s="830"/>
      <c r="AM34" s="830"/>
      <c r="AN34" s="830"/>
      <c r="AO34" s="830"/>
      <c r="AP34" s="830">
        <v>10</v>
      </c>
      <c r="AQ34" s="830"/>
      <c r="AR34" s="830"/>
      <c r="AS34" s="830"/>
      <c r="AT34" s="830"/>
      <c r="AU34" s="830">
        <v>10</v>
      </c>
      <c r="AV34" s="830"/>
      <c r="AW34" s="830"/>
      <c r="AX34" s="830"/>
      <c r="AY34" s="830"/>
      <c r="AZ34" s="831" t="s">
        <v>519</v>
      </c>
      <c r="BA34" s="831"/>
      <c r="BB34" s="831"/>
      <c r="BC34" s="831"/>
      <c r="BD34" s="831"/>
      <c r="BE34" s="832" t="s">
        <v>418</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419</v>
      </c>
      <c r="C35" s="750"/>
      <c r="D35" s="750"/>
      <c r="E35" s="750"/>
      <c r="F35" s="750"/>
      <c r="G35" s="750"/>
      <c r="H35" s="750"/>
      <c r="I35" s="750"/>
      <c r="J35" s="750"/>
      <c r="K35" s="750"/>
      <c r="L35" s="750"/>
      <c r="M35" s="750"/>
      <c r="N35" s="750"/>
      <c r="O35" s="750"/>
      <c r="P35" s="751"/>
      <c r="Q35" s="752">
        <v>83</v>
      </c>
      <c r="R35" s="753"/>
      <c r="S35" s="753"/>
      <c r="T35" s="753"/>
      <c r="U35" s="753"/>
      <c r="V35" s="753">
        <v>81</v>
      </c>
      <c r="W35" s="753"/>
      <c r="X35" s="753"/>
      <c r="Y35" s="753"/>
      <c r="Z35" s="753"/>
      <c r="AA35" s="753">
        <v>2</v>
      </c>
      <c r="AB35" s="753"/>
      <c r="AC35" s="753"/>
      <c r="AD35" s="753"/>
      <c r="AE35" s="754"/>
      <c r="AF35" s="755">
        <v>2</v>
      </c>
      <c r="AG35" s="756"/>
      <c r="AH35" s="756"/>
      <c r="AI35" s="756"/>
      <c r="AJ35" s="757"/>
      <c r="AK35" s="834">
        <v>34</v>
      </c>
      <c r="AL35" s="830"/>
      <c r="AM35" s="830"/>
      <c r="AN35" s="830"/>
      <c r="AO35" s="830"/>
      <c r="AP35" s="830">
        <v>122</v>
      </c>
      <c r="AQ35" s="830"/>
      <c r="AR35" s="830"/>
      <c r="AS35" s="830"/>
      <c r="AT35" s="830"/>
      <c r="AU35" s="830">
        <v>82</v>
      </c>
      <c r="AV35" s="830"/>
      <c r="AW35" s="830"/>
      <c r="AX35" s="830"/>
      <c r="AY35" s="830"/>
      <c r="AZ35" s="831" t="s">
        <v>519</v>
      </c>
      <c r="BA35" s="831"/>
      <c r="BB35" s="831"/>
      <c r="BC35" s="831"/>
      <c r="BD35" s="831"/>
      <c r="BE35" s="832" t="s">
        <v>415</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t="s">
        <v>420</v>
      </c>
      <c r="C36" s="750"/>
      <c r="D36" s="750"/>
      <c r="E36" s="750"/>
      <c r="F36" s="750"/>
      <c r="G36" s="750"/>
      <c r="H36" s="750"/>
      <c r="I36" s="750"/>
      <c r="J36" s="750"/>
      <c r="K36" s="750"/>
      <c r="L36" s="750"/>
      <c r="M36" s="750"/>
      <c r="N36" s="750"/>
      <c r="O36" s="750"/>
      <c r="P36" s="751"/>
      <c r="Q36" s="752">
        <v>8</v>
      </c>
      <c r="R36" s="753"/>
      <c r="S36" s="753"/>
      <c r="T36" s="753"/>
      <c r="U36" s="753"/>
      <c r="V36" s="753">
        <v>8</v>
      </c>
      <c r="W36" s="753"/>
      <c r="X36" s="753"/>
      <c r="Y36" s="753"/>
      <c r="Z36" s="753"/>
      <c r="AA36" s="753">
        <v>0</v>
      </c>
      <c r="AB36" s="753"/>
      <c r="AC36" s="753"/>
      <c r="AD36" s="753"/>
      <c r="AE36" s="754"/>
      <c r="AF36" s="755">
        <v>5</v>
      </c>
      <c r="AG36" s="756"/>
      <c r="AH36" s="756"/>
      <c r="AI36" s="756"/>
      <c r="AJ36" s="757"/>
      <c r="AK36" s="834">
        <v>0</v>
      </c>
      <c r="AL36" s="830"/>
      <c r="AM36" s="830"/>
      <c r="AN36" s="830"/>
      <c r="AO36" s="830"/>
      <c r="AP36" s="830" t="s">
        <v>519</v>
      </c>
      <c r="AQ36" s="830"/>
      <c r="AR36" s="830"/>
      <c r="AS36" s="830"/>
      <c r="AT36" s="830"/>
      <c r="AU36" s="830" t="s">
        <v>519</v>
      </c>
      <c r="AV36" s="830"/>
      <c r="AW36" s="830"/>
      <c r="AX36" s="830"/>
      <c r="AY36" s="830"/>
      <c r="AZ36" s="831" t="s">
        <v>519</v>
      </c>
      <c r="BA36" s="831"/>
      <c r="BB36" s="831"/>
      <c r="BC36" s="831"/>
      <c r="BD36" s="831"/>
      <c r="BE36" s="832" t="s">
        <v>415</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397</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584</v>
      </c>
      <c r="AG63" s="844"/>
      <c r="AH63" s="844"/>
      <c r="AI63" s="844"/>
      <c r="AJ63" s="845"/>
      <c r="AK63" s="846"/>
      <c r="AL63" s="841"/>
      <c r="AM63" s="841"/>
      <c r="AN63" s="841"/>
      <c r="AO63" s="841"/>
      <c r="AP63" s="844">
        <v>3895</v>
      </c>
      <c r="AQ63" s="844"/>
      <c r="AR63" s="844"/>
      <c r="AS63" s="844"/>
      <c r="AT63" s="844"/>
      <c r="AU63" s="844">
        <v>3137</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424</v>
      </c>
      <c r="B66" s="730"/>
      <c r="C66" s="730"/>
      <c r="D66" s="730"/>
      <c r="E66" s="730"/>
      <c r="F66" s="730"/>
      <c r="G66" s="730"/>
      <c r="H66" s="730"/>
      <c r="I66" s="730"/>
      <c r="J66" s="730"/>
      <c r="K66" s="730"/>
      <c r="L66" s="730"/>
      <c r="M66" s="730"/>
      <c r="N66" s="730"/>
      <c r="O66" s="730"/>
      <c r="P66" s="731"/>
      <c r="Q66" s="725" t="s">
        <v>401</v>
      </c>
      <c r="R66" s="721"/>
      <c r="S66" s="721"/>
      <c r="T66" s="721"/>
      <c r="U66" s="722"/>
      <c r="V66" s="725" t="s">
        <v>402</v>
      </c>
      <c r="W66" s="721"/>
      <c r="X66" s="721"/>
      <c r="Y66" s="721"/>
      <c r="Z66" s="722"/>
      <c r="AA66" s="725" t="s">
        <v>403</v>
      </c>
      <c r="AB66" s="721"/>
      <c r="AC66" s="721"/>
      <c r="AD66" s="721"/>
      <c r="AE66" s="722"/>
      <c r="AF66" s="854" t="s">
        <v>404</v>
      </c>
      <c r="AG66" s="815"/>
      <c r="AH66" s="815"/>
      <c r="AI66" s="815"/>
      <c r="AJ66" s="855"/>
      <c r="AK66" s="725" t="s">
        <v>425</v>
      </c>
      <c r="AL66" s="730"/>
      <c r="AM66" s="730"/>
      <c r="AN66" s="730"/>
      <c r="AO66" s="731"/>
      <c r="AP66" s="725" t="s">
        <v>406</v>
      </c>
      <c r="AQ66" s="721"/>
      <c r="AR66" s="721"/>
      <c r="AS66" s="721"/>
      <c r="AT66" s="722"/>
      <c r="AU66" s="725" t="s">
        <v>426</v>
      </c>
      <c r="AV66" s="721"/>
      <c r="AW66" s="721"/>
      <c r="AX66" s="721"/>
      <c r="AY66" s="722"/>
      <c r="AZ66" s="725" t="s">
        <v>384</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8394</v>
      </c>
      <c r="R68" s="866"/>
      <c r="S68" s="866"/>
      <c r="T68" s="866"/>
      <c r="U68" s="866"/>
      <c r="V68" s="866">
        <v>7886</v>
      </c>
      <c r="W68" s="866"/>
      <c r="X68" s="866"/>
      <c r="Y68" s="866"/>
      <c r="Z68" s="866"/>
      <c r="AA68" s="866">
        <v>508</v>
      </c>
      <c r="AB68" s="866"/>
      <c r="AC68" s="866"/>
      <c r="AD68" s="866"/>
      <c r="AE68" s="866"/>
      <c r="AF68" s="866">
        <v>6116</v>
      </c>
      <c r="AG68" s="866"/>
      <c r="AH68" s="866"/>
      <c r="AI68" s="866"/>
      <c r="AJ68" s="866"/>
      <c r="AK68" s="866">
        <v>63</v>
      </c>
      <c r="AL68" s="866"/>
      <c r="AM68" s="866"/>
      <c r="AN68" s="866"/>
      <c r="AO68" s="866"/>
      <c r="AP68" s="866">
        <v>10661</v>
      </c>
      <c r="AQ68" s="866"/>
      <c r="AR68" s="866"/>
      <c r="AS68" s="866"/>
      <c r="AT68" s="866"/>
      <c r="AU68" s="866" t="s">
        <v>519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7555</v>
      </c>
      <c r="R69" s="830"/>
      <c r="S69" s="830"/>
      <c r="T69" s="830"/>
      <c r="U69" s="830"/>
      <c r="V69" s="830">
        <v>7271</v>
      </c>
      <c r="W69" s="830"/>
      <c r="X69" s="830"/>
      <c r="Y69" s="830"/>
      <c r="Z69" s="830"/>
      <c r="AA69" s="830">
        <v>284</v>
      </c>
      <c r="AB69" s="830"/>
      <c r="AC69" s="830"/>
      <c r="AD69" s="830"/>
      <c r="AE69" s="830"/>
      <c r="AF69" s="830">
        <v>259</v>
      </c>
      <c r="AG69" s="830"/>
      <c r="AH69" s="830"/>
      <c r="AI69" s="830"/>
      <c r="AJ69" s="830"/>
      <c r="AK69" s="830" t="s">
        <v>519</v>
      </c>
      <c r="AL69" s="830"/>
      <c r="AM69" s="830"/>
      <c r="AN69" s="830"/>
      <c r="AO69" s="830"/>
      <c r="AP69" s="830">
        <v>5203</v>
      </c>
      <c r="AQ69" s="830"/>
      <c r="AR69" s="830"/>
      <c r="AS69" s="830"/>
      <c r="AT69" s="830"/>
      <c r="AU69" s="830">
        <v>151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3771</v>
      </c>
      <c r="R70" s="830"/>
      <c r="S70" s="830"/>
      <c r="T70" s="830"/>
      <c r="U70" s="830"/>
      <c r="V70" s="830">
        <v>3636</v>
      </c>
      <c r="W70" s="830"/>
      <c r="X70" s="830"/>
      <c r="Y70" s="830"/>
      <c r="Z70" s="830"/>
      <c r="AA70" s="830">
        <v>135</v>
      </c>
      <c r="AB70" s="830"/>
      <c r="AC70" s="830"/>
      <c r="AD70" s="830"/>
      <c r="AE70" s="830"/>
      <c r="AF70" s="830">
        <v>135</v>
      </c>
      <c r="AG70" s="830"/>
      <c r="AH70" s="830"/>
      <c r="AI70" s="830"/>
      <c r="AJ70" s="830"/>
      <c r="AK70" s="830">
        <v>21</v>
      </c>
      <c r="AL70" s="830"/>
      <c r="AM70" s="830"/>
      <c r="AN70" s="830"/>
      <c r="AO70" s="830"/>
      <c r="AP70" s="830">
        <v>2353</v>
      </c>
      <c r="AQ70" s="830"/>
      <c r="AR70" s="830"/>
      <c r="AS70" s="830"/>
      <c r="AT70" s="830"/>
      <c r="AU70" s="830">
        <v>235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15</v>
      </c>
      <c r="R71" s="830"/>
      <c r="S71" s="830"/>
      <c r="T71" s="830"/>
      <c r="U71" s="830"/>
      <c r="V71" s="830">
        <v>8</v>
      </c>
      <c r="W71" s="830"/>
      <c r="X71" s="830"/>
      <c r="Y71" s="830"/>
      <c r="Z71" s="830"/>
      <c r="AA71" s="830">
        <v>7</v>
      </c>
      <c r="AB71" s="830"/>
      <c r="AC71" s="830"/>
      <c r="AD71" s="830"/>
      <c r="AE71" s="830"/>
      <c r="AF71" s="830">
        <v>7</v>
      </c>
      <c r="AG71" s="830"/>
      <c r="AH71" s="830"/>
      <c r="AI71" s="830"/>
      <c r="AJ71" s="830"/>
      <c r="AK71" s="830" t="s">
        <v>519</v>
      </c>
      <c r="AL71" s="830"/>
      <c r="AM71" s="830"/>
      <c r="AN71" s="830"/>
      <c r="AO71" s="830"/>
      <c r="AP71" s="830" t="s">
        <v>519</v>
      </c>
      <c r="AQ71" s="830"/>
      <c r="AR71" s="830"/>
      <c r="AS71" s="830"/>
      <c r="AT71" s="830"/>
      <c r="AU71" s="830" t="s">
        <v>519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818</v>
      </c>
      <c r="R72" s="830"/>
      <c r="S72" s="830"/>
      <c r="T72" s="830"/>
      <c r="U72" s="830"/>
      <c r="V72" s="830">
        <v>803</v>
      </c>
      <c r="W72" s="830"/>
      <c r="X72" s="830"/>
      <c r="Y72" s="830"/>
      <c r="Z72" s="830"/>
      <c r="AA72" s="830">
        <v>16</v>
      </c>
      <c r="AB72" s="830"/>
      <c r="AC72" s="830"/>
      <c r="AD72" s="830"/>
      <c r="AE72" s="830"/>
      <c r="AF72" s="830">
        <v>16</v>
      </c>
      <c r="AG72" s="830"/>
      <c r="AH72" s="830"/>
      <c r="AI72" s="830"/>
      <c r="AJ72" s="830"/>
      <c r="AK72" s="830">
        <v>32</v>
      </c>
      <c r="AL72" s="830"/>
      <c r="AM72" s="830"/>
      <c r="AN72" s="830"/>
      <c r="AO72" s="830"/>
      <c r="AP72" s="830" t="s">
        <v>519</v>
      </c>
      <c r="AQ72" s="830"/>
      <c r="AR72" s="830"/>
      <c r="AS72" s="830"/>
      <c r="AT72" s="830"/>
      <c r="AU72" s="830" t="s">
        <v>519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7101</v>
      </c>
      <c r="R73" s="830"/>
      <c r="S73" s="830"/>
      <c r="T73" s="830"/>
      <c r="U73" s="830"/>
      <c r="V73" s="830">
        <v>6737</v>
      </c>
      <c r="W73" s="830"/>
      <c r="X73" s="830"/>
      <c r="Y73" s="830"/>
      <c r="Z73" s="830"/>
      <c r="AA73" s="830">
        <v>364</v>
      </c>
      <c r="AB73" s="830"/>
      <c r="AC73" s="830"/>
      <c r="AD73" s="830"/>
      <c r="AE73" s="830"/>
      <c r="AF73" s="830">
        <v>364</v>
      </c>
      <c r="AG73" s="830"/>
      <c r="AH73" s="830"/>
      <c r="AI73" s="830"/>
      <c r="AJ73" s="830"/>
      <c r="AK73" s="830" t="s">
        <v>519</v>
      </c>
      <c r="AL73" s="830"/>
      <c r="AM73" s="830"/>
      <c r="AN73" s="830"/>
      <c r="AO73" s="830"/>
      <c r="AP73" s="830" t="s">
        <v>519</v>
      </c>
      <c r="AQ73" s="830"/>
      <c r="AR73" s="830"/>
      <c r="AS73" s="830"/>
      <c r="AT73" s="830"/>
      <c r="AU73" s="830" t="s">
        <v>519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596</v>
      </c>
      <c r="C74" s="874"/>
      <c r="D74" s="874"/>
      <c r="E74" s="874"/>
      <c r="F74" s="874"/>
      <c r="G74" s="874"/>
      <c r="H74" s="874"/>
      <c r="I74" s="874"/>
      <c r="J74" s="874"/>
      <c r="K74" s="874"/>
      <c r="L74" s="874"/>
      <c r="M74" s="874"/>
      <c r="N74" s="874"/>
      <c r="O74" s="874"/>
      <c r="P74" s="875"/>
      <c r="Q74" s="876">
        <v>149</v>
      </c>
      <c r="R74" s="830"/>
      <c r="S74" s="830"/>
      <c r="T74" s="830"/>
      <c r="U74" s="830"/>
      <c r="V74" s="830">
        <v>138</v>
      </c>
      <c r="W74" s="830"/>
      <c r="X74" s="830"/>
      <c r="Y74" s="830"/>
      <c r="Z74" s="830"/>
      <c r="AA74" s="830">
        <v>10</v>
      </c>
      <c r="AB74" s="830"/>
      <c r="AC74" s="830"/>
      <c r="AD74" s="830"/>
      <c r="AE74" s="830"/>
      <c r="AF74" s="830">
        <v>10</v>
      </c>
      <c r="AG74" s="830"/>
      <c r="AH74" s="830"/>
      <c r="AI74" s="830"/>
      <c r="AJ74" s="830"/>
      <c r="AK74" s="830">
        <v>5</v>
      </c>
      <c r="AL74" s="830"/>
      <c r="AM74" s="830"/>
      <c r="AN74" s="830"/>
      <c r="AO74" s="830"/>
      <c r="AP74" s="830" t="s">
        <v>519</v>
      </c>
      <c r="AQ74" s="830"/>
      <c r="AR74" s="830"/>
      <c r="AS74" s="830"/>
      <c r="AT74" s="830"/>
      <c r="AU74" s="830" t="s">
        <v>519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597</v>
      </c>
      <c r="C75" s="874"/>
      <c r="D75" s="874"/>
      <c r="E75" s="874"/>
      <c r="F75" s="874"/>
      <c r="G75" s="874"/>
      <c r="H75" s="874"/>
      <c r="I75" s="874"/>
      <c r="J75" s="874"/>
      <c r="K75" s="874"/>
      <c r="L75" s="874"/>
      <c r="M75" s="874"/>
      <c r="N75" s="874"/>
      <c r="O75" s="874"/>
      <c r="P75" s="875"/>
      <c r="Q75" s="877">
        <v>532</v>
      </c>
      <c r="R75" s="878"/>
      <c r="S75" s="878"/>
      <c r="T75" s="878"/>
      <c r="U75" s="834"/>
      <c r="V75" s="879">
        <v>514</v>
      </c>
      <c r="W75" s="878"/>
      <c r="X75" s="878"/>
      <c r="Y75" s="878"/>
      <c r="Z75" s="834"/>
      <c r="AA75" s="879">
        <v>17</v>
      </c>
      <c r="AB75" s="878"/>
      <c r="AC75" s="878"/>
      <c r="AD75" s="878"/>
      <c r="AE75" s="834"/>
      <c r="AF75" s="879">
        <v>17</v>
      </c>
      <c r="AG75" s="878"/>
      <c r="AH75" s="878"/>
      <c r="AI75" s="878"/>
      <c r="AJ75" s="834"/>
      <c r="AK75" s="879">
        <v>9</v>
      </c>
      <c r="AL75" s="878"/>
      <c r="AM75" s="878"/>
      <c r="AN75" s="878"/>
      <c r="AO75" s="834"/>
      <c r="AP75" s="879" t="s">
        <v>519</v>
      </c>
      <c r="AQ75" s="878"/>
      <c r="AR75" s="878"/>
      <c r="AS75" s="878"/>
      <c r="AT75" s="834"/>
      <c r="AU75" s="879" t="s">
        <v>519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598</v>
      </c>
      <c r="C76" s="874"/>
      <c r="D76" s="874"/>
      <c r="E76" s="874"/>
      <c r="F76" s="874"/>
      <c r="G76" s="874"/>
      <c r="H76" s="874"/>
      <c r="I76" s="874"/>
      <c r="J76" s="874"/>
      <c r="K76" s="874"/>
      <c r="L76" s="874"/>
      <c r="M76" s="874"/>
      <c r="N76" s="874"/>
      <c r="O76" s="874"/>
      <c r="P76" s="875"/>
      <c r="Q76" s="877">
        <v>170790</v>
      </c>
      <c r="R76" s="878"/>
      <c r="S76" s="878"/>
      <c r="T76" s="878"/>
      <c r="U76" s="834"/>
      <c r="V76" s="879">
        <v>165043</v>
      </c>
      <c r="W76" s="878"/>
      <c r="X76" s="878"/>
      <c r="Y76" s="878"/>
      <c r="Z76" s="834"/>
      <c r="AA76" s="879">
        <v>5747</v>
      </c>
      <c r="AB76" s="878"/>
      <c r="AC76" s="878"/>
      <c r="AD76" s="878"/>
      <c r="AE76" s="834"/>
      <c r="AF76" s="879">
        <v>5743</v>
      </c>
      <c r="AG76" s="878"/>
      <c r="AH76" s="878"/>
      <c r="AI76" s="878"/>
      <c r="AJ76" s="834"/>
      <c r="AK76" s="879">
        <v>6172</v>
      </c>
      <c r="AL76" s="878"/>
      <c r="AM76" s="878"/>
      <c r="AN76" s="878"/>
      <c r="AO76" s="834"/>
      <c r="AP76" s="879" t="s">
        <v>519</v>
      </c>
      <c r="AQ76" s="878"/>
      <c r="AR76" s="878"/>
      <c r="AS76" s="878"/>
      <c r="AT76" s="834"/>
      <c r="AU76" s="879" t="s">
        <v>519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12667</v>
      </c>
      <c r="AG88" s="844"/>
      <c r="AH88" s="844"/>
      <c r="AI88" s="844"/>
      <c r="AJ88" s="844"/>
      <c r="AK88" s="841"/>
      <c r="AL88" s="841"/>
      <c r="AM88" s="841"/>
      <c r="AN88" s="841"/>
      <c r="AO88" s="841"/>
      <c r="AP88" s="844">
        <v>18217</v>
      </c>
      <c r="AQ88" s="844"/>
      <c r="AR88" s="844"/>
      <c r="AS88" s="844"/>
      <c r="AT88" s="844"/>
      <c r="AU88" s="844">
        <v>387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314</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314</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314</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1026035</v>
      </c>
      <c r="AB110" s="900"/>
      <c r="AC110" s="900"/>
      <c r="AD110" s="900"/>
      <c r="AE110" s="901"/>
      <c r="AF110" s="902">
        <v>1034101</v>
      </c>
      <c r="AG110" s="900"/>
      <c r="AH110" s="900"/>
      <c r="AI110" s="900"/>
      <c r="AJ110" s="901"/>
      <c r="AK110" s="902">
        <v>1054069</v>
      </c>
      <c r="AL110" s="900"/>
      <c r="AM110" s="900"/>
      <c r="AN110" s="900"/>
      <c r="AO110" s="901"/>
      <c r="AP110" s="903">
        <v>20.5</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10632804</v>
      </c>
      <c r="BR110" s="931"/>
      <c r="BS110" s="931"/>
      <c r="BT110" s="931"/>
      <c r="BU110" s="931"/>
      <c r="BV110" s="931">
        <v>10170760</v>
      </c>
      <c r="BW110" s="931"/>
      <c r="BX110" s="931"/>
      <c r="BY110" s="931"/>
      <c r="BZ110" s="931"/>
      <c r="CA110" s="931">
        <v>9553817</v>
      </c>
      <c r="CB110" s="931"/>
      <c r="CC110" s="931"/>
      <c r="CD110" s="931"/>
      <c r="CE110" s="931"/>
      <c r="CF110" s="944">
        <v>186</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133</v>
      </c>
      <c r="DM110" s="931"/>
      <c r="DN110" s="931"/>
      <c r="DO110" s="931"/>
      <c r="DP110" s="931"/>
      <c r="DQ110" s="931" t="s">
        <v>133</v>
      </c>
      <c r="DR110" s="931"/>
      <c r="DS110" s="931"/>
      <c r="DT110" s="931"/>
      <c r="DU110" s="931"/>
      <c r="DV110" s="932" t="s">
        <v>444</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133</v>
      </c>
      <c r="AG111" s="938"/>
      <c r="AH111" s="938"/>
      <c r="AI111" s="938"/>
      <c r="AJ111" s="939"/>
      <c r="AK111" s="940" t="s">
        <v>133</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448</v>
      </c>
      <c r="BW111" s="926"/>
      <c r="BX111" s="926"/>
      <c r="BY111" s="926"/>
      <c r="BZ111" s="926"/>
      <c r="CA111" s="926" t="s">
        <v>446</v>
      </c>
      <c r="CB111" s="926"/>
      <c r="CC111" s="926"/>
      <c r="CD111" s="926"/>
      <c r="CE111" s="926"/>
      <c r="CF111" s="920" t="s">
        <v>133</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444</v>
      </c>
      <c r="DM111" s="926"/>
      <c r="DN111" s="926"/>
      <c r="DO111" s="926"/>
      <c r="DP111" s="926"/>
      <c r="DQ111" s="926" t="s">
        <v>444</v>
      </c>
      <c r="DR111" s="926"/>
      <c r="DS111" s="926"/>
      <c r="DT111" s="926"/>
      <c r="DU111" s="926"/>
      <c r="DV111" s="927" t="s">
        <v>133</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444</v>
      </c>
      <c r="AG112" s="959"/>
      <c r="AH112" s="959"/>
      <c r="AI112" s="959"/>
      <c r="AJ112" s="960"/>
      <c r="AK112" s="961" t="s">
        <v>446</v>
      </c>
      <c r="AL112" s="959"/>
      <c r="AM112" s="959"/>
      <c r="AN112" s="959"/>
      <c r="AO112" s="960"/>
      <c r="AP112" s="962" t="s">
        <v>446</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3771618</v>
      </c>
      <c r="BR112" s="926"/>
      <c r="BS112" s="926"/>
      <c r="BT112" s="926"/>
      <c r="BU112" s="926"/>
      <c r="BV112" s="926">
        <v>3528212</v>
      </c>
      <c r="BW112" s="926"/>
      <c r="BX112" s="926"/>
      <c r="BY112" s="926"/>
      <c r="BZ112" s="926"/>
      <c r="CA112" s="926">
        <v>3136545</v>
      </c>
      <c r="CB112" s="926"/>
      <c r="CC112" s="926"/>
      <c r="CD112" s="926"/>
      <c r="CE112" s="926"/>
      <c r="CF112" s="920">
        <v>61.1</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133</v>
      </c>
      <c r="DM112" s="926"/>
      <c r="DN112" s="926"/>
      <c r="DO112" s="926"/>
      <c r="DP112" s="926"/>
      <c r="DQ112" s="926" t="s">
        <v>133</v>
      </c>
      <c r="DR112" s="926"/>
      <c r="DS112" s="926"/>
      <c r="DT112" s="926"/>
      <c r="DU112" s="926"/>
      <c r="DV112" s="927" t="s">
        <v>446</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576708</v>
      </c>
      <c r="AB113" s="938"/>
      <c r="AC113" s="938"/>
      <c r="AD113" s="938"/>
      <c r="AE113" s="939"/>
      <c r="AF113" s="940">
        <v>603767</v>
      </c>
      <c r="AG113" s="938"/>
      <c r="AH113" s="938"/>
      <c r="AI113" s="938"/>
      <c r="AJ113" s="939"/>
      <c r="AK113" s="940">
        <v>565896</v>
      </c>
      <c r="AL113" s="938"/>
      <c r="AM113" s="938"/>
      <c r="AN113" s="938"/>
      <c r="AO113" s="939"/>
      <c r="AP113" s="941">
        <v>11</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420880</v>
      </c>
      <c r="BR113" s="926"/>
      <c r="BS113" s="926"/>
      <c r="BT113" s="926"/>
      <c r="BU113" s="926"/>
      <c r="BV113" s="926">
        <v>411254</v>
      </c>
      <c r="BW113" s="926"/>
      <c r="BX113" s="926"/>
      <c r="BY113" s="926"/>
      <c r="BZ113" s="926"/>
      <c r="CA113" s="926">
        <v>386620</v>
      </c>
      <c r="CB113" s="926"/>
      <c r="CC113" s="926"/>
      <c r="CD113" s="926"/>
      <c r="CE113" s="926"/>
      <c r="CF113" s="920">
        <v>7.5</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446</v>
      </c>
      <c r="DR113" s="959"/>
      <c r="DS113" s="959"/>
      <c r="DT113" s="959"/>
      <c r="DU113" s="960"/>
      <c r="DV113" s="962" t="s">
        <v>133</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17817</v>
      </c>
      <c r="AB114" s="959"/>
      <c r="AC114" s="959"/>
      <c r="AD114" s="959"/>
      <c r="AE114" s="960"/>
      <c r="AF114" s="961">
        <v>19089</v>
      </c>
      <c r="AG114" s="959"/>
      <c r="AH114" s="959"/>
      <c r="AI114" s="959"/>
      <c r="AJ114" s="960"/>
      <c r="AK114" s="961">
        <v>22038</v>
      </c>
      <c r="AL114" s="959"/>
      <c r="AM114" s="959"/>
      <c r="AN114" s="959"/>
      <c r="AO114" s="960"/>
      <c r="AP114" s="962">
        <v>0.4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904417</v>
      </c>
      <c r="BR114" s="926"/>
      <c r="BS114" s="926"/>
      <c r="BT114" s="926"/>
      <c r="BU114" s="926"/>
      <c r="BV114" s="926">
        <v>852085</v>
      </c>
      <c r="BW114" s="926"/>
      <c r="BX114" s="926"/>
      <c r="BY114" s="926"/>
      <c r="BZ114" s="926"/>
      <c r="CA114" s="926">
        <v>901077</v>
      </c>
      <c r="CB114" s="926"/>
      <c r="CC114" s="926"/>
      <c r="CD114" s="926"/>
      <c r="CE114" s="926"/>
      <c r="CF114" s="920">
        <v>17.5</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446</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448</v>
      </c>
      <c r="AB115" s="938"/>
      <c r="AC115" s="938"/>
      <c r="AD115" s="938"/>
      <c r="AE115" s="939"/>
      <c r="AF115" s="940" t="s">
        <v>133</v>
      </c>
      <c r="AG115" s="938"/>
      <c r="AH115" s="938"/>
      <c r="AI115" s="938"/>
      <c r="AJ115" s="939"/>
      <c r="AK115" s="940" t="s">
        <v>444</v>
      </c>
      <c r="AL115" s="938"/>
      <c r="AM115" s="938"/>
      <c r="AN115" s="938"/>
      <c r="AO115" s="939"/>
      <c r="AP115" s="941" t="s">
        <v>133</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133</v>
      </c>
      <c r="BW115" s="926"/>
      <c r="BX115" s="926"/>
      <c r="BY115" s="926"/>
      <c r="BZ115" s="926"/>
      <c r="CA115" s="926" t="s">
        <v>133</v>
      </c>
      <c r="CB115" s="926"/>
      <c r="CC115" s="926"/>
      <c r="CD115" s="926"/>
      <c r="CE115" s="926"/>
      <c r="CF115" s="920" t="s">
        <v>133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133</v>
      </c>
      <c r="DM115" s="959"/>
      <c r="DN115" s="959"/>
      <c r="DO115" s="959"/>
      <c r="DP115" s="960"/>
      <c r="DQ115" s="961" t="s">
        <v>448</v>
      </c>
      <c r="DR115" s="959"/>
      <c r="DS115" s="959"/>
      <c r="DT115" s="959"/>
      <c r="DU115" s="960"/>
      <c r="DV115" s="962" t="s">
        <v>446</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446</v>
      </c>
      <c r="AG116" s="959"/>
      <c r="AH116" s="959"/>
      <c r="AI116" s="959"/>
      <c r="AJ116" s="960"/>
      <c r="AK116" s="961" t="s">
        <v>446</v>
      </c>
      <c r="AL116" s="959"/>
      <c r="AM116" s="959"/>
      <c r="AN116" s="959"/>
      <c r="AO116" s="960"/>
      <c r="AP116" s="962" t="s">
        <v>446</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446</v>
      </c>
      <c r="BW116" s="926"/>
      <c r="BX116" s="926"/>
      <c r="BY116" s="926"/>
      <c r="BZ116" s="926"/>
      <c r="CA116" s="926" t="s">
        <v>133</v>
      </c>
      <c r="CB116" s="926"/>
      <c r="CC116" s="926"/>
      <c r="CD116" s="926"/>
      <c r="CE116" s="926"/>
      <c r="CF116" s="920" t="s">
        <v>133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446</v>
      </c>
      <c r="DM116" s="959"/>
      <c r="DN116" s="959"/>
      <c r="DO116" s="959"/>
      <c r="DP116" s="960"/>
      <c r="DQ116" s="961" t="s">
        <v>133</v>
      </c>
      <c r="DR116" s="959"/>
      <c r="DS116" s="959"/>
      <c r="DT116" s="959"/>
      <c r="DU116" s="960"/>
      <c r="DV116" s="962" t="s">
        <v>133</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1620560</v>
      </c>
      <c r="AB117" s="979"/>
      <c r="AC117" s="979"/>
      <c r="AD117" s="979"/>
      <c r="AE117" s="980"/>
      <c r="AF117" s="981">
        <v>1656957</v>
      </c>
      <c r="AG117" s="979"/>
      <c r="AH117" s="979"/>
      <c r="AI117" s="979"/>
      <c r="AJ117" s="980"/>
      <c r="AK117" s="981">
        <v>1642003</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444</v>
      </c>
      <c r="BW117" s="926"/>
      <c r="BX117" s="926"/>
      <c r="BY117" s="926"/>
      <c r="BZ117" s="926"/>
      <c r="CA117" s="926" t="s">
        <v>448</v>
      </c>
      <c r="CB117" s="926"/>
      <c r="CC117" s="926"/>
      <c r="CD117" s="926"/>
      <c r="CE117" s="926"/>
      <c r="CF117" s="920" t="s">
        <v>133</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314</v>
      </c>
      <c r="AL118" s="893"/>
      <c r="AM118" s="893"/>
      <c r="AN118" s="893"/>
      <c r="AO118" s="894"/>
      <c r="AP118" s="970" t="s">
        <v>438</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448</v>
      </c>
      <c r="BR118" s="1000"/>
      <c r="BS118" s="1000"/>
      <c r="BT118" s="1000"/>
      <c r="BU118" s="1000"/>
      <c r="BV118" s="1000" t="s">
        <v>133</v>
      </c>
      <c r="BW118" s="1000"/>
      <c r="BX118" s="1000"/>
      <c r="BY118" s="1000"/>
      <c r="BZ118" s="1000"/>
      <c r="CA118" s="1000" t="s">
        <v>133</v>
      </c>
      <c r="CB118" s="1000"/>
      <c r="CC118" s="1000"/>
      <c r="CD118" s="1000"/>
      <c r="CE118" s="1000"/>
      <c r="CF118" s="920" t="s">
        <v>446</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448</v>
      </c>
      <c r="DW118" s="963"/>
      <c r="DX118" s="963"/>
      <c r="DY118" s="963"/>
      <c r="DZ118" s="964"/>
    </row>
    <row r="119" spans="1:130" s="230" customFormat="1" ht="26.25" customHeight="1" x14ac:dyDescent="0.15">
      <c r="A119" s="1062"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444</v>
      </c>
      <c r="AG119" s="900"/>
      <c r="AH119" s="900"/>
      <c r="AI119" s="900"/>
      <c r="AJ119" s="901"/>
      <c r="AK119" s="902" t="s">
        <v>133</v>
      </c>
      <c r="AL119" s="900"/>
      <c r="AM119" s="900"/>
      <c r="AN119" s="900"/>
      <c r="AO119" s="901"/>
      <c r="AP119" s="903" t="s">
        <v>448</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15729719</v>
      </c>
      <c r="BR119" s="1000"/>
      <c r="BS119" s="1000"/>
      <c r="BT119" s="1000"/>
      <c r="BU119" s="1000"/>
      <c r="BV119" s="1000">
        <v>14962311</v>
      </c>
      <c r="BW119" s="1000"/>
      <c r="BX119" s="1000"/>
      <c r="BY119" s="1000"/>
      <c r="BZ119" s="1000"/>
      <c r="CA119" s="1000">
        <v>13978059</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444</v>
      </c>
      <c r="DH119" s="986"/>
      <c r="DI119" s="986"/>
      <c r="DJ119" s="986"/>
      <c r="DK119" s="987"/>
      <c r="DL119" s="985" t="s">
        <v>444</v>
      </c>
      <c r="DM119" s="986"/>
      <c r="DN119" s="986"/>
      <c r="DO119" s="986"/>
      <c r="DP119" s="987"/>
      <c r="DQ119" s="985" t="s">
        <v>448</v>
      </c>
      <c r="DR119" s="986"/>
      <c r="DS119" s="986"/>
      <c r="DT119" s="986"/>
      <c r="DU119" s="987"/>
      <c r="DV119" s="988" t="s">
        <v>133</v>
      </c>
      <c r="DW119" s="989"/>
      <c r="DX119" s="989"/>
      <c r="DY119" s="989"/>
      <c r="DZ119" s="990"/>
    </row>
    <row r="120" spans="1:130" s="230" customFormat="1" ht="26.25" customHeight="1" x14ac:dyDescent="0.15">
      <c r="A120" s="1063"/>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446</v>
      </c>
      <c r="AG120" s="959"/>
      <c r="AH120" s="959"/>
      <c r="AI120" s="959"/>
      <c r="AJ120" s="960"/>
      <c r="AK120" s="961" t="s">
        <v>448</v>
      </c>
      <c r="AL120" s="959"/>
      <c r="AM120" s="959"/>
      <c r="AN120" s="959"/>
      <c r="AO120" s="960"/>
      <c r="AP120" s="962" t="s">
        <v>133</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3849147</v>
      </c>
      <c r="BR120" s="931"/>
      <c r="BS120" s="931"/>
      <c r="BT120" s="931"/>
      <c r="BU120" s="931"/>
      <c r="BV120" s="931">
        <v>4645542</v>
      </c>
      <c r="BW120" s="931"/>
      <c r="BX120" s="931"/>
      <c r="BY120" s="931"/>
      <c r="BZ120" s="931"/>
      <c r="CA120" s="931">
        <v>5107057</v>
      </c>
      <c r="CB120" s="931"/>
      <c r="CC120" s="931"/>
      <c r="CD120" s="931"/>
      <c r="CE120" s="931"/>
      <c r="CF120" s="944">
        <v>99.4</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1894506</v>
      </c>
      <c r="DH120" s="931"/>
      <c r="DI120" s="931"/>
      <c r="DJ120" s="931"/>
      <c r="DK120" s="931"/>
      <c r="DL120" s="931">
        <v>1920256</v>
      </c>
      <c r="DM120" s="931"/>
      <c r="DN120" s="931"/>
      <c r="DO120" s="931"/>
      <c r="DP120" s="931"/>
      <c r="DQ120" s="931">
        <v>1844780</v>
      </c>
      <c r="DR120" s="931"/>
      <c r="DS120" s="931"/>
      <c r="DT120" s="931"/>
      <c r="DU120" s="931"/>
      <c r="DV120" s="932">
        <v>35.9</v>
      </c>
      <c r="DW120" s="932"/>
      <c r="DX120" s="932"/>
      <c r="DY120" s="932"/>
      <c r="DZ120" s="933"/>
    </row>
    <row r="121" spans="1:130" s="230" customFormat="1" ht="26.25" customHeight="1" x14ac:dyDescent="0.15">
      <c r="A121" s="1063"/>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133</v>
      </c>
      <c r="AB121" s="959"/>
      <c r="AC121" s="959"/>
      <c r="AD121" s="959"/>
      <c r="AE121" s="960"/>
      <c r="AF121" s="961" t="s">
        <v>133</v>
      </c>
      <c r="AG121" s="959"/>
      <c r="AH121" s="959"/>
      <c r="AI121" s="959"/>
      <c r="AJ121" s="960"/>
      <c r="AK121" s="961" t="s">
        <v>448</v>
      </c>
      <c r="AL121" s="959"/>
      <c r="AM121" s="959"/>
      <c r="AN121" s="959"/>
      <c r="AO121" s="960"/>
      <c r="AP121" s="962" t="s">
        <v>448</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419127</v>
      </c>
      <c r="BR121" s="926"/>
      <c r="BS121" s="926"/>
      <c r="BT121" s="926"/>
      <c r="BU121" s="926"/>
      <c r="BV121" s="926">
        <v>381720</v>
      </c>
      <c r="BW121" s="926"/>
      <c r="BX121" s="926"/>
      <c r="BY121" s="926"/>
      <c r="BZ121" s="926"/>
      <c r="CA121" s="926">
        <v>342970</v>
      </c>
      <c r="CB121" s="926"/>
      <c r="CC121" s="926"/>
      <c r="CD121" s="926"/>
      <c r="CE121" s="926"/>
      <c r="CF121" s="920">
        <v>6.7</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1288663</v>
      </c>
      <c r="DH121" s="926"/>
      <c r="DI121" s="926"/>
      <c r="DJ121" s="926"/>
      <c r="DK121" s="926"/>
      <c r="DL121" s="926">
        <v>1054784</v>
      </c>
      <c r="DM121" s="926"/>
      <c r="DN121" s="926"/>
      <c r="DO121" s="926"/>
      <c r="DP121" s="926"/>
      <c r="DQ121" s="926">
        <v>779241</v>
      </c>
      <c r="DR121" s="926"/>
      <c r="DS121" s="926"/>
      <c r="DT121" s="926"/>
      <c r="DU121" s="926"/>
      <c r="DV121" s="927">
        <v>15.2</v>
      </c>
      <c r="DW121" s="927"/>
      <c r="DX121" s="927"/>
      <c r="DY121" s="927"/>
      <c r="DZ121" s="928"/>
    </row>
    <row r="122" spans="1:130" s="230" customFormat="1" ht="26.25" customHeight="1" x14ac:dyDescent="0.15">
      <c r="A122" s="1063"/>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133</v>
      </c>
      <c r="AG122" s="959"/>
      <c r="AH122" s="959"/>
      <c r="AI122" s="959"/>
      <c r="AJ122" s="960"/>
      <c r="AK122" s="961" t="s">
        <v>448</v>
      </c>
      <c r="AL122" s="959"/>
      <c r="AM122" s="959"/>
      <c r="AN122" s="959"/>
      <c r="AO122" s="960"/>
      <c r="AP122" s="962" t="s">
        <v>448</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10503906</v>
      </c>
      <c r="BR122" s="1000"/>
      <c r="BS122" s="1000"/>
      <c r="BT122" s="1000"/>
      <c r="BU122" s="1000"/>
      <c r="BV122" s="1000">
        <v>9712092</v>
      </c>
      <c r="BW122" s="1000"/>
      <c r="BX122" s="1000"/>
      <c r="BY122" s="1000"/>
      <c r="BZ122" s="1000"/>
      <c r="CA122" s="1000">
        <v>8954483</v>
      </c>
      <c r="CB122" s="1000"/>
      <c r="CC122" s="1000"/>
      <c r="CD122" s="1000"/>
      <c r="CE122" s="1000"/>
      <c r="CF122" s="1017">
        <v>174.3</v>
      </c>
      <c r="CG122" s="1018"/>
      <c r="CH122" s="1018"/>
      <c r="CI122" s="1018"/>
      <c r="CJ122" s="1018"/>
      <c r="CK122" s="1009"/>
      <c r="CL122" s="1010"/>
      <c r="CM122" s="1010"/>
      <c r="CN122" s="1010"/>
      <c r="CO122" s="1011"/>
      <c r="CP122" s="1019" t="s">
        <v>416</v>
      </c>
      <c r="CQ122" s="1020"/>
      <c r="CR122" s="1020"/>
      <c r="CS122" s="1020"/>
      <c r="CT122" s="1020"/>
      <c r="CU122" s="1020"/>
      <c r="CV122" s="1020"/>
      <c r="CW122" s="1020"/>
      <c r="CX122" s="1020"/>
      <c r="CY122" s="1020"/>
      <c r="CZ122" s="1020"/>
      <c r="DA122" s="1020"/>
      <c r="DB122" s="1020"/>
      <c r="DC122" s="1020"/>
      <c r="DD122" s="1020"/>
      <c r="DE122" s="1020"/>
      <c r="DF122" s="1021"/>
      <c r="DG122" s="925">
        <v>477884</v>
      </c>
      <c r="DH122" s="926"/>
      <c r="DI122" s="926"/>
      <c r="DJ122" s="926"/>
      <c r="DK122" s="926"/>
      <c r="DL122" s="926">
        <v>456214</v>
      </c>
      <c r="DM122" s="926"/>
      <c r="DN122" s="926"/>
      <c r="DO122" s="926"/>
      <c r="DP122" s="926"/>
      <c r="DQ122" s="926">
        <v>420235</v>
      </c>
      <c r="DR122" s="926"/>
      <c r="DS122" s="926"/>
      <c r="DT122" s="926"/>
      <c r="DU122" s="926"/>
      <c r="DV122" s="927">
        <v>8.1999999999999993</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446</v>
      </c>
      <c r="AL123" s="959"/>
      <c r="AM123" s="959"/>
      <c r="AN123" s="959"/>
      <c r="AO123" s="960"/>
      <c r="AP123" s="962" t="s">
        <v>133</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481</v>
      </c>
      <c r="BP123" s="1005"/>
      <c r="BQ123" s="1035">
        <v>14772180</v>
      </c>
      <c r="BR123" s="1036"/>
      <c r="BS123" s="1036"/>
      <c r="BT123" s="1036"/>
      <c r="BU123" s="1036"/>
      <c r="BV123" s="1036">
        <v>14739354</v>
      </c>
      <c r="BW123" s="1036"/>
      <c r="BX123" s="1036"/>
      <c r="BY123" s="1036"/>
      <c r="BZ123" s="1036"/>
      <c r="CA123" s="1036">
        <v>14404510</v>
      </c>
      <c r="CB123" s="1036"/>
      <c r="CC123" s="1036"/>
      <c r="CD123" s="1036"/>
      <c r="CE123" s="1036"/>
      <c r="CF123" s="1001"/>
      <c r="CG123" s="1002"/>
      <c r="CH123" s="1002"/>
      <c r="CI123" s="1002"/>
      <c r="CJ123" s="1003"/>
      <c r="CK123" s="1009"/>
      <c r="CL123" s="1010"/>
      <c r="CM123" s="1010"/>
      <c r="CN123" s="1010"/>
      <c r="CO123" s="1011"/>
      <c r="CP123" s="1019" t="s">
        <v>419</v>
      </c>
      <c r="CQ123" s="1020"/>
      <c r="CR123" s="1020"/>
      <c r="CS123" s="1020"/>
      <c r="CT123" s="1020"/>
      <c r="CU123" s="1020"/>
      <c r="CV123" s="1020"/>
      <c r="CW123" s="1020"/>
      <c r="CX123" s="1020"/>
      <c r="CY123" s="1020"/>
      <c r="CZ123" s="1020"/>
      <c r="DA123" s="1020"/>
      <c r="DB123" s="1020"/>
      <c r="DC123" s="1020"/>
      <c r="DD123" s="1020"/>
      <c r="DE123" s="1020"/>
      <c r="DF123" s="1021"/>
      <c r="DG123" s="958">
        <v>110565</v>
      </c>
      <c r="DH123" s="959"/>
      <c r="DI123" s="959"/>
      <c r="DJ123" s="959"/>
      <c r="DK123" s="960"/>
      <c r="DL123" s="961">
        <v>96958</v>
      </c>
      <c r="DM123" s="959"/>
      <c r="DN123" s="959"/>
      <c r="DO123" s="959"/>
      <c r="DP123" s="960"/>
      <c r="DQ123" s="961">
        <v>82389</v>
      </c>
      <c r="DR123" s="959"/>
      <c r="DS123" s="959"/>
      <c r="DT123" s="959"/>
      <c r="DU123" s="960"/>
      <c r="DV123" s="962">
        <v>1.6</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444</v>
      </c>
      <c r="AL124" s="959"/>
      <c r="AM124" s="959"/>
      <c r="AN124" s="959"/>
      <c r="AO124" s="960"/>
      <c r="AP124" s="962" t="s">
        <v>444</v>
      </c>
      <c r="AQ124" s="963"/>
      <c r="AR124" s="963"/>
      <c r="AS124" s="963"/>
      <c r="AT124" s="964"/>
      <c r="AU124" s="1031" t="s">
        <v>482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19.100000000000001</v>
      </c>
      <c r="BR124" s="1027"/>
      <c r="BS124" s="1027"/>
      <c r="BT124" s="1027"/>
      <c r="BU124" s="1027"/>
      <c r="BV124" s="1027">
        <v>4.0999999999999996</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v>9900</v>
      </c>
      <c r="DR124" s="986"/>
      <c r="DS124" s="986"/>
      <c r="DT124" s="986"/>
      <c r="DU124" s="987"/>
      <c r="DV124" s="988">
        <v>0.2</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446</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15">
      <c r="A127" s="1064"/>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133</v>
      </c>
      <c r="AG127" s="959"/>
      <c r="AH127" s="959"/>
      <c r="AI127" s="959"/>
      <c r="AJ127" s="960"/>
      <c r="AK127" s="961" t="s">
        <v>133</v>
      </c>
      <c r="AL127" s="959"/>
      <c r="AM127" s="959"/>
      <c r="AN127" s="959"/>
      <c r="AO127" s="960"/>
      <c r="AP127" s="962" t="s">
        <v>446</v>
      </c>
      <c r="AQ127" s="963"/>
      <c r="AR127" s="963"/>
      <c r="AS127" s="963"/>
      <c r="AT127" s="964"/>
      <c r="AU127" s="232"/>
      <c r="AV127" s="232"/>
      <c r="AW127" s="232"/>
      <c r="AX127" s="1037" t="s">
        <v>488</v>
      </c>
      <c r="AY127" s="1038"/>
      <c r="AZ127" s="1038"/>
      <c r="BA127" s="1038"/>
      <c r="BB127" s="1038"/>
      <c r="BC127" s="1038"/>
      <c r="BD127" s="1038"/>
      <c r="BE127" s="1039"/>
      <c r="BF127" s="1040" t="s">
        <v>489</v>
      </c>
      <c r="BG127" s="1038"/>
      <c r="BH127" s="1038"/>
      <c r="BI127" s="1038"/>
      <c r="BJ127" s="1038"/>
      <c r="BK127" s="1038"/>
      <c r="BL127" s="1039"/>
      <c r="BM127" s="1040" t="s">
        <v>490</v>
      </c>
      <c r="BN127" s="1038"/>
      <c r="BO127" s="1038"/>
      <c r="BP127" s="1038"/>
      <c r="BQ127" s="1038"/>
      <c r="BR127" s="1038"/>
      <c r="BS127" s="1039"/>
      <c r="BT127" s="1040" t="s">
        <v>491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
      <c r="A128" s="1047" t="s">
        <v>493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494</v>
      </c>
      <c r="X128" s="1049"/>
      <c r="Y128" s="1049"/>
      <c r="Z128" s="1050"/>
      <c r="AA128" s="1051">
        <v>42176</v>
      </c>
      <c r="AB128" s="1052"/>
      <c r="AC128" s="1052"/>
      <c r="AD128" s="1052"/>
      <c r="AE128" s="1053"/>
      <c r="AF128" s="1054">
        <v>42496</v>
      </c>
      <c r="AG128" s="1052"/>
      <c r="AH128" s="1052"/>
      <c r="AI128" s="1052"/>
      <c r="AJ128" s="1053"/>
      <c r="AK128" s="1054">
        <v>39885</v>
      </c>
      <c r="AL128" s="1052"/>
      <c r="AM128" s="1052"/>
      <c r="AN128" s="1052"/>
      <c r="AO128" s="1053"/>
      <c r="AP128" s="1055"/>
      <c r="AQ128" s="1056"/>
      <c r="AR128" s="1056"/>
      <c r="AS128" s="1056"/>
      <c r="AT128" s="1057"/>
      <c r="AU128" s="232"/>
      <c r="AV128" s="232"/>
      <c r="AW128" s="232"/>
      <c r="AX128" s="896" t="s">
        <v>495</v>
      </c>
      <c r="AY128" s="897"/>
      <c r="AZ128" s="897"/>
      <c r="BA128" s="897"/>
      <c r="BB128" s="897"/>
      <c r="BC128" s="897"/>
      <c r="BD128" s="897"/>
      <c r="BE128" s="898"/>
      <c r="BF128" s="1058" t="s">
        <v>133</v>
      </c>
      <c r="BG128" s="1059"/>
      <c r="BH128" s="1059"/>
      <c r="BI128" s="1059"/>
      <c r="BJ128" s="1059"/>
      <c r="BK128" s="1059"/>
      <c r="BL128" s="1060"/>
      <c r="BM128" s="1058">
        <v>14.33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496</v>
      </c>
      <c r="CQ128" s="740"/>
      <c r="CR128" s="740"/>
      <c r="CS128" s="740"/>
      <c r="CT128" s="740"/>
      <c r="CU128" s="740"/>
      <c r="CV128" s="740"/>
      <c r="CW128" s="740"/>
      <c r="CX128" s="740"/>
      <c r="CY128" s="740"/>
      <c r="CZ128" s="740"/>
      <c r="DA128" s="740"/>
      <c r="DB128" s="740"/>
      <c r="DC128" s="740"/>
      <c r="DD128" s="740"/>
      <c r="DE128" s="740"/>
      <c r="DF128" s="1042"/>
      <c r="DG128" s="1043" t="s">
        <v>133</v>
      </c>
      <c r="DH128" s="1044"/>
      <c r="DI128" s="1044"/>
      <c r="DJ128" s="1044"/>
      <c r="DK128" s="1044"/>
      <c r="DL128" s="1044" t="s">
        <v>133</v>
      </c>
      <c r="DM128" s="1044"/>
      <c r="DN128" s="1044"/>
      <c r="DO128" s="1044"/>
      <c r="DP128" s="1044"/>
      <c r="DQ128" s="1044" t="s">
        <v>133</v>
      </c>
      <c r="DR128" s="1044"/>
      <c r="DS128" s="1044"/>
      <c r="DT128" s="1044"/>
      <c r="DU128" s="1044"/>
      <c r="DV128" s="1045" t="s">
        <v>133</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6116903</v>
      </c>
      <c r="AB129" s="959"/>
      <c r="AC129" s="959"/>
      <c r="AD129" s="959"/>
      <c r="AE129" s="960"/>
      <c r="AF129" s="961">
        <v>6443353</v>
      </c>
      <c r="AG129" s="959"/>
      <c r="AH129" s="959"/>
      <c r="AI129" s="959"/>
      <c r="AJ129" s="960"/>
      <c r="AK129" s="961">
        <v>6252133</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133</v>
      </c>
      <c r="BG129" s="1067"/>
      <c r="BH129" s="1067"/>
      <c r="BI129" s="1067"/>
      <c r="BJ129" s="1067"/>
      <c r="BK129" s="1067"/>
      <c r="BL129" s="1068"/>
      <c r="BM129" s="1066">
        <v>19.329999999999998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1112230</v>
      </c>
      <c r="AB130" s="959"/>
      <c r="AC130" s="959"/>
      <c r="AD130" s="959"/>
      <c r="AE130" s="960"/>
      <c r="AF130" s="961">
        <v>1118591</v>
      </c>
      <c r="AG130" s="959"/>
      <c r="AH130" s="959"/>
      <c r="AI130" s="959"/>
      <c r="AJ130" s="960"/>
      <c r="AK130" s="961">
        <v>1115556</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5004673</v>
      </c>
      <c r="AB131" s="986"/>
      <c r="AC131" s="986"/>
      <c r="AD131" s="986"/>
      <c r="AE131" s="987"/>
      <c r="AF131" s="985">
        <v>5324762</v>
      </c>
      <c r="AG131" s="986"/>
      <c r="AH131" s="986"/>
      <c r="AI131" s="986"/>
      <c r="AJ131" s="987"/>
      <c r="AK131" s="985">
        <v>5136577</v>
      </c>
      <c r="AL131" s="986"/>
      <c r="AM131" s="986"/>
      <c r="AN131" s="986"/>
      <c r="AO131" s="987"/>
      <c r="AP131" s="1110"/>
      <c r="AQ131" s="1111"/>
      <c r="AR131" s="1111"/>
      <c r="AS131" s="1111"/>
      <c r="AT131" s="1112"/>
      <c r="AU131" s="233"/>
      <c r="AV131" s="233"/>
      <c r="AW131" s="233"/>
      <c r="AX131" s="1083" t="s">
        <v>503</v>
      </c>
      <c r="AY131" s="740"/>
      <c r="AZ131" s="740"/>
      <c r="BA131" s="740"/>
      <c r="BB131" s="740"/>
      <c r="BC131" s="740"/>
      <c r="BD131" s="740"/>
      <c r="BE131" s="1042"/>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9.314374785</v>
      </c>
      <c r="AB132" s="1097"/>
      <c r="AC132" s="1097"/>
      <c r="AD132" s="1097"/>
      <c r="AE132" s="1098"/>
      <c r="AF132" s="1099">
        <v>9.3125288980000001</v>
      </c>
      <c r="AG132" s="1097"/>
      <c r="AH132" s="1097"/>
      <c r="AI132" s="1097"/>
      <c r="AJ132" s="1098"/>
      <c r="AK132" s="1099">
        <v>9.4724950099999994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9.4</v>
      </c>
      <c r="AB133" s="1080"/>
      <c r="AC133" s="1080"/>
      <c r="AD133" s="1080"/>
      <c r="AE133" s="1081"/>
      <c r="AF133" s="1079">
        <v>9.1999999999999993</v>
      </c>
      <c r="AG133" s="1080"/>
      <c r="AH133" s="1080"/>
      <c r="AI133" s="1080"/>
      <c r="AJ133" s="1081"/>
      <c r="AK133" s="1079">
        <v>9.3000000000000007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HcuXCyaBHtYzP/5StxuBglp3o+A3dfB+I22LfUzVxe3AS3RjBukX/CFmU+Mbpg84zQobX31daFBfH7M20CTTg==" saltValue="6HcJUlqeDnRZlz4toFnN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gfC1EteSl1Xq/iaiOBhf2REf9wHE/fcJAtnLXlA3kTcmxQtobIjqU60+DDZT2i9CtJ4lnoHGSIWQPLf2NmQew==" saltValue="xfCL77TUYbNEipVepwHn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3RLDsxzJ1TIqP4TmZh71RQLd3fy9pVbzZCm22Fm0ARG56wnopdR/HMV2IMdNn0wjOHkVcSCsi+BzWlRtE72tg==" saltValue="S6e1mdM68Gw/rz6ftzyVv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1103437</v>
      </c>
      <c r="AP9" s="281">
        <v>68588</v>
      </c>
      <c r="AQ9" s="282">
        <v>115879</v>
      </c>
      <c r="AR9" s="283">
        <v>-40.799999999999997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228179</v>
      </c>
      <c r="AP10" s="284">
        <v>14183</v>
      </c>
      <c r="AQ10" s="285">
        <v>14625</v>
      </c>
      <c r="AR10" s="286">
        <v>-3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v>246909</v>
      </c>
      <c r="AP11" s="284">
        <v>15347</v>
      </c>
      <c r="AQ11" s="285">
        <v>3181</v>
      </c>
      <c r="AR11" s="286">
        <v>382.5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140249</v>
      </c>
      <c r="AP13" s="284">
        <v>8718</v>
      </c>
      <c r="AQ13" s="285">
        <v>5586</v>
      </c>
      <c r="AR13" s="286">
        <v>56.1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24644</v>
      </c>
      <c r="AP14" s="284">
        <v>1532</v>
      </c>
      <c r="AQ14" s="285">
        <v>1576</v>
      </c>
      <c r="AR14" s="286">
        <v>-2.8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-78589</v>
      </c>
      <c r="AP15" s="284">
        <v>-4885</v>
      </c>
      <c r="AQ15" s="285">
        <v>-7785</v>
      </c>
      <c r="AR15" s="286">
        <v>-37.299999999999997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1664829</v>
      </c>
      <c r="AP16" s="284">
        <v>103483</v>
      </c>
      <c r="AQ16" s="285">
        <v>133062</v>
      </c>
      <c r="AR16" s="286">
        <v>-22.2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8.33</v>
      </c>
      <c r="AP21" s="298">
        <v>11.97</v>
      </c>
      <c r="AQ21" s="299">
        <v>-3.64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94.4</v>
      </c>
      <c r="AP22" s="303">
        <v>95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1054069</v>
      </c>
      <c r="AP32" s="312">
        <v>65519</v>
      </c>
      <c r="AQ32" s="313">
        <v>79195</v>
      </c>
      <c r="AR32" s="314">
        <v>-17.3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565896</v>
      </c>
      <c r="AP35" s="312">
        <v>35175</v>
      </c>
      <c r="AQ35" s="313">
        <v>19814</v>
      </c>
      <c r="AR35" s="314">
        <v>77.5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22038</v>
      </c>
      <c r="AP36" s="312">
        <v>1370</v>
      </c>
      <c r="AQ36" s="313">
        <v>2500</v>
      </c>
      <c r="AR36" s="314">
        <v>-45.2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519</v>
      </c>
      <c r="AP37" s="312" t="s">
        <v>519</v>
      </c>
      <c r="AQ37" s="313">
        <v>761</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519</v>
      </c>
      <c r="AP38" s="315" t="s">
        <v>519</v>
      </c>
      <c r="AQ38" s="316">
        <v>1</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-39885</v>
      </c>
      <c r="AP39" s="312">
        <v>-2479</v>
      </c>
      <c r="AQ39" s="313">
        <v>-2022</v>
      </c>
      <c r="AR39" s="314">
        <v>22.6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-1115556</v>
      </c>
      <c r="AP40" s="312">
        <v>-69341</v>
      </c>
      <c r="AQ40" s="313">
        <v>-69592</v>
      </c>
      <c r="AR40" s="314">
        <v>-0.4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486562</v>
      </c>
      <c r="AP41" s="312">
        <v>30244</v>
      </c>
      <c r="AQ41" s="313">
        <v>30658</v>
      </c>
      <c r="AR41" s="314">
        <v>-1.4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499935</v>
      </c>
      <c r="AN51" s="334">
        <v>28888</v>
      </c>
      <c r="AO51" s="335">
        <v>-47.4</v>
      </c>
      <c r="AP51" s="336">
        <v>98507</v>
      </c>
      <c r="AQ51" s="337">
        <v>-7.1</v>
      </c>
      <c r="AR51" s="338">
        <v>-40.299999999999997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357532</v>
      </c>
      <c r="AN52" s="342">
        <v>20659</v>
      </c>
      <c r="AO52" s="343">
        <v>-49.8</v>
      </c>
      <c r="AP52" s="344">
        <v>47567</v>
      </c>
      <c r="AQ52" s="345">
        <v>-18.5</v>
      </c>
      <c r="AR52" s="346">
        <v>-31.3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809136</v>
      </c>
      <c r="AN53" s="334">
        <v>47546</v>
      </c>
      <c r="AO53" s="335">
        <v>64.599999999999994</v>
      </c>
      <c r="AP53" s="336">
        <v>113347</v>
      </c>
      <c r="AQ53" s="337">
        <v>15.1</v>
      </c>
      <c r="AR53" s="338">
        <v>49.5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356770</v>
      </c>
      <c r="AN54" s="342">
        <v>20964</v>
      </c>
      <c r="AO54" s="343">
        <v>1.5</v>
      </c>
      <c r="AP54" s="344">
        <v>58728</v>
      </c>
      <c r="AQ54" s="345">
        <v>23.5</v>
      </c>
      <c r="AR54" s="346">
        <v>-22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538057</v>
      </c>
      <c r="AN55" s="334">
        <v>32260</v>
      </c>
      <c r="AO55" s="335">
        <v>-32.1</v>
      </c>
      <c r="AP55" s="336">
        <v>125418</v>
      </c>
      <c r="AQ55" s="337">
        <v>10.6</v>
      </c>
      <c r="AR55" s="338">
        <v>-42.7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316726</v>
      </c>
      <c r="AN56" s="342">
        <v>18990</v>
      </c>
      <c r="AO56" s="343">
        <v>-9.4</v>
      </c>
      <c r="AP56" s="344">
        <v>60445</v>
      </c>
      <c r="AQ56" s="345">
        <v>2.9</v>
      </c>
      <c r="AR56" s="346">
        <v>-12.3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626781</v>
      </c>
      <c r="AN57" s="334">
        <v>38246</v>
      </c>
      <c r="AO57" s="335">
        <v>18.600000000000001</v>
      </c>
      <c r="AP57" s="336">
        <v>108384</v>
      </c>
      <c r="AQ57" s="337">
        <v>-13.6</v>
      </c>
      <c r="AR57" s="338">
        <v>32.200000000000003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486301</v>
      </c>
      <c r="AN58" s="342">
        <v>29674</v>
      </c>
      <c r="AO58" s="343">
        <v>56.3</v>
      </c>
      <c r="AP58" s="344">
        <v>51153</v>
      </c>
      <c r="AQ58" s="345">
        <v>-15.4</v>
      </c>
      <c r="AR58" s="346">
        <v>71.7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619551</v>
      </c>
      <c r="AN59" s="334">
        <v>38510</v>
      </c>
      <c r="AO59" s="335">
        <v>0.7</v>
      </c>
      <c r="AP59" s="336">
        <v>80959</v>
      </c>
      <c r="AQ59" s="337">
        <v>-25.3</v>
      </c>
      <c r="AR59" s="338">
        <v>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458945</v>
      </c>
      <c r="AN60" s="342">
        <v>28527</v>
      </c>
      <c r="AO60" s="343">
        <v>-3.9</v>
      </c>
      <c r="AP60" s="344">
        <v>43928</v>
      </c>
      <c r="AQ60" s="345">
        <v>-14.1</v>
      </c>
      <c r="AR60" s="346">
        <v>10.199999999999999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618692</v>
      </c>
      <c r="AN61" s="349">
        <v>37090</v>
      </c>
      <c r="AO61" s="350">
        <v>0.9</v>
      </c>
      <c r="AP61" s="351">
        <v>105323</v>
      </c>
      <c r="AQ61" s="352">
        <v>-4.0999999999999996</v>
      </c>
      <c r="AR61" s="338">
        <v>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395255</v>
      </c>
      <c r="AN62" s="342">
        <v>23763</v>
      </c>
      <c r="AO62" s="343">
        <v>-1.1000000000000001</v>
      </c>
      <c r="AP62" s="344">
        <v>52364</v>
      </c>
      <c r="AQ62" s="345">
        <v>-4.3</v>
      </c>
      <c r="AR62" s="346">
        <v>3.2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sFGzt3KfNzPXAz9UCNHFaK9v4YhxX/VtGBkDWt2aZR6SM6uH6aSL/vE+yAkMqTCrfxU8grp0wyxvY07iPMynw==" saltValue="StfISuUgtZ3U/WWf9UCD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Zbw+pFoQCznL41vsA4x01K1u3h9bjYGWs8TJuxGjxRsThNv3RIg9M6Qk92tEz++lVMLhQVKukAYWmlOzVgCJnw==" saltValue="27VP4w5EfVa01FC7qruk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6ddiri1C74hOs8Qv7dIs3WNjxtqVpC0hQu7NkapYPA/hvlz3UpV/Oy/Fp+90wa631RIpWGaiSZqnxssN0omMOA==" saltValue="WpN/C16Ksw6CUFoZ9x9j7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35.380000000000003</v>
      </c>
      <c r="G47" s="12">
        <v>32.450000000000003</v>
      </c>
      <c r="H47" s="12">
        <v>32.56</v>
      </c>
      <c r="I47" s="12">
        <v>39.119999999999997</v>
      </c>
      <c r="J47" s="13">
        <v>44.74</v>
      </c>
    </row>
    <row r="48" spans="2:10" ht="57.75" customHeight="1" x14ac:dyDescent="0.15">
      <c r="B48" s="14"/>
      <c r="C48" s="1141" t="s">
        <v>4</v>
      </c>
      <c r="D48" s="1141"/>
      <c r="E48" s="1142"/>
      <c r="F48" s="15">
        <v>3.67</v>
      </c>
      <c r="G48" s="16">
        <v>2.67</v>
      </c>
      <c r="H48" s="16">
        <v>3.61</v>
      </c>
      <c r="I48" s="16">
        <v>3.35</v>
      </c>
      <c r="J48" s="17">
        <v>2.74</v>
      </c>
    </row>
    <row r="49" spans="2:10" ht="57.75" customHeight="1" thickBot="1" x14ac:dyDescent="0.2">
      <c r="B49" s="18"/>
      <c r="C49" s="1143" t="s">
        <v>5</v>
      </c>
      <c r="D49" s="1143"/>
      <c r="E49" s="1144"/>
      <c r="F49" s="19">
        <v>1.28</v>
      </c>
      <c r="G49" s="20" t="s">
        <v>565</v>
      </c>
      <c r="H49" s="20" t="s">
        <v>566</v>
      </c>
      <c r="I49" s="20">
        <v>6.58</v>
      </c>
      <c r="J49" s="21">
        <v>2.11</v>
      </c>
    </row>
    <row r="50" spans="2:10" x14ac:dyDescent="0.15"/>
  </sheetData>
  <sheetProtection algorithmName="SHA-512" hashValue="9jgGc/KC3me7SDUXi7c1ONGzr2jyVUyPFVbDIlJujkb8PimCfEhm5X5Mv7DaBU9v+xlf5Q9wp+MR58214h40jQ==" saltValue="+vaxBHQl3L8nRCWuDN5r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2024-03-21T04:11:54Z</cp:lastPrinted>
  <dcterms:created xsi:type="dcterms:W3CDTF">2024-03-14T00:58:38Z</dcterms:created>
  <dcterms:modified xsi:type="dcterms:W3CDTF">2024-03-21T04:13:54Z</dcterms:modified>
  <cp:category/>
</cp:coreProperties>
</file>