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zaisei\Desktop\財政状況資料集（R3）\"/>
    </mc:Choice>
  </mc:AlternateContent>
  <xr:revisionPtr revIDLastSave="0" documentId="13_ncr:1_{982509AE-ACE5-431A-9CA0-D2E1D25B1E14}"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U37" i="10"/>
  <c r="C37" i="10"/>
  <c r="CO36" i="10"/>
  <c r="AM36" i="10"/>
  <c r="C36" i="10"/>
  <c r="CO35" i="10"/>
  <c r="AM35" i="10"/>
  <c r="C35" i="10"/>
  <c r="BW34" i="10"/>
  <c r="C34" i="10"/>
  <c r="BW35" i="10" l="1"/>
  <c r="BW36" i="10" s="1"/>
  <c r="BW37" i="10" s="1"/>
  <c r="BW38" i="10" s="1"/>
  <c r="BW39" i="10" s="1"/>
  <c r="BW40" i="10" s="1"/>
  <c r="BW41" i="10" s="1"/>
  <c r="BW42" i="10" s="1"/>
  <c r="BW43"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AM34" i="10"/>
  <c r="BE34" i="10" s="1"/>
  <c r="BE35" i="10" s="1"/>
  <c r="BE36" i="10" s="1"/>
  <c r="BE37" i="10" s="1"/>
  <c r="BE38" i="10" s="1"/>
</calcChain>
</file>

<file path=xl/sharedStrings.xml><?xml version="1.0" encoding="utf-8"?>
<sst xmlns="http://schemas.openxmlformats.org/spreadsheetml/2006/main" count="1157" uniqueCount="607">
  <si>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</si>
  <si>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</si>
  <si>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</si>
  <si>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</si>
  <si>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</si>
  <si>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</si>
  <si>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</si>
  <si>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</si>
  <si>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</si>
  <si>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</si>
  <si>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</si>
  <si>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</si>
  <si>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</si>
  <si>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</si>
  <si>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</si>
  <si>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</si>
  <si>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</si>
  <si>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</si>
  <si>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</si>
  <si>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</si>
  <si>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</si>
  <si>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</si>
  <si>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</si>
  <si>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</si>
  <si>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</si>
  <si>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</si>
  <si>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</si>
  <si>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</si>
  <si>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</si>
  <si>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</si>
  <si>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</si>
  <si>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</si>
  <si>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</si>
  <si>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</si>
  <si>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</si>
  <si>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</si>
  <si>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</si>
  <si>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</si>
  <si>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</si>
  <si>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</si>
  <si>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</si>
  <si>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</si>
  <si>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</si>
  <si>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</si>
  <si>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</si>
  <si>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</si>
  <si>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</si>
  <si>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</si>
  <si>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</si>
  <si>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</si>
  <si>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</si>
  <si>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</si>
  <si>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</si>
  <si>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</si>
  <si>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</si>
  <si>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</si>
  <si>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</si>
  <si>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</si>
  <si>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</si>
  <si>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</si>
  <si>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</si>
  <si>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</si>
  <si>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</si>
  <si>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</si>
  <si>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</si>
  <si>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</si>
  <si>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</si>
  <si>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</si>
  <si>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</si>
  <si>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</si>
  <si>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</si>
  <si>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</si>
  <si>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</si>
  <si>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</si>
  <si>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</si>
  <si>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</si>
  <si>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</si>
  <si>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</si>
  <si>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</si>
  <si>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</si>
  <si>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</si>
  <si>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</si>
  <si>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</si>
  <si>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</si>
  <si>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</si>
  <si>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</si>
  <si>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</si>
  <si>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</si>
  <si>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</si>
  <si>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</si>
  <si>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</si>
  <si>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</si>
  <si>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</si>
  <si>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</si>
  <si>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</si>
  <si>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</si>
  <si>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</si>
  <si>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五戸町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</si>
  <si>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</si>
  <si>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</si>
  <si>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</si>
  <si>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</si>
  <si>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</si>
  <si>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</si>
  <si>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</si>
  <si>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</si>
  <si>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</si>
  <si>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</si>
  <si>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</si>
  <si>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</si>
  <si>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</si>
  <si>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</si>
  <si>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</si>
  <si>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</si>
  <si>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</si>
  <si>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</si>
  <si>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</si>
  <si>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</si>
  <si>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</si>
  <si>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</si>
  <si>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</si>
  <si>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</si>
  <si>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</si>
  <si>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</si>
  <si>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</si>
  <si>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</si>
  <si>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</si>
  <si>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</si>
  <si>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</si>
  <si>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</si>
  <si>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</si>
  <si>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</si>
  <si>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</si>
  <si>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</si>
  <si>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</si>
  <si>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</si>
  <si>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</si>
  <si>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</si>
  <si>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</si>
  <si>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</si>
  <si>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</si>
  <si>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</si>
  <si>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</si>
  <si>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</si>
  <si>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</si>
  <si>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</si>
  <si>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</si>
  <si>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</si>
  <si>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</si>
  <si>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</si>
  <si>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</si>
  <si>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</si>
  <si>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</si>
  <si>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</si>
  <si>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</si>
  <si>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</si>
  <si>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</si>
  <si>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</si>
  <si>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</si>
  <si>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</si>
  <si>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</si>
  <si>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</si>
  <si>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</si>
  <si>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</si>
  <si>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</si>
  <si>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</si>
  <si>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</si>
  <si>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</si>
  <si>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</si>
  <si>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</si>
  <si>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</si>
  <si>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</si>
  <si>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</si>
  <si>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</si>
  <si>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</si>
  <si>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</si>
  <si>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</si>
  <si>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</si>
  <si>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</si>
  <si>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</si>
  <si>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</si>
  <si>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</si>
  <si>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</si>
  <si>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</si>
  <si>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</si>
  <si>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</si>
  <si>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</si>
  <si>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</si>
  <si>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</si>
  <si>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</si>
  <si>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</si>
  <si>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</si>
  <si>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</si>
  <si>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</si>
  <si>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</si>
  <si>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</si>
  <si>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</si>
  <si>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</si>
  <si>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</si>
  <si>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</si>
  <si>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</si>
  <si>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</si>
  <si>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</si>
  <si>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</si>
  <si>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</si>
  <si>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</si>
  <si>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</si>
  <si>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</si>
  <si>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</si>
  <si>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</si>
  <si>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</si>
  <si>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</si>
  <si>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青森県五戸町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</si>
  <si>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</si>
  <si>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</si>
  <si>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</si>
  <si>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</si>
  <si>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</si>
  <si>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</si>
  <si>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</si>
  <si>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</si>
  <si>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</si>
  <si>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</si>
  <si>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</si>
  <si>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</si>
  <si>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</si>
  <si>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</si>
  <si>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</si>
  <si>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</si>
  <si>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</si>
  <si>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</si>
  <si>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</si>
  <si>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</si>
  <si>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</si>
  <si>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</si>
  <si>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</si>
  <si>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</si>
  <si>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</si>
  <si>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</si>
  <si>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</si>
  <si>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</si>
  <si>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</si>
  <si>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</si>
  <si>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</si>
  <si>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</si>
  <si>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</si>
  <si>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</si>
  <si>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</si>
  <si>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</si>
  <si>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</si>
  <si>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</si>
  <si>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</si>
  <si>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</si>
  <si>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</si>
  <si>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</si>
  <si>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</si>
  <si>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</si>
  <si>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</si>
  <si>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</si>
  <si>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</si>
  <si>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</si>
  <si>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</si>
  <si>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</si>
  <si>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</si>
  <si>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</si>
  <si>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</si>
  <si>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</si>
  <si>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</si>
  <si>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</si>
  <si>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</si>
  <si>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</si>
  <si>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</si>
  <si>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</si>
  <si>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</si>
  <si>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</si>
  <si>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</si>
  <si>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</si>
  <si>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</si>
  <si>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</si>
  <si>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</si>
  <si>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</si>
  <si>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</si>
  <si>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</si>
  <si>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</si>
  <si>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</si>
  <si>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</si>
  <si>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</si>
  <si>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</si>
  <si>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</si>
  <si>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</si>
  <si>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</si>
  <si>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</si>
  <si>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</si>
  <si>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</si>
  <si>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</si>
  <si>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</si>
  <si>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</si>
  <si>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</si>
  <si>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</si>
  <si>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</si>
  <si>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</si>
  <si>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</si>
  <si>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</si>
  <si>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</si>
  <si>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</si>
  <si>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</si>
  <si>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</si>
  <si>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</si>
  <si>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</si>
  <si>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</si>
  <si>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</si>
  <si>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</si>
  <si>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</si>
  <si>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</si>
  <si>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</si>
  <si>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</si>
  <si>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</si>
  <si>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</si>
  <si>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</si>
  <si>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</si>
  <si>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</si>
  <si>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</si>
  <si>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</si>
  <si>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</si>
  <si>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</si>
  <si>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</si>
  <si>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</si>
  <si>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</si>
  <si>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</si>
  <si>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</si>
  <si>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</si>
  <si>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</si>
  <si>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</si>
  <si>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</si>
  <si>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</si>
  <si>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</si>
  <si>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簡易水道</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</si>
  <si>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</si>
  <si>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</si>
  <si>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</si>
  <si>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</si>
  <si>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</si>
  <si>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</si>
  <si>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</si>
  <si>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</si>
  <si>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</si>
  <si>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</si>
  <si>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</si>
  <si>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</si>
  <si>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</si>
  <si>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</si>
  <si>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</si>
  <si>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</si>
  <si>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</si>
  <si>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</si>
  <si>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</si>
  <si>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</si>
  <si>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</si>
  <si>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</si>
  <si>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</si>
  <si>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</si>
  <si>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</si>
  <si>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</si>
  <si>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</si>
  <si>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</si>
  <si>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</si>
  <si>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青森県五戸町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</si>
  <si>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</si>
  <si>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</si>
  <si>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</si>
  <si>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</si>
  <si>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</si>
  <si>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</si>
  <si>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</si>
  <si>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</si>
  <si>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</si>
  <si>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</si>
  <si>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</si>
  <si>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</si>
  <si>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</si>
  <si>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</si>
  <si>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</si>
  <si>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</si>
  <si>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</si>
  <si>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</si>
  <si>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</si>
  <si>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</si>
  <si>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五戸町ケーブルテレビ事業特別会計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</si>
  <si>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</si>
  <si>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</si>
  <si>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</si>
  <si>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</si>
  <si>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</si>
  <si>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</si>
  <si>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</si>
  <si>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</si>
  <si>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</si>
  <si>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</si>
  <si>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</si>
  <si>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</si>
  <si>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</si>
  <si>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五戸町国民健康保険特別会計</t>
    <phoneticPr fontId="5"/>
  </si>
  <si>
    <t>五戸町介護保険特別会計</t>
    <phoneticPr fontId="5"/>
  </si>
  <si>
    <t>五戸町後期高齢者医療特別会計</t>
    <phoneticPr fontId="5"/>
  </si>
  <si>
    <t>五戸町病院事業会計</t>
    <phoneticPr fontId="5"/>
  </si>
  <si>
    <t>法適用企業</t>
    <phoneticPr fontId="5"/>
  </si>
  <si>
    <t>五戸町下水道事業特別会計</t>
    <phoneticPr fontId="5"/>
  </si>
  <si>
    <t>法非適用企業</t>
    <phoneticPr fontId="5"/>
  </si>
  <si>
    <t>五戸町農業集落排水処理施設事業特別会計</t>
    <phoneticPr fontId="5"/>
  </si>
  <si>
    <t>五戸町浄化槽事業特別会計</t>
    <phoneticPr fontId="5"/>
  </si>
  <si>
    <t>五戸町簡易水道事業特別会計</t>
    <phoneticPr fontId="5"/>
  </si>
  <si>
    <t>法非適用企業</t>
    <phoneticPr fontId="5"/>
  </si>
  <si>
    <t>五戸町住宅用地造成事業等特別会計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</si>
  <si>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</si>
  <si>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</si>
  <si>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</si>
  <si>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</si>
  <si>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</si>
  <si>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</si>
  <si>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</si>
  <si>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</si>
  <si>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</si>
  <si>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</si>
  <si>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</si>
  <si>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</si>
  <si>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</si>
  <si>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</si>
  <si>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</si>
  <si>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</si>
  <si>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</si>
  <si>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</si>
  <si>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</si>
  <si>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</si>
  <si>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</si>
  <si>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</si>
  <si>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</si>
  <si>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</si>
  <si>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</si>
  <si>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</si>
  <si>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</si>
  <si>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</si>
  <si>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</si>
  <si>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</si>
  <si>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</si>
  <si>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</si>
  <si>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</si>
  <si>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</si>
  <si>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</si>
  <si>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</si>
  <si>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</si>
  <si>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</si>
  <si>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</si>
  <si>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</si>
  <si>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</si>
  <si>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</si>
  <si>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</si>
  <si>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</si>
  <si>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</si>
  <si>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</si>
  <si>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</si>
  <si>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</si>
  <si>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</si>
  <si>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</si>
  <si>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</si>
  <si>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</si>
  <si>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</si>
  <si>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</si>
  <si>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</si>
  <si>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</si>
  <si>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</si>
  <si>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</si>
  <si>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</si>
  <si>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五戸町簡易水道事業特別会計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</si>
  <si>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</si>
  <si>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</si>
  <si>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</si>
  <si>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</si>
  <si>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</si>
  <si>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</si>
  <si>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</si>
  <si>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</si>
  <si>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</si>
  <si>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</si>
  <si>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</si>
  <si>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</si>
  <si>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</si>
  <si>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</si>
  <si>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</si>
  <si>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</si>
  <si>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</si>
  <si>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</si>
  <si>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</si>
  <si>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</si>
  <si>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</si>
  <si>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</si>
  <si>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</si>
  <si>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</si>
  <si>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</si>
  <si>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</si>
  <si>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</si>
  <si>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</si>
  <si>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</si>
  <si>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</si>
  <si>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</si>
  <si>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</si>
  <si>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</si>
  <si>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</si>
  <si>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</si>
  <si>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</si>
  <si>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</si>
  <si>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</si>
  <si>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</si>
  <si>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</si>
  <si>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</si>
  <si>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</si>
  <si>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</si>
  <si>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</si>
  <si>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</si>
  <si>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</si>
  <si>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</si>
  <si>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</si>
  <si>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</si>
  <si>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</si>
  <si>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</si>
  <si>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</si>
  <si>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</si>
  <si>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</si>
  <si>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</si>
  <si>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</si>
  <si>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</si>
  <si>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</si>
  <si>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</si>
  <si>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</si>
  <si>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</si>
  <si>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</si>
  <si>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</si>
  <si>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</si>
  <si>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</si>
  <si>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</si>
  <si>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</si>
  <si>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</si>
  <si>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</si>
  <si>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</si>
  <si>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</si>
  <si>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</si>
  <si>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</si>
  <si>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</si>
  <si>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</si>
  <si>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</si>
  <si>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</si>
  <si>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</si>
  <si>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</si>
  <si>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</si>
  <si>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</si>
  <si>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</si>
  <si>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</si>
  <si>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</si>
  <si>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4.34</t>
  </si>
  <si>
    <t>▲ 0.22</t>
  </si>
  <si>
    <t>一般会計</t>
  </si>
  <si>
    <t>五戸町介護保険特別会計</t>
  </si>
  <si>
    <t>五戸町国民健康保険特別会計</t>
  </si>
  <si>
    <t>五戸町住宅用地造成事業等特別会計</t>
  </si>
  <si>
    <t>五戸町後期高齢者医療特別会計</t>
  </si>
  <si>
    <t>五戸町浄化槽事業特別会計</t>
  </si>
  <si>
    <t>五戸町下水道事業特別会計</t>
  </si>
  <si>
    <t>五戸町簡易水道事業特別会計</t>
  </si>
  <si>
    <t>その他会計（赤字）</t>
  </si>
  <si>
    <t>▲ 2.18</t>
  </si>
  <si>
    <t>▲ 1.32</t>
  </si>
  <si>
    <t>▲ 0.12</t>
  </si>
  <si>
    <t>その他会計（黒字）</t>
  </si>
  <si>
    <t>（百万円）</t>
    <phoneticPr fontId="5"/>
  </si>
  <si>
    <t>H28末</t>
    <phoneticPr fontId="5"/>
  </si>
  <si>
    <t>H29末</t>
    <phoneticPr fontId="5"/>
  </si>
  <si>
    <t>H30末</t>
    <phoneticPr fontId="5"/>
  </si>
  <si>
    <t>R01末</t>
    <phoneticPr fontId="5"/>
  </si>
  <si>
    <t>R02末</t>
    <phoneticPr fontId="5"/>
  </si>
  <si>
    <t>地域振興基金</t>
    <rPh sb="0" eb="2">
      <t>チイキ</t>
    </rPh>
    <rPh sb="2" eb="6">
      <t>シンコウキキン</t>
    </rPh>
    <phoneticPr fontId="5"/>
  </si>
  <si>
    <t>公共施設等整備基金</t>
    <rPh sb="0" eb="4">
      <t>コウキョウシセツ</t>
    </rPh>
    <rPh sb="4" eb="5">
      <t>トウ</t>
    </rPh>
    <rPh sb="5" eb="7">
      <t>セイビ</t>
    </rPh>
    <rPh sb="7" eb="9">
      <t>キキン</t>
    </rPh>
    <phoneticPr fontId="5"/>
  </si>
  <si>
    <t>過疎地域持続的発展特別事業基金</t>
    <rPh sb="0" eb="4">
      <t>カソチイキ</t>
    </rPh>
    <rPh sb="4" eb="9">
      <t>ジゾクテキハッテン</t>
    </rPh>
    <rPh sb="9" eb="13">
      <t>トクベツジギョウ</t>
    </rPh>
    <rPh sb="13" eb="15">
      <t>キキン</t>
    </rPh>
    <phoneticPr fontId="5"/>
  </si>
  <si>
    <t>ケーブルテレビ事業基金</t>
    <rPh sb="7" eb="11">
      <t>ジギョウキキン</t>
    </rPh>
    <phoneticPr fontId="5"/>
  </si>
  <si>
    <t>ふるさと納税寄附金基金</t>
    <rPh sb="4" eb="6">
      <t>ノウゼイ</t>
    </rPh>
    <rPh sb="6" eb="9">
      <t>キフキン</t>
    </rPh>
    <rPh sb="9" eb="11">
      <t>キキン</t>
    </rPh>
    <phoneticPr fontId="5"/>
  </si>
  <si>
    <t>五戸町スポーツ振興公社</t>
    <rPh sb="0" eb="3">
      <t>ゴノヘマチ</t>
    </rPh>
    <rPh sb="7" eb="9">
      <t>シンコウ</t>
    </rPh>
    <rPh sb="9" eb="11">
      <t>コウシャ</t>
    </rPh>
    <phoneticPr fontId="2"/>
  </si>
  <si>
    <t>-</t>
    <phoneticPr fontId="2"/>
  </si>
  <si>
    <t>八戸圏域水道企業団</t>
    <rPh sb="0" eb="2">
      <t>ハチノヘ</t>
    </rPh>
    <rPh sb="2" eb="4">
      <t>ケンイキ</t>
    </rPh>
    <rPh sb="4" eb="6">
      <t>スイドウ</t>
    </rPh>
    <rPh sb="6" eb="8">
      <t>キギョウ</t>
    </rPh>
    <rPh sb="8" eb="9">
      <t>ダン</t>
    </rPh>
    <phoneticPr fontId="3"/>
  </si>
  <si>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3"/>
  </si>
  <si>
    <t>十和田地域広域事務組合</t>
    <rPh sb="0" eb="3">
      <t>トワダ</t>
    </rPh>
    <rPh sb="3" eb="5">
      <t>チイキ</t>
    </rPh>
    <rPh sb="5" eb="7">
      <t>コウイキ</t>
    </rPh>
    <rPh sb="7" eb="9">
      <t>ジム</t>
    </rPh>
    <rPh sb="9" eb="11">
      <t>クミアイ</t>
    </rPh>
    <phoneticPr fontId="3"/>
  </si>
  <si>
    <t>田子高原広域事務組合</t>
    <rPh sb="0" eb="2">
      <t>タッコ</t>
    </rPh>
    <rPh sb="2" eb="4">
      <t>コウゲン</t>
    </rPh>
    <rPh sb="4" eb="6">
      <t>コウイキ</t>
    </rPh>
    <rPh sb="6" eb="8">
      <t>ジム</t>
    </rPh>
    <rPh sb="8" eb="10">
      <t>クミアイ</t>
    </rPh>
    <phoneticPr fontId="3"/>
  </si>
  <si>
    <t>青森県市町村総合事務組合</t>
    <rPh sb="0" eb="3">
      <t>アオモリケン</t>
    </rPh>
    <rPh sb="3" eb="6">
      <t>シチョウソン</t>
    </rPh>
    <rPh sb="6" eb="8">
      <t>ソウゴウ</t>
    </rPh>
    <rPh sb="8" eb="10">
      <t>ジム</t>
    </rPh>
    <rPh sb="10" eb="12">
      <t>クミアイ</t>
    </rPh>
    <phoneticPr fontId="3"/>
  </si>
  <si>
    <t>青森県市町村職員退職手当組合</t>
    <rPh sb="0" eb="3">
      <t>アオモリケン</t>
    </rPh>
    <rPh sb="3" eb="6">
      <t>シチョウソン</t>
    </rPh>
    <rPh sb="6" eb="8">
      <t>ショクイン</t>
    </rPh>
    <rPh sb="8" eb="10">
      <t>タイショク</t>
    </rPh>
    <rPh sb="10" eb="12">
      <t>テアテ</t>
    </rPh>
    <rPh sb="12" eb="14">
      <t>クミアイ</t>
    </rPh>
    <phoneticPr fontId="3"/>
  </si>
  <si>
    <t>青森県交通災害共済組合</t>
    <rPh sb="0" eb="3">
      <t>アオモリケン</t>
    </rPh>
    <rPh sb="3" eb="5">
      <t>コウツウ</t>
    </rPh>
    <rPh sb="5" eb="7">
      <t>サイガイ</t>
    </rPh>
    <rPh sb="7" eb="9">
      <t>キョウサイ</t>
    </rPh>
    <rPh sb="9" eb="11">
      <t>クミアイ</t>
    </rPh>
    <phoneticPr fontId="3"/>
  </si>
  <si>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3"/>
  </si>
  <si>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3"/>
  </si>
  <si>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</si>
  <si>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</si>
  <si>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</si>
  <si>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</si>
  <si>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と比較して高い水準にあるが、有形固定資産減価償却率は類似団体とほぼ同様である。主な原因は、平成23年度から平成26年度に実施した五戸小学校改築事業、平成28年度から平成30年度に実施した五戸消防署建築事業である。早急な改善には至らないが、公共施設等総合管理計画及び個別施設計画に基づき、施設の統廃合など老朽化対策に積極的に取り組んでいく。</t>
    <rPh sb="0" eb="2">
      <t>ショウライ</t>
    </rPh>
    <rPh sb="2" eb="4">
      <t>フタン</t>
    </rPh>
    <rPh sb="4" eb="6">
      <t>ヒリツ</t>
    </rPh>
    <rPh sb="8" eb="12">
      <t>ルイジダンタイ</t>
    </rPh>
    <rPh sb="13" eb="15">
      <t>ヒカク</t>
    </rPh>
    <rPh sb="17" eb="18">
      <t>タカ</t>
    </rPh>
    <rPh sb="19" eb="21">
      <t>スイジュン</t>
    </rPh>
    <rPh sb="26" eb="28">
      <t>ユウケイ</t>
    </rPh>
    <rPh sb="28" eb="32">
      <t>コテイシサン</t>
    </rPh>
    <rPh sb="32" eb="36">
      <t>ゲンカショウキャク</t>
    </rPh>
    <rPh sb="38" eb="40">
      <t>ルイジ</t>
    </rPh>
    <rPh sb="40" eb="42">
      <t>ダンタイ</t>
    </rPh>
    <rPh sb="45" eb="47">
      <t>ドウヨウ</t>
    </rPh>
    <rPh sb="51" eb="52">
      <t>オモ</t>
    </rPh>
    <rPh sb="53" eb="55">
      <t>ゲンイン</t>
    </rPh>
    <rPh sb="57" eb="59">
      <t>ヘイセイ</t>
    </rPh>
    <rPh sb="61" eb="63">
      <t>ネンド</t>
    </rPh>
    <rPh sb="65" eb="67">
      <t>ヘイセイ</t>
    </rPh>
    <rPh sb="69" eb="71">
      <t>ネンド</t>
    </rPh>
    <rPh sb="72" eb="74">
      <t>ジッシ</t>
    </rPh>
    <rPh sb="76" eb="81">
      <t>ゴノヘショウガッコウ</t>
    </rPh>
    <rPh sb="81" eb="85">
      <t>カイチクジギョウ</t>
    </rPh>
    <rPh sb="86" eb="88">
      <t>ヘイセイ</t>
    </rPh>
    <rPh sb="90" eb="92">
      <t>ネンド</t>
    </rPh>
    <rPh sb="94" eb="96">
      <t>ヘイセイ</t>
    </rPh>
    <rPh sb="98" eb="100">
      <t>ネンド</t>
    </rPh>
    <rPh sb="101" eb="103">
      <t>ジッシ</t>
    </rPh>
    <rPh sb="105" eb="110">
      <t>ゴノヘショウボウショ</t>
    </rPh>
    <rPh sb="110" eb="112">
      <t>ケンチク</t>
    </rPh>
    <rPh sb="112" eb="114">
      <t>ジギョウ</t>
    </rPh>
    <rPh sb="118" eb="120">
      <t>ソウキュウ</t>
    </rPh>
    <rPh sb="121" eb="123">
      <t>カイゼン</t>
    </rPh>
    <rPh sb="125" eb="126">
      <t>イタ</t>
    </rPh>
    <rPh sb="131" eb="136">
      <t>コウキョウシセツトウ</t>
    </rPh>
    <rPh sb="136" eb="138">
      <t>ソウゴウ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</si>
  <si>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</si>
  <si>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</si>
  <si>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</si>
  <si>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</si>
  <si>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</si>
  <si>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</si>
  <si>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29年度から比較すると将来負担比率及び実施公債費比率は改善しているが、類似団体と比較すると高い水準にある。平成23年度から平成26年度に実施した五戸小学校改築事業で合計約17億円の地方債を発行したことが考えられる。また、平成28年度から平成30年度にかけて五戸消防署建築事業があり、多額の地方債を発行したため、今後は計画的な地方債発行に努めていく。</t>
    <rPh sb="0" eb="2">
      <t>ヘイセイ</t>
    </rPh>
    <rPh sb="4" eb="6">
      <t>ネンド</t>
    </rPh>
    <rPh sb="8" eb="10">
      <t>ヒカク</t>
    </rPh>
    <rPh sb="13" eb="15">
      <t>ショウライ</t>
    </rPh>
    <rPh sb="15" eb="19">
      <t>フタンヒリツ</t>
    </rPh>
    <rPh sb="19" eb="20">
      <t>オヨ</t>
    </rPh>
    <rPh sb="21" eb="23">
      <t>ジッシ</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</si>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</sst>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88"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3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181" fontId="1" fillId="0" borderId="38" xfId="11" applyNumberFormat="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12"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0" fontId="20" fillId="0" borderId="34" xfId="11"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428859D-182B-4DA6-A88C-3D625463F6A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106005</c:v>
                </c:pt>
                <c:pt idx="1">
                  <c:v>98507</c:v>
                </c:pt>
                <c:pt idx="2">
                  <c:v>113347</c:v>
                </c:pt>
                <c:pt idx="3">
                  <c:v>125418</c:v>
                </c:pt>
                <c:pt idx="4">
                  <c:v>108384</c:v>
                </c:pt>
              </c:numCache>
            </c:numRef>
          </c:val>
          <c:smooth val="0"/>
          <c:extLst>
            <c:ext xmlns:c16="http://schemas.microsoft.com/office/drawing/2014/chart" uri="{C3380CC4-5D6E-409C-BE32-E72D297353CC}">
              <c16:uniqueId val="{00000000-CA9D-4CEB-AE17-972E8555B6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54961</c:v>
                </c:pt>
                <c:pt idx="1">
                  <c:v>28888</c:v>
                </c:pt>
                <c:pt idx="2">
                  <c:v>47546</c:v>
                </c:pt>
                <c:pt idx="3">
                  <c:v>32260</c:v>
                </c:pt>
                <c:pt idx="4">
                  <c:v>38246</c:v>
                </c:pt>
              </c:numCache>
            </c:numRef>
          </c:val>
          <c:smooth val="0"/>
          <c:extLst>
            <c:ext xmlns:c16="http://schemas.microsoft.com/office/drawing/2014/chart" uri="{C3380CC4-5D6E-409C-BE32-E72D297353CC}">
              <c16:uniqueId val="{00000001-CA9D-4CEB-AE17-972E8555B64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4.79</c:v>
                </c:pt>
                <c:pt idx="1">
                  <c:v>3.67</c:v>
                </c:pt>
                <c:pt idx="2">
                  <c:v>2.67</c:v>
                </c:pt>
                <c:pt idx="3">
                  <c:v>3.61</c:v>
                </c:pt>
                <c:pt idx="4">
                  <c:v>3.35</c:v>
                </c:pt>
              </c:numCache>
            </c:numRef>
          </c:val>
          <c:extLst>
            <c:ext xmlns:c16="http://schemas.microsoft.com/office/drawing/2014/chart" uri="{C3380CC4-5D6E-409C-BE32-E72D297353CC}">
              <c16:uniqueId val="{00000000-3263-4157-AADE-7139391E55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32.32</c:v>
                </c:pt>
                <c:pt idx="1">
                  <c:v>35.380000000000003</c:v>
                </c:pt>
                <c:pt idx="2">
                  <c:v>32.450000000000003</c:v>
                </c:pt>
                <c:pt idx="3">
                  <c:v>32.56</c:v>
                </c:pt>
                <c:pt idx="4">
                  <c:v>39.119999999999997</c:v>
                </c:pt>
              </c:numCache>
            </c:numRef>
          </c:val>
          <c:extLst>
            <c:ext xmlns:c16="http://schemas.microsoft.com/office/drawing/2014/chart" uri="{C3380CC4-5D6E-409C-BE32-E72D297353CC}">
              <c16:uniqueId val="{00000001-3263-4157-AADE-7139391E55C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1.06</c:v>
                </c:pt>
                <c:pt idx="1">
                  <c:v>1.28</c:v>
                </c:pt>
                <c:pt idx="2">
                  <c:v>-4.34</c:v>
                </c:pt>
                <c:pt idx="3">
                  <c:v>-0.22</c:v>
                </c:pt>
                <c:pt idx="4">
                  <c:v>6.58</c:v>
                </c:pt>
              </c:numCache>
            </c:numRef>
          </c:val>
          <c:smooth val="0"/>
          <c:extLst>
            <c:ext xmlns:c16="http://schemas.microsoft.com/office/drawing/2014/chart" uri="{C3380CC4-5D6E-409C-BE32-E72D297353CC}">
              <c16:uniqueId val="{00000002-3263-4157-AADE-7139391E55C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0.04</c:v>
                </c:pt>
                <c:pt idx="2">
                  <c:v>#N/A</c:v>
                </c:pt>
                <c:pt idx="3">
                  <c:v>0.08</c:v>
                </c:pt>
                <c:pt idx="4">
                  <c:v>#N/A</c:v>
                </c:pt>
                <c:pt idx="5">
                  <c:v>0.03</c:v>
                </c:pt>
                <c:pt idx="6">
                  <c:v>#N/A</c:v>
                </c:pt>
                <c:pt idx="7">
                  <c:v>0.03</c:v>
                </c:pt>
                <c:pt idx="8">
                  <c:v>#N/A</c:v>
                </c:pt>
                <c:pt idx="9">
                  <c:v>0.02</c:v>
                </c:pt>
              </c:numCache>
            </c:numRef>
          </c:val>
          <c:extLst>
            <c:ext xmlns:c16="http://schemas.microsoft.com/office/drawing/2014/chart" uri="{C3380CC4-5D6E-409C-BE32-E72D297353CC}">
              <c16:uniqueId val="{00000000-DAD2-45F3-9CAB-3331550DA0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2.1800000000000002</c:v>
                </c:pt>
                <c:pt idx="1">
                  <c:v>#N/A</c:v>
                </c:pt>
                <c:pt idx="2">
                  <c:v>1.32</c:v>
                </c:pt>
                <c:pt idx="3">
                  <c:v>#N/A</c:v>
                </c:pt>
                <c:pt idx="4">
                  <c:v>0.12</c:v>
                </c:pt>
                <c:pt idx="5">
                  <c:v>#N/A</c:v>
                </c:pt>
                <c:pt idx="6">
                  <c:v>0</c:v>
                </c:pt>
                <c:pt idx="7">
                  <c:v>0</c:v>
                </c:pt>
                <c:pt idx="8">
                  <c:v>0</c:v>
                </c:pt>
                <c:pt idx="9">
                  <c:v>0</c:v>
                </c:pt>
              </c:numCache>
            </c:numRef>
          </c:val>
          <c:extLst>
            <c:ext xmlns:c16="http://schemas.microsoft.com/office/drawing/2014/chart" uri="{C3380CC4-5D6E-409C-BE32-E72D297353CC}">
              <c16:uniqueId val="{00000001-DAD2-45F3-9CAB-3331550DA080}"/>
            </c:ext>
          </c:extLst>
        </c:ser>
        <c:ser>
          <c:idx val="2"/>
          <c:order val="2"/>
          <c:tx>
            <c:strRef>
              <c:f>データシート!$A$29</c:f>
              <c:strCache>
                <c:ptCount val="1"/>
                <c:pt idx="0">
                  <c:v>五戸町簡易水道事業特別会計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0.05</c:v>
                </c:pt>
                <c:pt idx="4">
                  <c:v>#N/A</c:v>
                </c:pt>
                <c:pt idx="5">
                  <c:v>0.03</c:v>
                </c:pt>
                <c:pt idx="6">
                  <c:v>#N/A</c:v>
                </c:pt>
                <c:pt idx="7">
                  <c:v>0.01</c:v>
                </c:pt>
                <c:pt idx="8">
                  <c:v>#N/A</c:v>
                </c:pt>
                <c:pt idx="9">
                  <c:v>0.02</c:v>
                </c:pt>
              </c:numCache>
            </c:numRef>
          </c:val>
          <c:extLst>
            <c:ext xmlns:c16="http://schemas.microsoft.com/office/drawing/2014/chart" uri="{C3380CC4-5D6E-409C-BE32-E72D297353CC}">
              <c16:uniqueId val="{00000002-DAD2-45F3-9CAB-3331550DA080}"/>
            </c:ext>
          </c:extLst>
        </c:ser>
        <c:ser>
          <c:idx val="3"/>
          <c:order val="3"/>
          <c:tx>
            <c:strRef>
              <c:f>データシート!$A$30</c:f>
              <c:strCache>
                <c:ptCount val="1"/>
                <c:pt idx="0">
                  <c:v>五戸町下水道事業特別会計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0.05</c:v>
                </c:pt>
                <c:pt idx="2">
                  <c:v>#N/A</c:v>
                </c:pt>
                <c:pt idx="3">
                  <c:v>7.0000000000000007E-2</c:v>
                </c:pt>
                <c:pt idx="4">
                  <c:v>#N/A</c:v>
                </c:pt>
                <c:pt idx="5">
                  <c:v>0.05</c:v>
                </c:pt>
                <c:pt idx="6">
                  <c:v>#N/A</c:v>
                </c:pt>
                <c:pt idx="7">
                  <c:v>0.04</c:v>
                </c:pt>
                <c:pt idx="8">
                  <c:v>#N/A</c:v>
                </c:pt>
                <c:pt idx="9">
                  <c:v>0.03</c:v>
                </c:pt>
              </c:numCache>
            </c:numRef>
          </c:val>
          <c:extLst>
            <c:ext xmlns:c16="http://schemas.microsoft.com/office/drawing/2014/chart" uri="{C3380CC4-5D6E-409C-BE32-E72D297353CC}">
              <c16:uniqueId val="{00000003-DAD2-45F3-9CAB-3331550DA080}"/>
            </c:ext>
          </c:extLst>
        </c:ser>
        <c:ser>
          <c:idx val="4"/>
          <c:order val="4"/>
          <c:tx>
            <c:strRef>
              <c:f>データシート!$A$31</c:f>
              <c:strCache>
                <c:ptCount val="1"/>
                <c:pt idx="0">
                  <c:v>五戸町浄化槽事業特別会計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7.0000000000000007E-2</c:v>
                </c:pt>
              </c:numCache>
            </c:numRef>
          </c:val>
          <c:extLst>
            <c:ext xmlns:c16="http://schemas.microsoft.com/office/drawing/2014/chart" uri="{C3380CC4-5D6E-409C-BE32-E72D297353CC}">
              <c16:uniqueId val="{00000004-DAD2-45F3-9CAB-3331550DA080}"/>
            </c:ext>
          </c:extLst>
        </c:ser>
        <c:ser>
          <c:idx val="5"/>
          <c:order val="5"/>
          <c:tx>
            <c:strRef>
              <c:f>データシート!$A$32</c:f>
              <c:strCache>
                <c:ptCount val="1"/>
                <c:pt idx="0">
                  <c:v>五戸町後期高齢者医療特別会計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7.0000000000000007E-2</c:v>
                </c:pt>
                <c:pt idx="2">
                  <c:v>#N/A</c:v>
                </c:pt>
                <c:pt idx="3">
                  <c:v>0.04</c:v>
                </c:pt>
                <c:pt idx="4">
                  <c:v>#N/A</c:v>
                </c:pt>
                <c:pt idx="5">
                  <c:v>0.04</c:v>
                </c:pt>
                <c:pt idx="6">
                  <c:v>#N/A</c:v>
                </c:pt>
                <c:pt idx="7">
                  <c:v>0.04</c:v>
                </c:pt>
                <c:pt idx="8">
                  <c:v>#N/A</c:v>
                </c:pt>
                <c:pt idx="9">
                  <c:v>0.09</c:v>
                </c:pt>
              </c:numCache>
            </c:numRef>
          </c:val>
          <c:extLst>
            <c:ext xmlns:c16="http://schemas.microsoft.com/office/drawing/2014/chart" uri="{C3380CC4-5D6E-409C-BE32-E72D297353CC}">
              <c16:uniqueId val="{00000005-DAD2-45F3-9CAB-3331550DA080}"/>
            </c:ext>
          </c:extLst>
        </c:ser>
        <c:ser>
          <c:idx val="6"/>
          <c:order val="6"/>
          <c:tx>
            <c:strRef>
              <c:f>データシート!$A$33</c:f>
              <c:strCache>
                <c:ptCount val="1"/>
                <c:pt idx="0">
                  <c:v>五戸町住宅用地造成事業等特別会計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0.12</c:v>
                </c:pt>
                <c:pt idx="2">
                  <c:v>#N/A</c:v>
                </c:pt>
                <c:pt idx="3">
                  <c:v>0.19</c:v>
                </c:pt>
                <c:pt idx="4">
                  <c:v>#N/A</c:v>
                </c:pt>
                <c:pt idx="5">
                  <c:v>0.01</c:v>
                </c:pt>
                <c:pt idx="6">
                  <c:v>#N/A</c:v>
                </c:pt>
                <c:pt idx="7">
                  <c:v>0</c:v>
                </c:pt>
                <c:pt idx="8">
                  <c:v>#N/A</c:v>
                </c:pt>
                <c:pt idx="9">
                  <c:v>0.1</c:v>
                </c:pt>
              </c:numCache>
            </c:numRef>
          </c:val>
          <c:extLst>
            <c:ext xmlns:c16="http://schemas.microsoft.com/office/drawing/2014/chart" uri="{C3380CC4-5D6E-409C-BE32-E72D297353CC}">
              <c16:uniqueId val="{00000006-DAD2-45F3-9CAB-3331550DA080}"/>
            </c:ext>
          </c:extLst>
        </c:ser>
        <c:ser>
          <c:idx val="7"/>
          <c:order val="7"/>
          <c:tx>
            <c:strRef>
              <c:f>データシート!$A$34</c:f>
              <c:strCache>
                <c:ptCount val="1"/>
                <c:pt idx="0">
                  <c:v>五戸町国民健康保険特別会計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2.31</c:v>
                </c:pt>
                <c:pt idx="2">
                  <c:v>#N/A</c:v>
                </c:pt>
                <c:pt idx="3">
                  <c:v>0.86</c:v>
                </c:pt>
                <c:pt idx="4">
                  <c:v>#N/A</c:v>
                </c:pt>
                <c:pt idx="5">
                  <c:v>0.36</c:v>
                </c:pt>
                <c:pt idx="6">
                  <c:v>#N/A</c:v>
                </c:pt>
                <c:pt idx="7">
                  <c:v>0.15</c:v>
                </c:pt>
                <c:pt idx="8">
                  <c:v>#N/A</c:v>
                </c:pt>
                <c:pt idx="9">
                  <c:v>0.43</c:v>
                </c:pt>
              </c:numCache>
            </c:numRef>
          </c:val>
          <c:extLst>
            <c:ext xmlns:c16="http://schemas.microsoft.com/office/drawing/2014/chart" uri="{C3380CC4-5D6E-409C-BE32-E72D297353CC}">
              <c16:uniqueId val="{00000007-DAD2-45F3-9CAB-3331550DA080}"/>
            </c:ext>
          </c:extLst>
        </c:ser>
        <c:ser>
          <c:idx val="8"/>
          <c:order val="8"/>
          <c:tx>
            <c:strRef>
              <c:f>データシート!$A$35</c:f>
              <c:strCache>
                <c:ptCount val="1"/>
                <c:pt idx="0">
                  <c:v>五戸町介護保険特別会計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2.29</c:v>
                </c:pt>
                <c:pt idx="2">
                  <c:v>#N/A</c:v>
                </c:pt>
                <c:pt idx="3">
                  <c:v>2.88</c:v>
                </c:pt>
                <c:pt idx="4">
                  <c:v>#N/A</c:v>
                </c:pt>
                <c:pt idx="5">
                  <c:v>2.5499999999999998</c:v>
                </c:pt>
                <c:pt idx="6">
                  <c:v>#N/A</c:v>
                </c:pt>
                <c:pt idx="7">
                  <c:v>2.11</c:v>
                </c:pt>
                <c:pt idx="8">
                  <c:v>#N/A</c:v>
                </c:pt>
                <c:pt idx="9">
                  <c:v>2.12</c:v>
                </c:pt>
              </c:numCache>
            </c:numRef>
          </c:val>
          <c:extLst>
            <c:ext xmlns:c16="http://schemas.microsoft.com/office/drawing/2014/chart" uri="{C3380CC4-5D6E-409C-BE32-E72D297353CC}">
              <c16:uniqueId val="{00000008-DAD2-45F3-9CAB-3331550DA08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4.7699999999999996</c:v>
                </c:pt>
                <c:pt idx="2">
                  <c:v>#N/A</c:v>
                </c:pt>
                <c:pt idx="3">
                  <c:v>3.63</c:v>
                </c:pt>
                <c:pt idx="4">
                  <c:v>#N/A</c:v>
                </c:pt>
                <c:pt idx="5">
                  <c:v>2.64</c:v>
                </c:pt>
                <c:pt idx="6">
                  <c:v>#N/A</c:v>
                </c:pt>
                <c:pt idx="7">
                  <c:v>3.6</c:v>
                </c:pt>
                <c:pt idx="8">
                  <c:v>#N/A</c:v>
                </c:pt>
                <c:pt idx="9">
                  <c:v>3.33</c:v>
                </c:pt>
              </c:numCache>
            </c:numRef>
          </c:val>
          <c:extLst>
            <c:ext xmlns:c16="http://schemas.microsoft.com/office/drawing/2014/chart" uri="{C3380CC4-5D6E-409C-BE32-E72D297353CC}">
              <c16:uniqueId val="{00000009-DAD2-45F3-9CAB-3331550DA08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1224</c:v>
                </c:pt>
                <c:pt idx="5">
                  <c:v>1214</c:v>
                </c:pt>
                <c:pt idx="8">
                  <c:v>1177</c:v>
                </c:pt>
                <c:pt idx="11">
                  <c:v>1153</c:v>
                </c:pt>
                <c:pt idx="14">
                  <c:v>1160</c:v>
                </c:pt>
              </c:numCache>
            </c:numRef>
          </c:val>
          <c:extLst>
            <c:ext xmlns:c16="http://schemas.microsoft.com/office/drawing/2014/chart" uri="{C3380CC4-5D6E-409C-BE32-E72D297353CC}">
              <c16:uniqueId val="{00000000-E975-4AC5-B554-9A07E195F4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75-4AC5-B554-9A07E195F4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975-4AC5-B554-9A07E195F4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22</c:v>
                </c:pt>
                <c:pt idx="3">
                  <c:v>22</c:v>
                </c:pt>
                <c:pt idx="6">
                  <c:v>21</c:v>
                </c:pt>
                <c:pt idx="9">
                  <c:v>18</c:v>
                </c:pt>
                <c:pt idx="12">
                  <c:v>19</c:v>
                </c:pt>
              </c:numCache>
            </c:numRef>
          </c:val>
          <c:extLst>
            <c:ext xmlns:c16="http://schemas.microsoft.com/office/drawing/2014/chart" uri="{C3380CC4-5D6E-409C-BE32-E72D297353CC}">
              <c16:uniqueId val="{00000003-E975-4AC5-B554-9A07E195F4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519</c:v>
                </c:pt>
                <c:pt idx="3">
                  <c:v>517</c:v>
                </c:pt>
                <c:pt idx="6">
                  <c:v>548</c:v>
                </c:pt>
                <c:pt idx="9">
                  <c:v>577</c:v>
                </c:pt>
                <c:pt idx="12">
                  <c:v>604</c:v>
                </c:pt>
              </c:numCache>
            </c:numRef>
          </c:val>
          <c:extLst>
            <c:ext xmlns:c16="http://schemas.microsoft.com/office/drawing/2014/chart" uri="{C3380CC4-5D6E-409C-BE32-E72D297353CC}">
              <c16:uniqueId val="{00000004-E975-4AC5-B554-9A07E195F4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75-4AC5-B554-9A07E195F4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75-4AC5-B554-9A07E195F4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1193</c:v>
                </c:pt>
                <c:pt idx="3">
                  <c:v>1155</c:v>
                </c:pt>
                <c:pt idx="6">
                  <c:v>1054</c:v>
                </c:pt>
                <c:pt idx="9">
                  <c:v>1026</c:v>
                </c:pt>
                <c:pt idx="12">
                  <c:v>1034</c:v>
                </c:pt>
              </c:numCache>
            </c:numRef>
          </c:val>
          <c:extLst>
            <c:ext xmlns:c16="http://schemas.microsoft.com/office/drawing/2014/chart" uri="{C3380CC4-5D6E-409C-BE32-E72D297353CC}">
              <c16:uniqueId val="{00000007-E975-4AC5-B554-9A07E195F40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510</c:v>
                </c:pt>
                <c:pt idx="2">
                  <c:v>#N/A</c:v>
                </c:pt>
                <c:pt idx="3">
                  <c:v>#N/A</c:v>
                </c:pt>
                <c:pt idx="4">
                  <c:v>480</c:v>
                </c:pt>
                <c:pt idx="5">
                  <c:v>#N/A</c:v>
                </c:pt>
                <c:pt idx="6">
                  <c:v>#N/A</c:v>
                </c:pt>
                <c:pt idx="7">
                  <c:v>446</c:v>
                </c:pt>
                <c:pt idx="8">
                  <c:v>#N/A</c:v>
                </c:pt>
                <c:pt idx="9">
                  <c:v>#N/A</c:v>
                </c:pt>
                <c:pt idx="10">
                  <c:v>468</c:v>
                </c:pt>
                <c:pt idx="11">
                  <c:v>#N/A</c:v>
                </c:pt>
                <c:pt idx="12">
                  <c:v>#N/A</c:v>
                </c:pt>
                <c:pt idx="13">
                  <c:v>497</c:v>
                </c:pt>
                <c:pt idx="14">
                  <c:v>#N/A</c:v>
                </c:pt>
              </c:numCache>
            </c:numRef>
          </c:val>
          <c:smooth val="0"/>
          <c:extLst>
            <c:ext xmlns:c16="http://schemas.microsoft.com/office/drawing/2014/chart" uri="{C3380CC4-5D6E-409C-BE32-E72D297353CC}">
              <c16:uniqueId val="{00000008-E975-4AC5-B554-9A07E195F40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11290</c:v>
                </c:pt>
                <c:pt idx="5">
                  <c:v>11440</c:v>
                </c:pt>
                <c:pt idx="8">
                  <c:v>10751</c:v>
                </c:pt>
                <c:pt idx="11">
                  <c:v>10504</c:v>
                </c:pt>
                <c:pt idx="14">
                  <c:v>9712</c:v>
                </c:pt>
              </c:numCache>
            </c:numRef>
          </c:val>
          <c:extLst>
            <c:ext xmlns:c16="http://schemas.microsoft.com/office/drawing/2014/chart" uri="{C3380CC4-5D6E-409C-BE32-E72D297353CC}">
              <c16:uniqueId val="{00000000-A63F-4533-AC90-E2030A29B3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528</c:v>
                </c:pt>
                <c:pt idx="5">
                  <c:v>497</c:v>
                </c:pt>
                <c:pt idx="8">
                  <c:v>479</c:v>
                </c:pt>
                <c:pt idx="11">
                  <c:v>419</c:v>
                </c:pt>
                <c:pt idx="14">
                  <c:v>382</c:v>
                </c:pt>
              </c:numCache>
            </c:numRef>
          </c:val>
          <c:extLst>
            <c:ext xmlns:c16="http://schemas.microsoft.com/office/drawing/2014/chart" uri="{C3380CC4-5D6E-409C-BE32-E72D297353CC}">
              <c16:uniqueId val="{00000001-A63F-4533-AC90-E2030A29B3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2976</c:v>
                </c:pt>
                <c:pt idx="5">
                  <c:v>3505</c:v>
                </c:pt>
                <c:pt idx="8">
                  <c:v>3654</c:v>
                </c:pt>
                <c:pt idx="11">
                  <c:v>3849</c:v>
                </c:pt>
                <c:pt idx="14">
                  <c:v>4646</c:v>
                </c:pt>
              </c:numCache>
            </c:numRef>
          </c:val>
          <c:extLst>
            <c:ext xmlns:c16="http://schemas.microsoft.com/office/drawing/2014/chart" uri="{C3380CC4-5D6E-409C-BE32-E72D297353CC}">
              <c16:uniqueId val="{00000002-A63F-4533-AC90-E2030A29B3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63F-4533-AC90-E2030A29B3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63F-4533-AC90-E2030A29B3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3F-4533-AC90-E2030A29B3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1074</c:v>
                </c:pt>
                <c:pt idx="3">
                  <c:v>1007</c:v>
                </c:pt>
                <c:pt idx="6">
                  <c:v>939</c:v>
                </c:pt>
                <c:pt idx="9">
                  <c:v>904</c:v>
                </c:pt>
                <c:pt idx="12">
                  <c:v>852</c:v>
                </c:pt>
              </c:numCache>
            </c:numRef>
          </c:val>
          <c:extLst>
            <c:ext xmlns:c16="http://schemas.microsoft.com/office/drawing/2014/chart" uri="{C3380CC4-5D6E-409C-BE32-E72D297353CC}">
              <c16:uniqueId val="{00000006-A63F-4533-AC90-E2030A29B3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193</c:v>
                </c:pt>
                <c:pt idx="3">
                  <c:v>193</c:v>
                </c:pt>
                <c:pt idx="6">
                  <c:v>228</c:v>
                </c:pt>
                <c:pt idx="9">
                  <c:v>421</c:v>
                </c:pt>
                <c:pt idx="12">
                  <c:v>411</c:v>
                </c:pt>
              </c:numCache>
            </c:numRef>
          </c:val>
          <c:extLst>
            <c:ext xmlns:c16="http://schemas.microsoft.com/office/drawing/2014/chart" uri="{C3380CC4-5D6E-409C-BE32-E72D297353CC}">
              <c16:uniqueId val="{00000007-A63F-4533-AC90-E2030A29B3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4719</c:v>
                </c:pt>
                <c:pt idx="3">
                  <c:v>4394</c:v>
                </c:pt>
                <c:pt idx="6">
                  <c:v>4067</c:v>
                </c:pt>
                <c:pt idx="9">
                  <c:v>3772</c:v>
                </c:pt>
                <c:pt idx="12">
                  <c:v>3528</c:v>
                </c:pt>
              </c:numCache>
            </c:numRef>
          </c:val>
          <c:extLst>
            <c:ext xmlns:c16="http://schemas.microsoft.com/office/drawing/2014/chart" uri="{C3380CC4-5D6E-409C-BE32-E72D297353CC}">
              <c16:uniqueId val="{00000008-A63F-4533-AC90-E2030A29B3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63F-4533-AC90-E2030A29B3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11163</c:v>
                </c:pt>
                <c:pt idx="3">
                  <c:v>11172</c:v>
                </c:pt>
                <c:pt idx="6">
                  <c:v>10938</c:v>
                </c:pt>
                <c:pt idx="9">
                  <c:v>10633</c:v>
                </c:pt>
                <c:pt idx="12">
                  <c:v>10171</c:v>
                </c:pt>
              </c:numCache>
            </c:numRef>
          </c:val>
          <c:extLst>
            <c:ext xmlns:c16="http://schemas.microsoft.com/office/drawing/2014/chart" uri="{C3380CC4-5D6E-409C-BE32-E72D297353CC}">
              <c16:uniqueId val="{0000000A-A63F-4533-AC90-E2030A29B36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2355</c:v>
                </c:pt>
                <c:pt idx="2">
                  <c:v>#N/A</c:v>
                </c:pt>
                <c:pt idx="3">
                  <c:v>#N/A</c:v>
                </c:pt>
                <c:pt idx="4">
                  <c:v>1324</c:v>
                </c:pt>
                <c:pt idx="5">
                  <c:v>#N/A</c:v>
                </c:pt>
                <c:pt idx="6">
                  <c:v>#N/A</c:v>
                </c:pt>
                <c:pt idx="7">
                  <c:v>1287</c:v>
                </c:pt>
                <c:pt idx="8">
                  <c:v>#N/A</c:v>
                </c:pt>
                <c:pt idx="9">
                  <c:v>#N/A</c:v>
                </c:pt>
                <c:pt idx="10">
                  <c:v>958</c:v>
                </c:pt>
                <c:pt idx="11">
                  <c:v>#N/A</c:v>
                </c:pt>
                <c:pt idx="12">
                  <c:v>#N/A</c:v>
                </c:pt>
                <c:pt idx="13">
                  <c:v>223</c:v>
                </c:pt>
                <c:pt idx="14">
                  <c:v>#N/A</c:v>
                </c:pt>
              </c:numCache>
            </c:numRef>
          </c:val>
          <c:smooth val="0"/>
          <c:extLst>
            <c:ext xmlns:c16="http://schemas.microsoft.com/office/drawing/2014/chart" uri="{C3380CC4-5D6E-409C-BE32-E72D297353CC}">
              <c16:uniqueId val="{0000000B-A63F-4533-AC90-E2030A29B36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1939</c:v>
                </c:pt>
                <c:pt idx="1">
                  <c:v>1991</c:v>
                </c:pt>
                <c:pt idx="2">
                  <c:v>2521</c:v>
                </c:pt>
              </c:numCache>
            </c:numRef>
          </c:val>
          <c:extLst>
            <c:ext xmlns:c16="http://schemas.microsoft.com/office/drawing/2014/chart" uri="{C3380CC4-5D6E-409C-BE32-E72D297353CC}">
              <c16:uniqueId val="{00000000-D0A0-47A2-8C1B-41EDCC0240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674</c:v>
                </c:pt>
                <c:pt idx="1">
                  <c:v>675</c:v>
                </c:pt>
                <c:pt idx="2">
                  <c:v>675</c:v>
                </c:pt>
              </c:numCache>
            </c:numRef>
          </c:val>
          <c:extLst>
            <c:ext xmlns:c16="http://schemas.microsoft.com/office/drawing/2014/chart" uri="{C3380CC4-5D6E-409C-BE32-E72D297353CC}">
              <c16:uniqueId val="{00000001-D0A0-47A2-8C1B-41EDCC0240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1554</c:v>
                </c:pt>
                <c:pt idx="1">
                  <c:v>1677</c:v>
                </c:pt>
                <c:pt idx="2">
                  <c:v>1910</c:v>
                </c:pt>
              </c:numCache>
            </c:numRef>
          </c:val>
          <c:extLst>
            <c:ext xmlns:c16="http://schemas.microsoft.com/office/drawing/2014/chart" uri="{C3380CC4-5D6E-409C-BE32-E72D297353CC}">
              <c16:uniqueId val="{00000002-D0A0-47A2-8C1B-41EDCC0240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{FB7E3301-35E8-4D09-A622-449D22B7EC40}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6D9-4DBC-A219-79DAFB8F57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{8D0DB893-6F87-4E07-B96B-2611DBD072CD}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D9-4DBC-A219-79DAFB8F57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{70AF09F3-C09F-4DD7-B91F-C7BEE186BE32}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D9-4DBC-A219-79DAFB8F57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{7394D119-D251-47D8-8D6C-53268AC4C878}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D9-4DBC-A219-79DAFB8F57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{C95C2687-44AA-4448-90E7-CD62D66B6171}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D9-4DBC-A219-79DAFB8F572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{851C76A9-6E82-41BB-8382-2AC13B210A6C}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6D9-4DBC-A219-79DAFB8F572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{CB818B3F-D423-4DF2-B2A5-14C44F4CF97F}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6D9-4DBC-A219-79DAFB8F572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{012AC4DA-0B2D-4C94-967F-FC3710D9D000}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6D9-4DBC-A219-79DAFB8F572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{D500825C-61C8-498F-BA0C-934B57C9DCE2}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6D9-4DBC-A219-79DAFB8F57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c:v>
                </c:pt>
                <c:pt idx="8">
                  <c:v>57.4</c:v>
                </c:pt>
                <c:pt idx="16">
                  <c:v>59.7</c:v>
                </c:pt>
                <c:pt idx="24">
                  <c:v>62</c:v>
                </c:pt>
                <c:pt idx="32">
                  <c:v>64.3</c:v>
                </c:pt>
              </c:numCache>
            </c:numRef>
          </c:xVal>
          <c:yVal>
            <c:numRef>
              <c:f>公会計指標分析・財政指標組合せ分析表!$BP$51:$DC$51</c:f>
              <c:numCache>
                <c:formatCode>#,##0.0;"▲ "#,##0.0</c:formatCode>
                <c:ptCount val="40"/>
                <c:pt idx="0">
                  <c:v>47.2</c:v>
                </c:pt>
                <c:pt idx="8">
                  <c:v>27.1</c:v>
                </c:pt>
                <c:pt idx="16">
                  <c:v>26.5</c:v>
                </c:pt>
                <c:pt idx="24">
                  <c:v>19.100000000000001</c:v>
                </c:pt>
                <c:pt idx="32">
                  <c:v>4.0999999999999996</c:v>
                </c:pt>
              </c:numCache>
            </c:numRef>
          </c:yVal>
          <c:smooth val="0"/>
          <c:extLst>
            <c:ext xmlns:c16="http://schemas.microsoft.com/office/drawing/2014/chart" uri="{C3380CC4-5D6E-409C-BE32-E72D297353CC}">
              <c16:uniqueId val="{00000009-D6D9-4DBC-A219-79DAFB8F57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{832E1B4B-1BBF-4A9D-8EF5-9B961E07A0E9}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6D9-4DBC-A219-79DAFB8F572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{7C0C5C73-ECDD-4C00-AC52-599B186CCD9A}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D9-4DBC-A219-79DAFB8F57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{C4FDE809-EB8A-4BE4-B4C9-C2406D5C43C1}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D9-4DBC-A219-79DAFB8F57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{B9B78BC7-3A97-41AE-8424-AC9B18BF5859}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D9-4DBC-A219-79DAFB8F57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{DDBAA210-620E-416E-91BB-ECC7E3D6612D}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D9-4DBC-A219-79DAFB8F572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{F39BE640-A945-445C-9805-823ED405FD40}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6D9-4DBC-A219-79DAFB8F572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{E18E22EF-8E5F-4742-BAA9-37B3604AA411}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6D9-4DBC-A219-79DAFB8F572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{34914EE9-65C9-4ECE-892A-DD4EF4281B45}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6D9-4DBC-A219-79DAFB8F572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{7DCECC49-E60C-45BA-BB8F-801F8BC9ECEC}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6D9-4DBC-A219-79DAFB8F57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59.7</c:v>
                </c:pt>
                <c:pt idx="16">
                  <c:v>60.7</c:v>
                </c:pt>
                <c:pt idx="24">
                  <c:v>61.1</c:v>
                </c:pt>
                <c:pt idx="32">
                  <c:v>63.1</c:v>
                </c:pt>
              </c:numCache>
            </c:numRef>
          </c:xVal>
          <c:yVal>
            <c:numRef>
              <c:f>公会計指標分析・財政指標組合せ分析表!$BP$55:$DC$55</c:f>
              <c:numCache>
                <c:formatCode>#,##0.0;"▲ "#,##0.0</c:formatCode>
                <c:ptCount val="40"/>
                <c:pt idx="0">
                  <c:v>19.8</c:v>
                </c:pt>
                <c:pt idx="8">
                  <c:v>19.8</c:v>
                </c:pt>
                <c:pt idx="16">
                  <c:v>20</c:v>
                </c:pt>
                <c:pt idx="24">
                  <c:v>10.199999999999999</c:v>
                </c:pt>
                <c:pt idx="32">
                  <c:v>0</c:v>
                </c:pt>
              </c:numCache>
            </c:numRef>
          </c:yVal>
          <c:smooth val="0"/>
          <c:extLst>
            <c:ext xmlns:c16="http://schemas.microsoft.com/office/drawing/2014/chart" uri="{C3380CC4-5D6E-409C-BE32-E72D297353CC}">
              <c16:uniqueId val="{00000013-D6D9-4DBC-A219-79DAFB8F5726}"/>
            </c:ext>
          </c:extLst>
        </c:ser>
        <c:dLbls>
          <c:showLegendKey val="0"/>
          <c:showVal val="1"/>
          <c:showCatName val="0"/>
          <c:showSerName val="0"/>
          <c:showPercent val="0"/>
          <c:showBubbleSize val="0"/>
        </c:dLbls>
        <c:axId val="46179840"/>
        <c:axId val="46181760"/>
      </c:scatterChart>
      <c:valAx>
        <c:axId val="46179840"/>
        <c:scaling>
          <c:orientation val="maxMin"/>
          <c:max val="65"/>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{4EC5EAD4-14BC-4E3C-A221-D8EE96C66DF9}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80B-4B5B-A5A5-C7A686F4AD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{C6F154AD-3017-4DCF-AC4D-B7DBCFA4F94B}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0B-4B5B-A5A5-C7A686F4AD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{BFF72A62-99C6-42FD-9D98-CBA6966F3E96}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0B-4B5B-A5A5-C7A686F4AD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{40C60E3D-492A-4327-AC55-007B4A88003F}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0B-4B5B-A5A5-C7A686F4AD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{82DED68F-0A41-4A15-A8F9-00B07D478BBF}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0B-4B5B-A5A5-C7A686F4ADA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{81D3568E-443B-4ED5-98F0-EA165BC59DAF}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80B-4B5B-A5A5-C7A686F4ADA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{BDF6EC47-07AF-4CAA-ABA8-EAB849655253}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80B-4B5B-A5A5-C7A686F4ADA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{85E0E6E7-2D25-45A0-BB37-79D4F81E657B}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80B-4B5B-A5A5-C7A686F4ADA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{C8267760-6AAF-4C23-8F0F-661F3E73D155}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80B-4B5B-A5A5-C7A686F4AD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10</c:v>
                </c:pt>
                <c:pt idx="16">
                  <c:v>9.6999999999999993</c:v>
                </c:pt>
                <c:pt idx="24">
                  <c:v>9.4</c:v>
                </c:pt>
                <c:pt idx="32">
                  <c:v>9.1999999999999993</c:v>
                </c:pt>
              </c:numCache>
            </c:numRef>
          </c:xVal>
          <c:yVal>
            <c:numRef>
              <c:f>公会計指標分析・財政指標組合せ分析表!$BP$73:$DC$73</c:f>
              <c:numCache>
                <c:formatCode>#,##0.0;"▲ "#,##0.0</c:formatCode>
                <c:ptCount val="40"/>
                <c:pt idx="0">
                  <c:v>47.2</c:v>
                </c:pt>
                <c:pt idx="8">
                  <c:v>27.1</c:v>
                </c:pt>
                <c:pt idx="16">
                  <c:v>26.5</c:v>
                </c:pt>
                <c:pt idx="24">
                  <c:v>19.100000000000001</c:v>
                </c:pt>
                <c:pt idx="32">
                  <c:v>4.0999999999999996</c:v>
                </c:pt>
              </c:numCache>
            </c:numRef>
          </c:yVal>
          <c:smooth val="0"/>
          <c:extLst>
            <c:ext xmlns:c16="http://schemas.microsoft.com/office/drawing/2014/chart" uri="{C3380CC4-5D6E-409C-BE32-E72D297353CC}">
              <c16:uniqueId val="{00000009-880B-4B5B-A5A5-C7A686F4ADA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47E-2"/>
                  <c:y val="-9.7284107823306556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{2FF8439F-69E6-4390-958C-95AF1CC2CDE9}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80B-4B5B-A5A5-C7A686F4ADA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{26F50876-D98A-4DE2-898D-B42610EA05EE}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0B-4B5B-A5A5-C7A686F4AD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{3F2CAAA7-C183-4E6F-A056-F1F8EEFB982B}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0B-4B5B-A5A5-C7A686F4AD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{69E08BD6-46A8-41F2-9584-F3604AE4812A}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0B-4B5B-A5A5-C7A686F4AD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{94EBEE1C-B9F9-459D-92DE-EFA76916ACF2}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0B-4B5B-A5A5-C7A686F4ADA7}"/>
                </c:ext>
              </c:extLst>
            </c:dLbl>
            <c:dLbl>
              <c:idx val="8"/>
              <c:layout>
                <c:manualLayout>
                  <c:x val="-2.8829840147400729E-2"/>
                  <c:y val="-6.292952222299096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{9C505F10-0B36-47AE-B8AD-3335C2436A3A}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80B-4B5B-A5A5-C7A686F4ADA7}"/>
                </c:ext>
              </c:extLst>
            </c:dLbl>
            <c:dLbl>
              <c:idx val="16"/>
              <c:layout>
                <c:manualLayout>
                  <c:x val="-3.1570342725075584E-2"/>
                  <c:y val="-2.703579748573033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{06B936DC-A55C-4E05-B8DA-1F3AB9606C85}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80B-4B5B-A5A5-C7A686F4ADA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{3B1B489F-AACA-475D-9C47-E7BA5FC9FAA8}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80B-4B5B-A5A5-C7A686F4ADA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{7FA72721-3DC1-4BFA-B4C0-3A895BC4B048}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80B-4B5B-A5A5-C7A686F4AD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8.8000000000000007</c:v>
                </c:pt>
                <c:pt idx="16">
                  <c:v>8.9</c:v>
                </c:pt>
                <c:pt idx="24">
                  <c:v>8.6999999999999993</c:v>
                </c:pt>
                <c:pt idx="32">
                  <c:v>8</c:v>
                </c:pt>
              </c:numCache>
            </c:numRef>
          </c:xVal>
          <c:yVal>
            <c:numRef>
              <c:f>公会計指標分析・財政指標組合せ分析表!$BP$77:$DC$77</c:f>
              <c:numCache>
                <c:formatCode>#,##0.0;"▲ "#,##0.0</c:formatCode>
                <c:ptCount val="40"/>
                <c:pt idx="0">
                  <c:v>19.8</c:v>
                </c:pt>
                <c:pt idx="8">
                  <c:v>19.8</c:v>
                </c:pt>
                <c:pt idx="16">
                  <c:v>20</c:v>
                </c:pt>
                <c:pt idx="24">
                  <c:v>10.199999999999999</c:v>
                </c:pt>
                <c:pt idx="32">
                  <c:v>0</c:v>
                </c:pt>
              </c:numCache>
            </c:numRef>
          </c:yVal>
          <c:smooth val="0"/>
          <c:extLst>
            <c:ext xmlns:c16="http://schemas.microsoft.com/office/drawing/2014/chart" uri="{C3380CC4-5D6E-409C-BE32-E72D297353CC}">
              <c16:uniqueId val="{00000013-880B-4B5B-A5A5-C7A686F4ADA7}"/>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D9FBF9F-CC15-4ACA-9210-E1EC793F5051}"/>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92ABA48-9911-4D6B-8A3B-7C3F80130997}"/>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実質公債費比率は、早期健全化基準</a:t>
          </a:r>
          <a:r>
            <a:rPr kumimoji="1" lang="en-US" altLang="ja-JP" sz="1400">
              <a:latin typeface="ＭＳ ゴシック" pitchFamily="49" charset="-128"/>
              <a:ea typeface="ＭＳ ゴシック" pitchFamily="49" charset="-128"/>
            </a:rPr>
            <a:t>25.0</a:t>
          </a:r>
          <a:r>
            <a:rPr kumimoji="1" lang="ja-JP" altLang="en-US" sz="1400">
              <a:latin typeface="ＭＳ ゴシック" pitchFamily="49" charset="-128"/>
              <a:ea typeface="ＭＳ ゴシック" pitchFamily="49" charset="-128"/>
            </a:rPr>
            <a:t>％に対し</a:t>
          </a:r>
          <a:r>
            <a:rPr kumimoji="1" lang="en-US" altLang="ja-JP" sz="1400">
              <a:latin typeface="ＭＳ ゴシック" pitchFamily="49" charset="-128"/>
              <a:ea typeface="ＭＳ ゴシック" pitchFamily="49" charset="-128"/>
            </a:rPr>
            <a:t>9.2</a:t>
          </a:r>
          <a:r>
            <a:rPr kumimoji="1" lang="ja-JP" altLang="en-US" sz="1400">
              <a:latin typeface="ＭＳ ゴシック" pitchFamily="49" charset="-128"/>
              <a:ea typeface="ＭＳ ゴシック" pitchFamily="49" charset="-128"/>
            </a:rPr>
            <a:t>％となっており昨年度から</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元利償還金等について、令和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年度は五戸消防庁舎建設事業といった大規模事業の償還が始まったことにより増となったが、標準財政規模の増加により実質公債費比率は減少した。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健全な財政運営のため、これまでと同様に地方債発行の抑制に努め、公債費の適正化に取り組んでいく。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将来負担比率は、早期健全化判断</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％に対し、</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％で昨年度の</a:t>
          </a:r>
          <a:r>
            <a:rPr kumimoji="1" lang="en-US" altLang="ja-JP" sz="1400">
              <a:latin typeface="ＭＳ ゴシック" pitchFamily="49" charset="-128"/>
              <a:ea typeface="ＭＳ ゴシック" pitchFamily="49" charset="-128"/>
            </a:rPr>
            <a:t>19.1</a:t>
          </a:r>
          <a:r>
            <a:rPr kumimoji="1" lang="ja-JP" altLang="en-US" sz="1400">
              <a:latin typeface="ＭＳ ゴシック" pitchFamily="49" charset="-128"/>
              <a:ea typeface="ＭＳ ゴシック" pitchFamily="49" charset="-128"/>
            </a:rPr>
            <a:t>％より、</a:t>
          </a:r>
          <a:r>
            <a:rPr kumimoji="1" lang="en-US" altLang="ja-JP" sz="1400">
              <a:latin typeface="ＭＳ ゴシック" pitchFamily="49" charset="-128"/>
              <a:ea typeface="ＭＳ ゴシック" pitchFamily="49" charset="-128"/>
            </a:rPr>
            <a:t>15.0</a:t>
          </a:r>
          <a:r>
            <a:rPr kumimoji="1" lang="ja-JP" altLang="en-US" sz="1400">
              <a:latin typeface="ＭＳ ゴシック" pitchFamily="49" charset="-128"/>
              <a:ea typeface="ＭＳ ゴシック" pitchFamily="49" charset="-128"/>
            </a:rPr>
            <a:t>ポイント改善している。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改善の主な要因としては、地方債現在高や公営企業債の償還額の減に伴う将来負担額の減少による。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今後も、公共施設等総合管理計画や個別施設計画等計画を活用し、経費の削減や計画的な地方債の発行を行う必要がある。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青森県五戸町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過疎地域持続的発展特別事業基金より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万円の取り崩し、ふるさとの納税寄附金基金より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万円の取り崩しを行ったが、決算剰余金から財政調整基金へ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億円積立、さらに財政調整基金へ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万円積み立てて取り崩しを行わなかったことにより、基金全体としては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地域振興基金：新町の一体性の確保や均衡ある地域振興のため。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ふるさと納税寄附金基金：寄附者からのふるさと納税による寄附金を活用し、寄附者の意向を尊重した魅力あるまちづくりを推進するため。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公共施設等整備基金：公共施設の整備や除却に要する経費の財源に充てるため。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過疎地域持続的発展特別事業基金：五戸町過疎地域持続的発展特別事業に要する経費の財源に充てるため。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ケーブルテレビ事業基金：五戸町ケーブルテレビ事業に要する経費の財源に充てるため。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地域振興基金：取り崩しなし。利子積立金の積立による微増。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万円の取り崩しを行ったが、ふるさと納税寄附金の増加による積立金の増加が取り崩し額を上回ったことにより増。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公共施設等整備基金：決算剰余金から公共施設等整備基金へ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過疎地域持続的発展特別事業基金：過疎対策事業債発行による増加。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ケーブルテレビ事業基金：積立額の増加。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公共施設の除却工事や過疎地域持続的発展特別事業等、適切な使途への財源充当のため計ポイント画的に積立を行う予定。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公共施設の維持修繕や災害への備え等のため、現状を維持する見込み。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利子積立金の積立による増加。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地方債償還に備えて、計画的に積み立てを行う予定。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6052BE0-C3B0-4C43-87A8-7833CC91A0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B7BE4F8-9522-4B3A-9C20-9F7F8F870E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F6FB0F7-12A8-441E-8694-9C2F8EB2630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613F97F-3868-42D6-8D30-85572826722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8B36FDB-76E2-42E3-8FDD-79A65F50562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3964926-4225-48ED-AF24-E612E42D699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815E9B7-338D-49B3-9FD0-C44F7BF91A3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398086F-42E4-46D1-B27A-DD32EB2EF7D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243108F-EA88-42D6-AC54-9C296A27B49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34E481A-F179-4271-B2AB-03974140280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04B8ECC-6747-48C0-A823-8AF3B061D8C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415989B-6290-49A1-A98A-5BB012E8012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16,388
16,325
177.67
10,354,343
10,089,316
215,773
6,443,353
10,170,760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DEF5D1E-04EC-47CF-BD0A-D349E923C86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41F50D2-7E71-46E2-806B-A03D8B37E57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25F4049-0BB1-4EE2-98E0-339DB9DA076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FB2DEBD-4FAA-4EF0-A629-A4575294D4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A9977FB-82DD-4DB2-83BA-3BBC9974378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299BFB0-3B34-4521-B9E0-C5646C714B5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212CF6C-6052-447D-A785-035DD04840B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389C726-B584-4564-94B6-F2A8C5203E5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F23FE4B-FFFB-40BB-907B-B4B9293787C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8B34C11-7C33-43A9-A3E6-07E925AE9CD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04C85B5-BAB9-4A47-A09B-12F3E642A87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EEEF53E-ACDF-4990-A28E-27DD26218CB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B8D3577-2F53-42B6-A3B8-149BA88E0D0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095F732-C3A9-4B80-897F-63F29693FA9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CCA49BF-7497-4ECD-8CB6-0C7491DF823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7D847A4-5E9F-4656-B1A1-955ECE903EC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63AF6A2-0113-4889-B7F1-59A207E6136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278B363-93CB-4525-AC5E-4BF16733006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6FBFC69-E078-43B7-B35A-17AD022E364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3B6D88CF-DF4F-44CC-B2B4-92E0AB72F93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E367CD6-F3C4-4587-B1FD-EEBCF640751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C9881554-6C90-441B-8CB5-50F4B4BEAAF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00C6F01-5D5B-4AA5-A65F-6F20A8597A7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C9261F3-785A-40A2-9981-CBF18B6BAFB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8F56935-DDD4-484A-BC1B-359F5F39072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893FC7C-ACEA-4592-B8B5-9AA86688E36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19B949D-FF02-4732-AF19-1D1A224D438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4848489-8E68-4B81-BBC2-068D9E7CD43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A29E5F9-1A85-4682-AD82-756B47A6376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9EA29F1-9DFA-4C78-89A2-AA46D265279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E4B8816-972F-4FE3-ACA4-BA2F3FE6385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99DB9A8-9196-4D9F-9EF2-E481A5B1A25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10C6B4B-5B32-4C57-B01C-66B0311128E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9EA881E-061A-4537-A906-C65C00660DC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10265A4-F4F6-4600-BB5E-32653594137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有形固定資産減価償却率は、類似団体を</a:t>
          </a:r>
          <a:r>
            <a:rPr kumimoji="1" lang="en-US" altLang="ja-JP" sz="1100" baseline="0">
              <a:latin typeface="ＭＳ Ｐゴシック" panose="020B0600070205080204" pitchFamily="50" charset="-128"/>
              <a:ea typeface="ＭＳ Ｐゴシック" panose="020B0600070205080204" pitchFamily="50" charset="-128"/>
            </a:rPr>
            <a:t>1.2</a:t>
          </a:r>
          <a:r>
            <a:rPr kumimoji="1" lang="ja-JP" altLang="en-US" sz="1100" baseline="0">
              <a:latin typeface="ＭＳ Ｐゴシック" panose="020B0600070205080204" pitchFamily="50" charset="-128"/>
              <a:ea typeface="ＭＳ Ｐゴシック" panose="020B0600070205080204" pitchFamily="50" charset="-128"/>
            </a:rPr>
            <a:t>ポイント上回っている。五戸消防署建築事業を平成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年度から平成</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年度に実施したが、その他の施設の減価償却により昨年度より</a:t>
          </a:r>
          <a:r>
            <a:rPr kumimoji="1" lang="en-US" altLang="ja-JP" sz="1100" baseline="0">
              <a:latin typeface="ＭＳ Ｐゴシック" panose="020B0600070205080204" pitchFamily="50" charset="-128"/>
              <a:ea typeface="ＭＳ Ｐゴシック" panose="020B0600070205080204" pitchFamily="50" charset="-128"/>
            </a:rPr>
            <a:t>2.3</a:t>
          </a:r>
          <a:r>
            <a:rPr kumimoji="1" lang="ja-JP" altLang="en-US" sz="1100" baseline="0">
              <a:latin typeface="ＭＳ Ｐゴシック" panose="020B0600070205080204" pitchFamily="50" charset="-128"/>
              <a:ea typeface="ＭＳ Ｐゴシック" panose="020B0600070205080204" pitchFamily="50" charset="-128"/>
            </a:rPr>
            <a:t>ポイント増加した。</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1781A399-F474-4E36-8FB8-E9E3271008D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DF824EF-252E-41E0-AFAE-819DDEFE62D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F84026D4-86FC-4C4B-9108-118A0CE7E8B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7F2FEB60-BC69-4711-A8D1-3AFDED835727}"/>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88B06A80-CBFC-47AA-9F46-D29D0157AFBF}"/>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69CE9475-3170-4309-ADFB-B7A79F3C0138}"/>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AE02516-D4E4-47BF-B508-E545728E7655}"/>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8A4BBDB2-EBE3-4E19-BCB4-47558533EEEF}"/>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36567119-43E3-4793-8FCD-A04CD4606FC5}"/>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B774B803-F4D0-4C0F-9373-78041E90A403}"/>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89B85C14-07F9-49B6-BBFB-13B48734C093}"/>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538ED1F9-3868-4743-9E62-A5F67DC3F17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D8B1067E-0C31-4400-8733-B87283A9747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7B2FBC66-D2AD-42E4-86D5-73F6D9D47C0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34</xdr:row>
      <xdr:rowOff>105283</xdr:rowOff>
    </xdr:to>
    <xdr:cxnSp macro="">
      <xdr:nvCxnSpPr>
        <xdr:cNvPr id="63" name="直線コネクタ 62">
          <a:extLst>
            <a:ext uri="{FF2B5EF4-FFF2-40B4-BE49-F238E27FC236}">
              <a16:creationId xmlns:a16="http://schemas.microsoft.com/office/drawing/2014/main" id="{DC441E26-8E1E-43DD-9AD5-61EF75E87993}"/>
            </a:ext>
          </a:extLst>
        </xdr:cNvPr>
        <xdr:cNvCxnSpPr/>
      </xdr:nvCxnSpPr>
      <xdr:spPr>
        <a:xfrm flipV="1">
          <a:off x="4760595" y="5324348"/>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109110</xdr:rowOff>
    </xdr:from>
    <xdr:ext cx="405111" cy="259045"/>
    <xdr:sp macro="" textlink="">
      <xdr:nvSpPr>
        <xdr:cNvPr id="64" name="有形固定資産減価償却率最小値テキスト">
          <a:extLst>
            <a:ext uri="{FF2B5EF4-FFF2-40B4-BE49-F238E27FC236}">
              <a16:creationId xmlns:a16="http://schemas.microsoft.com/office/drawing/2014/main" id="{8BA538F8-267F-4C6A-95CF-3F10ED9F4273}"/>
            </a:ext>
          </a:extLst>
        </xdr:cNvPr>
        <xdr:cNvSpPr txBox="1"/>
      </xdr:nvSpPr>
      <xdr:spPr>
        <a:xfrm>
          <a:off x="4813300" y="6709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105283</xdr:rowOff>
    </xdr:from>
    <xdr:to>
      <xdr:col>23</xdr:col>
      <xdr:colOff>174625</xdr:colOff>
      <xdr:row>34</xdr:row>
      <xdr:rowOff>105283</xdr:rowOff>
    </xdr:to>
    <xdr:cxnSp macro="">
      <xdr:nvCxnSpPr>
        <xdr:cNvPr id="65" name="直線コネクタ 64">
          <a:extLst>
            <a:ext uri="{FF2B5EF4-FFF2-40B4-BE49-F238E27FC236}">
              <a16:creationId xmlns:a16="http://schemas.microsoft.com/office/drawing/2014/main" id="{3BFB8180-7F77-4C1C-AE94-94327E3B4661}"/>
            </a:ext>
          </a:extLst>
        </xdr:cNvPr>
        <xdr:cNvCxnSpPr/>
      </xdr:nvCxnSpPr>
      <xdr:spPr>
        <a:xfrm>
          <a:off x="4673600" y="67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66" name="有形固定資産減価償却率最大値テキスト">
          <a:extLst>
            <a:ext uri="{FF2B5EF4-FFF2-40B4-BE49-F238E27FC236}">
              <a16:creationId xmlns:a16="http://schemas.microsoft.com/office/drawing/2014/main" id="{C8A08D71-5DB5-4B95-BAB6-4F7AB9A56A86}"/>
            </a:ext>
          </a:extLst>
        </xdr:cNvPr>
        <xdr:cNvSpPr txBox="1"/>
      </xdr:nvSpPr>
      <xdr:spPr>
        <a:xfrm>
          <a:off x="4813300" y="5099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67" name="直線コネクタ 66">
          <a:extLst>
            <a:ext uri="{FF2B5EF4-FFF2-40B4-BE49-F238E27FC236}">
              <a16:creationId xmlns:a16="http://schemas.microsoft.com/office/drawing/2014/main" id="{324D3E5E-F1A0-4427-BAB1-0B51BD8BE926}"/>
            </a:ext>
          </a:extLst>
        </xdr:cNvPr>
        <xdr:cNvCxnSpPr/>
      </xdr:nvCxnSpPr>
      <xdr:spPr>
        <a:xfrm>
          <a:off x="4673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141368</xdr:rowOff>
    </xdr:from>
    <xdr:ext cx="405111" cy="259045"/>
    <xdr:sp macro="" textlink="">
      <xdr:nvSpPr>
        <xdr:cNvPr id="68" name="有形固定資産減価償却率平均値テキスト">
          <a:extLst>
            <a:ext uri="{FF2B5EF4-FFF2-40B4-BE49-F238E27FC236}">
              <a16:creationId xmlns:a16="http://schemas.microsoft.com/office/drawing/2014/main" id="{A780E1EB-C873-4150-AC9D-F51D31264490}"/>
            </a:ext>
          </a:extLst>
        </xdr:cNvPr>
        <xdr:cNvSpPr txBox="1"/>
      </xdr:nvSpPr>
      <xdr:spPr>
        <a:xfrm>
          <a:off x="4813300" y="5884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118491</xdr:rowOff>
    </xdr:from>
    <xdr:to>
      <xdr:col>23</xdr:col>
      <xdr:colOff>136525</xdr:colOff>
      <xdr:row>31</xdr:row>
      <xdr:rowOff>48641</xdr:rowOff>
    </xdr:to>
    <xdr:sp macro="" textlink="">
      <xdr:nvSpPr>
        <xdr:cNvPr id="69" name="フローチャート: 判断 68">
          <a:extLst>
            <a:ext uri="{FF2B5EF4-FFF2-40B4-BE49-F238E27FC236}">
              <a16:creationId xmlns:a16="http://schemas.microsoft.com/office/drawing/2014/main" id="{F81C4B4B-5522-43CC-AE46-1597E9291DB8}"/>
            </a:ext>
          </a:extLst>
        </xdr:cNvPr>
        <xdr:cNvSpPr/>
      </xdr:nvSpPr>
      <xdr:spPr>
        <a:xfrm>
          <a:off x="4711700" y="603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70" name="フローチャート: 判断 69">
          <a:extLst>
            <a:ext uri="{FF2B5EF4-FFF2-40B4-BE49-F238E27FC236}">
              <a16:creationId xmlns:a16="http://schemas.microsoft.com/office/drawing/2014/main" id="{562E78E8-3506-454B-AE7C-5B63D2A95FAB}"/>
            </a:ext>
          </a:extLst>
        </xdr:cNvPr>
        <xdr:cNvSpPr/>
      </xdr:nvSpPr>
      <xdr:spPr>
        <a:xfrm>
          <a:off x="4000500" y="586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1" name="フローチャート: 判断 70">
          <a:extLst>
            <a:ext uri="{FF2B5EF4-FFF2-40B4-BE49-F238E27FC236}">
              <a16:creationId xmlns:a16="http://schemas.microsoft.com/office/drawing/2014/main" id="{43CF8574-B8E3-4193-B43D-AF8EAFFB6E04}"/>
            </a:ext>
          </a:extLst>
        </xdr:cNvPr>
        <xdr:cNvSpPr/>
      </xdr:nvSpPr>
      <xdr:spPr>
        <a:xfrm>
          <a:off x="3238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167767</xdr:rowOff>
    </xdr:from>
    <xdr:to>
      <xdr:col>11</xdr:col>
      <xdr:colOff>187325</xdr:colOff>
      <xdr:row>29</xdr:row>
      <xdr:rowOff>97917</xdr:rowOff>
    </xdr:to>
    <xdr:sp macro="" textlink="">
      <xdr:nvSpPr>
        <xdr:cNvPr id="72" name="フローチャート: 判断 71">
          <a:extLst>
            <a:ext uri="{FF2B5EF4-FFF2-40B4-BE49-F238E27FC236}">
              <a16:creationId xmlns:a16="http://schemas.microsoft.com/office/drawing/2014/main" id="{80A687B8-9744-49C4-8FC7-40ABA3F5C987}"/>
            </a:ext>
          </a:extLst>
        </xdr:cNvPr>
        <xdr:cNvSpPr/>
      </xdr:nvSpPr>
      <xdr:spPr>
        <a:xfrm>
          <a:off x="2476500" y="573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72771</xdr:rowOff>
    </xdr:from>
    <xdr:to>
      <xdr:col>7</xdr:col>
      <xdr:colOff>187325</xdr:colOff>
      <xdr:row>29</xdr:row>
      <xdr:rowOff>2921</xdr:rowOff>
    </xdr:to>
    <xdr:sp macro="" textlink="">
      <xdr:nvSpPr>
        <xdr:cNvPr id="73" name="フローチャート: 判断 72">
          <a:extLst>
            <a:ext uri="{FF2B5EF4-FFF2-40B4-BE49-F238E27FC236}">
              <a16:creationId xmlns:a16="http://schemas.microsoft.com/office/drawing/2014/main" id="{5B21DA4C-3679-42F0-A3BB-6C226F108F5C}"/>
            </a:ext>
          </a:extLst>
        </xdr:cNvPr>
        <xdr:cNvSpPr/>
      </xdr:nvSpPr>
      <xdr:spPr>
        <a:xfrm>
          <a:off x="1714500" y="56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2835AC1B-1503-4990-86DF-F91CDABB6EC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35B7D10C-04DA-4EB4-AFA0-C06E8BAA1F7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AEF4696-B533-45A7-A27A-AD63B59A220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54EDC8A-864A-4922-BF63-76E6444167D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BF81501-9A6F-4FE5-B97B-4FABE054B69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50673</xdr:rowOff>
    </xdr:from>
    <xdr:to>
      <xdr:col>23</xdr:col>
      <xdr:colOff>136525</xdr:colOff>
      <xdr:row>31</xdr:row>
      <xdr:rowOff>152273</xdr:rowOff>
    </xdr:to>
    <xdr:sp macro="" textlink="">
      <xdr:nvSpPr>
        <xdr:cNvPr id="79" name="楕円 78">
          <a:extLst>
            <a:ext uri="{FF2B5EF4-FFF2-40B4-BE49-F238E27FC236}">
              <a16:creationId xmlns:a16="http://schemas.microsoft.com/office/drawing/2014/main" id="{A6C3F659-22AD-405C-A931-1920E5630C43}"/>
            </a:ext>
          </a:extLst>
        </xdr:cNvPr>
        <xdr:cNvSpPr/>
      </xdr:nvSpPr>
      <xdr:spPr>
        <a:xfrm>
          <a:off x="4711700" y="613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29100</xdr:rowOff>
    </xdr:from>
    <xdr:ext cx="405111" cy="259045"/>
    <xdr:sp macro="" textlink="">
      <xdr:nvSpPr>
        <xdr:cNvPr id="80" name="有形固定資産減価償却率該当値テキスト">
          <a:extLst>
            <a:ext uri="{FF2B5EF4-FFF2-40B4-BE49-F238E27FC236}">
              <a16:creationId xmlns:a16="http://schemas.microsoft.com/office/drawing/2014/main" id="{B5340197-E7A7-4F93-A3C3-70E6DCDA1202}"/>
            </a:ext>
          </a:extLst>
        </xdr:cNvPr>
        <xdr:cNvSpPr txBox="1"/>
      </xdr:nvSpPr>
      <xdr:spPr>
        <a:xfrm>
          <a:off x="4813300" y="6115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81" name="楕円 80">
          <a:extLst>
            <a:ext uri="{FF2B5EF4-FFF2-40B4-BE49-F238E27FC236}">
              <a16:creationId xmlns:a16="http://schemas.microsoft.com/office/drawing/2014/main" id="{E236098C-83C4-432F-93E5-6FDD1B80E976}"/>
            </a:ext>
          </a:extLst>
        </xdr:cNvPr>
        <xdr:cNvSpPr/>
      </xdr:nvSpPr>
      <xdr:spPr>
        <a:xfrm>
          <a:off x="4000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74295</xdr:rowOff>
    </xdr:from>
    <xdr:to>
      <xdr:col>23</xdr:col>
      <xdr:colOff>85725</xdr:colOff>
      <xdr:row>31</xdr:row>
      <xdr:rowOff>101473</xdr:rowOff>
    </xdr:to>
    <xdr:cxnSp macro="">
      <xdr:nvCxnSpPr>
        <xdr:cNvPr id="82" name="直線コネクタ 81">
          <a:extLst>
            <a:ext uri="{FF2B5EF4-FFF2-40B4-BE49-F238E27FC236}">
              <a16:creationId xmlns:a16="http://schemas.microsoft.com/office/drawing/2014/main" id="{9072FFDD-A125-46BA-89B3-374FD2F32989}"/>
            </a:ext>
          </a:extLst>
        </xdr:cNvPr>
        <xdr:cNvCxnSpPr/>
      </xdr:nvCxnSpPr>
      <xdr:spPr>
        <a:xfrm>
          <a:off x="4051300" y="5989320"/>
          <a:ext cx="711200" cy="19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167767</xdr:rowOff>
    </xdr:from>
    <xdr:to>
      <xdr:col>15</xdr:col>
      <xdr:colOff>187325</xdr:colOff>
      <xdr:row>29</xdr:row>
      <xdr:rowOff>97917</xdr:rowOff>
    </xdr:to>
    <xdr:sp macro="" textlink="">
      <xdr:nvSpPr>
        <xdr:cNvPr id="83" name="楕円 82">
          <a:extLst>
            <a:ext uri="{FF2B5EF4-FFF2-40B4-BE49-F238E27FC236}">
              <a16:creationId xmlns:a16="http://schemas.microsoft.com/office/drawing/2014/main" id="{930584EE-9183-47FC-91F6-1091607825CA}"/>
            </a:ext>
          </a:extLst>
        </xdr:cNvPr>
        <xdr:cNvSpPr/>
      </xdr:nvSpPr>
      <xdr:spPr>
        <a:xfrm>
          <a:off x="3238500" y="57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47117</xdr:rowOff>
    </xdr:from>
    <xdr:to>
      <xdr:col>19</xdr:col>
      <xdr:colOff>136525</xdr:colOff>
      <xdr:row>30</xdr:row>
      <xdr:rowOff>74295</xdr:rowOff>
    </xdr:to>
    <xdr:cxnSp macro="">
      <xdr:nvCxnSpPr>
        <xdr:cNvPr id="84" name="直線コネクタ 83">
          <a:extLst>
            <a:ext uri="{FF2B5EF4-FFF2-40B4-BE49-F238E27FC236}">
              <a16:creationId xmlns:a16="http://schemas.microsoft.com/office/drawing/2014/main" id="{054207E0-4A89-498C-BA04-467291AA392B}"/>
            </a:ext>
          </a:extLst>
        </xdr:cNvPr>
        <xdr:cNvCxnSpPr/>
      </xdr:nvCxnSpPr>
      <xdr:spPr>
        <a:xfrm>
          <a:off x="3289300" y="5790692"/>
          <a:ext cx="762000" cy="19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140589</xdr:rowOff>
    </xdr:from>
    <xdr:to>
      <xdr:col>11</xdr:col>
      <xdr:colOff>187325</xdr:colOff>
      <xdr:row>28</xdr:row>
      <xdr:rowOff>70739</xdr:rowOff>
    </xdr:to>
    <xdr:sp macro="" textlink="">
      <xdr:nvSpPr>
        <xdr:cNvPr id="85" name="楕円 84">
          <a:extLst>
            <a:ext uri="{FF2B5EF4-FFF2-40B4-BE49-F238E27FC236}">
              <a16:creationId xmlns:a16="http://schemas.microsoft.com/office/drawing/2014/main" id="{E756591F-919A-4A8F-A0EF-B2C6196D3151}"/>
            </a:ext>
          </a:extLst>
        </xdr:cNvPr>
        <xdr:cNvSpPr/>
      </xdr:nvSpPr>
      <xdr:spPr>
        <a:xfrm>
          <a:off x="2476500" y="554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19939</xdr:rowOff>
    </xdr:from>
    <xdr:to>
      <xdr:col>15</xdr:col>
      <xdr:colOff>136525</xdr:colOff>
      <xdr:row>29</xdr:row>
      <xdr:rowOff>47117</xdr:rowOff>
    </xdr:to>
    <xdr:cxnSp macro="">
      <xdr:nvCxnSpPr>
        <xdr:cNvPr id="86" name="直線コネクタ 85">
          <a:extLst>
            <a:ext uri="{FF2B5EF4-FFF2-40B4-BE49-F238E27FC236}">
              <a16:creationId xmlns:a16="http://schemas.microsoft.com/office/drawing/2014/main" id="{968E731B-2C69-4DC5-B134-BFCF70860047}"/>
            </a:ext>
          </a:extLst>
        </xdr:cNvPr>
        <xdr:cNvCxnSpPr/>
      </xdr:nvCxnSpPr>
      <xdr:spPr>
        <a:xfrm>
          <a:off x="2527300" y="5592064"/>
          <a:ext cx="762000" cy="19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106045</xdr:rowOff>
    </xdr:from>
    <xdr:to>
      <xdr:col>7</xdr:col>
      <xdr:colOff>187325</xdr:colOff>
      <xdr:row>28</xdr:row>
      <xdr:rowOff>36195</xdr:rowOff>
    </xdr:to>
    <xdr:sp macro="" textlink="">
      <xdr:nvSpPr>
        <xdr:cNvPr id="87" name="楕円 86">
          <a:extLst>
            <a:ext uri="{FF2B5EF4-FFF2-40B4-BE49-F238E27FC236}">
              <a16:creationId xmlns:a16="http://schemas.microsoft.com/office/drawing/2014/main" id="{B357C4ED-59B6-4A27-825C-6080C051C5D8}"/>
            </a:ext>
          </a:extLst>
        </xdr:cNvPr>
        <xdr:cNvSpPr/>
      </xdr:nvSpPr>
      <xdr:spPr>
        <a:xfrm>
          <a:off x="1714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156845</xdr:rowOff>
    </xdr:from>
    <xdr:to>
      <xdr:col>11</xdr:col>
      <xdr:colOff>136525</xdr:colOff>
      <xdr:row>28</xdr:row>
      <xdr:rowOff>19939</xdr:rowOff>
    </xdr:to>
    <xdr:cxnSp macro="">
      <xdr:nvCxnSpPr>
        <xdr:cNvPr id="88" name="直線コネクタ 87">
          <a:extLst>
            <a:ext uri="{FF2B5EF4-FFF2-40B4-BE49-F238E27FC236}">
              <a16:creationId xmlns:a16="http://schemas.microsoft.com/office/drawing/2014/main" id="{1C985A1C-3AB8-4898-A591-0939F8D87DA9}"/>
            </a:ext>
          </a:extLst>
        </xdr:cNvPr>
        <xdr:cNvCxnSpPr/>
      </xdr:nvCxnSpPr>
      <xdr:spPr>
        <a:xfrm>
          <a:off x="1765300" y="5557520"/>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63898</xdr:rowOff>
    </xdr:from>
    <xdr:ext cx="405111" cy="259045"/>
    <xdr:sp macro="" textlink="">
      <xdr:nvSpPr>
        <xdr:cNvPr id="89" name="n_1aveValue有形固定資産減価償却率">
          <a:extLst>
            <a:ext uri="{FF2B5EF4-FFF2-40B4-BE49-F238E27FC236}">
              <a16:creationId xmlns:a16="http://schemas.microsoft.com/office/drawing/2014/main" id="{9244D1C5-145C-4590-8940-F34D2E329020}"/>
            </a:ext>
          </a:extLst>
        </xdr:cNvPr>
        <xdr:cNvSpPr txBox="1"/>
      </xdr:nvSpPr>
      <xdr:spPr>
        <a:xfrm>
          <a:off x="3836044" y="563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3954</xdr:rowOff>
    </xdr:from>
    <xdr:ext cx="405111" cy="259045"/>
    <xdr:sp macro="" textlink="">
      <xdr:nvSpPr>
        <xdr:cNvPr id="90" name="n_2aveValue有形固定資産減価償却率">
          <a:extLst>
            <a:ext uri="{FF2B5EF4-FFF2-40B4-BE49-F238E27FC236}">
              <a16:creationId xmlns:a16="http://schemas.microsoft.com/office/drawing/2014/main" id="{78F62E22-085C-48D6-800A-7EA31B39C69D}"/>
            </a:ext>
          </a:extLst>
        </xdr:cNvPr>
        <xdr:cNvSpPr txBox="1"/>
      </xdr:nvSpPr>
      <xdr:spPr>
        <a:xfrm>
          <a:off x="30867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89044</xdr:rowOff>
    </xdr:from>
    <xdr:ext cx="405111" cy="259045"/>
    <xdr:sp macro="" textlink="">
      <xdr:nvSpPr>
        <xdr:cNvPr id="91" name="n_3aveValue有形固定資産減価償却率">
          <a:extLst>
            <a:ext uri="{FF2B5EF4-FFF2-40B4-BE49-F238E27FC236}">
              <a16:creationId xmlns:a16="http://schemas.microsoft.com/office/drawing/2014/main" id="{4F071FD5-989C-4DD2-AA57-184DF1A44885}"/>
            </a:ext>
          </a:extLst>
        </xdr:cNvPr>
        <xdr:cNvSpPr txBox="1"/>
      </xdr:nvSpPr>
      <xdr:spPr>
        <a:xfrm>
          <a:off x="2324744" y="583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165498</xdr:rowOff>
    </xdr:from>
    <xdr:ext cx="405111" cy="259045"/>
    <xdr:sp macro="" textlink="">
      <xdr:nvSpPr>
        <xdr:cNvPr id="92" name="n_4aveValue有形固定資産減価償却率">
          <a:extLst>
            <a:ext uri="{FF2B5EF4-FFF2-40B4-BE49-F238E27FC236}">
              <a16:creationId xmlns:a16="http://schemas.microsoft.com/office/drawing/2014/main" id="{FF3650CF-8553-470C-9468-4B00DF90D4B2}"/>
            </a:ext>
          </a:extLst>
        </xdr:cNvPr>
        <xdr:cNvSpPr txBox="1"/>
      </xdr:nvSpPr>
      <xdr:spPr>
        <a:xfrm>
          <a:off x="1562744" y="5737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116222</xdr:rowOff>
    </xdr:from>
    <xdr:ext cx="405111" cy="259045"/>
    <xdr:sp macro="" textlink="">
      <xdr:nvSpPr>
        <xdr:cNvPr id="93" name="n_1mainValue有形固定資産減価償却率">
          <a:extLst>
            <a:ext uri="{FF2B5EF4-FFF2-40B4-BE49-F238E27FC236}">
              <a16:creationId xmlns:a16="http://schemas.microsoft.com/office/drawing/2014/main" id="{E5A5EB83-A270-40C1-81DD-365A676A3524}"/>
            </a:ext>
          </a:extLst>
        </xdr:cNvPr>
        <xdr:cNvSpPr txBox="1"/>
      </xdr:nvSpPr>
      <xdr:spPr>
        <a:xfrm>
          <a:off x="38360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114444</xdr:rowOff>
    </xdr:from>
    <xdr:ext cx="405111" cy="259045"/>
    <xdr:sp macro="" textlink="">
      <xdr:nvSpPr>
        <xdr:cNvPr id="94" name="n_2mainValue有形固定資産減価償却率">
          <a:extLst>
            <a:ext uri="{FF2B5EF4-FFF2-40B4-BE49-F238E27FC236}">
              <a16:creationId xmlns:a16="http://schemas.microsoft.com/office/drawing/2014/main" id="{D3D29D42-6FAF-4062-B68E-BFD09CA67612}"/>
            </a:ext>
          </a:extLst>
        </xdr:cNvPr>
        <xdr:cNvSpPr txBox="1"/>
      </xdr:nvSpPr>
      <xdr:spPr>
        <a:xfrm>
          <a:off x="3086744" y="551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87266</xdr:rowOff>
    </xdr:from>
    <xdr:ext cx="405111" cy="259045"/>
    <xdr:sp macro="" textlink="">
      <xdr:nvSpPr>
        <xdr:cNvPr id="95" name="n_3mainValue有形固定資産減価償却率">
          <a:extLst>
            <a:ext uri="{FF2B5EF4-FFF2-40B4-BE49-F238E27FC236}">
              <a16:creationId xmlns:a16="http://schemas.microsoft.com/office/drawing/2014/main" id="{B9758472-03EA-4CD4-B9CE-860445940672}"/>
            </a:ext>
          </a:extLst>
        </xdr:cNvPr>
        <xdr:cNvSpPr txBox="1"/>
      </xdr:nvSpPr>
      <xdr:spPr>
        <a:xfrm>
          <a:off x="2324744" y="5316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52722</xdr:rowOff>
    </xdr:from>
    <xdr:ext cx="405111" cy="259045"/>
    <xdr:sp macro="" textlink="">
      <xdr:nvSpPr>
        <xdr:cNvPr id="96" name="n_4mainValue有形固定資産減価償却率">
          <a:extLst>
            <a:ext uri="{FF2B5EF4-FFF2-40B4-BE49-F238E27FC236}">
              <a16:creationId xmlns:a16="http://schemas.microsoft.com/office/drawing/2014/main" id="{4103D9F8-7C76-47BA-B5B0-D666AA87A569}"/>
            </a:ext>
          </a:extLst>
        </xdr:cNvPr>
        <xdr:cNvSpPr txBox="1"/>
      </xdr:nvSpPr>
      <xdr:spPr>
        <a:xfrm>
          <a:off x="1562744" y="528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9D20B102-ED8C-4BDD-97C3-B8F536F2EE2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E4ECE51D-1CA2-4D22-9D97-7318CC2DAC0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C3E8617-6ACD-4309-8E23-703F4C3AC39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CD0DE9E4-90F0-46B3-94F7-FAEBDDAB860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D483B121-1E4B-4432-AEB4-0620EB7A8A9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909D0E1-E3DE-43DD-8949-01BBBDBD620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4688B598-A3B1-44AD-B28C-1C6D7EE44B1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4672516C-B379-4DB5-8FFD-3E65EA56C61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77F057F-B138-4543-88A1-6AC421E03E9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D7BB8F9A-32C3-4684-BFCB-374DB4D6DE3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C01B8A56-439D-45B5-A260-F8FB5BB4DF2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837BF44E-E0F5-47E3-99D8-F0A5F42AE19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8A66D3F0-A089-4644-B259-6CDC2FD0D46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債務償還比率は、類似団体を</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ポイント上回っている。地方債発行の抑制に努め、年々現在高が減少しているため、今後も減少していくことが見込まれる。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A21448D4-44C1-4B3B-AAD9-3B0424D2D8F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26E0390-45DB-47F3-9D56-ADB35AB2EF6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2" name="テキスト ボックス 111">
          <a:extLst>
            <a:ext uri="{FF2B5EF4-FFF2-40B4-BE49-F238E27FC236}">
              <a16:creationId xmlns:a16="http://schemas.microsoft.com/office/drawing/2014/main" id="{E55B9E63-B379-4C3A-96AF-64B8C1944572}"/>
            </a:ext>
          </a:extLst>
        </xdr:cNvPr>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63C63BDE-6792-4C86-BE7D-AD533E47629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4" name="テキスト ボックス 113">
          <a:extLst>
            <a:ext uri="{FF2B5EF4-FFF2-40B4-BE49-F238E27FC236}">
              <a16:creationId xmlns:a16="http://schemas.microsoft.com/office/drawing/2014/main" id="{BCE82FE7-3A72-4F79-9754-6F13D0A1066C}"/>
            </a:ext>
          </a:extLst>
        </xdr:cNvPr>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DBB22712-4B4B-4802-9075-A359BAEC3A8B}"/>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F1C3F57-3F0A-4312-86AA-5FD1A7FF0886}"/>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A6E0ECEA-2E7B-4FD2-8F04-DAEC026B6165}"/>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A3FC7669-43EB-44D5-ABA2-7466E882762F}"/>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6DBE1E5C-5ECB-4CE2-B8A4-01E40467CAC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96160E11-E224-449B-9488-A4248BAC5A6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D2B19A04-03EA-41B6-8812-6491A58F34C6}"/>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4549DE92-153E-42D9-851C-19911777D9A9}"/>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AC5C96A-14C4-42B5-B0B0-16A23A92E30D}"/>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4" name="テキスト ボックス 123">
          <a:extLst>
            <a:ext uri="{FF2B5EF4-FFF2-40B4-BE49-F238E27FC236}">
              <a16:creationId xmlns:a16="http://schemas.microsoft.com/office/drawing/2014/main" id="{53B8F71F-0172-46D0-85EE-979B605DA83A}"/>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57728D7A-3A70-4708-9FE5-3A142E347A5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a:extLst>
            <a:ext uri="{FF2B5EF4-FFF2-40B4-BE49-F238E27FC236}">
              <a16:creationId xmlns:a16="http://schemas.microsoft.com/office/drawing/2014/main" id="{9C46AFC8-ED4F-4569-BB57-B5F66AC2A2D3}"/>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CF6DA794-F852-4A06-9682-5EB1E21E972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34</xdr:row>
      <xdr:rowOff>156482</xdr:rowOff>
    </xdr:to>
    <xdr:cxnSp macro="">
      <xdr:nvCxnSpPr>
        <xdr:cNvPr id="128" name="直線コネクタ 127">
          <a:extLst>
            <a:ext uri="{FF2B5EF4-FFF2-40B4-BE49-F238E27FC236}">
              <a16:creationId xmlns:a16="http://schemas.microsoft.com/office/drawing/2014/main" id="{77F3CBC0-1E1E-4A73-AA6B-E10CB91ACB08}"/>
            </a:ext>
          </a:extLst>
        </xdr:cNvPr>
        <xdr:cNvCxnSpPr/>
      </xdr:nvCxnSpPr>
      <xdr:spPr>
        <a:xfrm flipV="1">
          <a:off x="14793595" y="5303375"/>
          <a:ext cx="1269" cy="1453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29" name="債務償還比率最小値テキスト">
          <a:extLst>
            <a:ext uri="{FF2B5EF4-FFF2-40B4-BE49-F238E27FC236}">
              <a16:creationId xmlns:a16="http://schemas.microsoft.com/office/drawing/2014/main" id="{C44189AA-61E8-4748-972F-B6771DD629DE}"/>
            </a:ext>
          </a:extLst>
        </xdr:cNvPr>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30" name="直線コネクタ 129">
          <a:extLst>
            <a:ext uri="{FF2B5EF4-FFF2-40B4-BE49-F238E27FC236}">
              <a16:creationId xmlns:a16="http://schemas.microsoft.com/office/drawing/2014/main" id="{90991A70-440D-43FE-A7D0-E4B4151E17CD}"/>
            </a:ext>
          </a:extLst>
        </xdr:cNvPr>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31" name="債務償還比率最大値テキスト">
          <a:extLst>
            <a:ext uri="{FF2B5EF4-FFF2-40B4-BE49-F238E27FC236}">
              <a16:creationId xmlns:a16="http://schemas.microsoft.com/office/drawing/2014/main" id="{540F0ED3-FA2E-434B-AEF1-576CF037E41B}"/>
            </a:ext>
          </a:extLst>
        </xdr:cNvPr>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32" name="直線コネクタ 131">
          <a:extLst>
            <a:ext uri="{FF2B5EF4-FFF2-40B4-BE49-F238E27FC236}">
              <a16:creationId xmlns:a16="http://schemas.microsoft.com/office/drawing/2014/main" id="{B4B8ADAB-AC34-44EB-B859-C57214FE63BB}"/>
            </a:ext>
          </a:extLst>
        </xdr:cNvPr>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136742</xdr:rowOff>
    </xdr:from>
    <xdr:ext cx="469744" cy="259045"/>
    <xdr:sp macro="" textlink="">
      <xdr:nvSpPr>
        <xdr:cNvPr id="133" name="債務償還比率平均値テキスト">
          <a:extLst>
            <a:ext uri="{FF2B5EF4-FFF2-40B4-BE49-F238E27FC236}">
              <a16:creationId xmlns:a16="http://schemas.microsoft.com/office/drawing/2014/main" id="{F99727E1-0E18-44A9-B237-84D26F42C9BF}"/>
            </a:ext>
          </a:extLst>
        </xdr:cNvPr>
        <xdr:cNvSpPr txBox="1"/>
      </xdr:nvSpPr>
      <xdr:spPr>
        <a:xfrm>
          <a:off x="14846300" y="5880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113865</xdr:rowOff>
    </xdr:from>
    <xdr:to>
      <xdr:col>76</xdr:col>
      <xdr:colOff>73025</xdr:colOff>
      <xdr:row>31</xdr:row>
      <xdr:rowOff>44015</xdr:rowOff>
    </xdr:to>
    <xdr:sp macro="" textlink="">
      <xdr:nvSpPr>
        <xdr:cNvPr id="134" name="フローチャート: 判断 133">
          <a:extLst>
            <a:ext uri="{FF2B5EF4-FFF2-40B4-BE49-F238E27FC236}">
              <a16:creationId xmlns:a16="http://schemas.microsoft.com/office/drawing/2014/main" id="{6937DE9A-9E1D-4C89-B52B-8841340264A5}"/>
            </a:ext>
          </a:extLst>
        </xdr:cNvPr>
        <xdr:cNvSpPr/>
      </xdr:nvSpPr>
      <xdr:spPr>
        <a:xfrm>
          <a:off x="14744700" y="602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33</xdr:row>
      <xdr:rowOff>65550</xdr:rowOff>
    </xdr:from>
    <xdr:to>
      <xdr:col>72</xdr:col>
      <xdr:colOff>123825</xdr:colOff>
      <xdr:row>33</xdr:row>
      <xdr:rowOff>167150</xdr:rowOff>
    </xdr:to>
    <xdr:sp macro="" textlink="">
      <xdr:nvSpPr>
        <xdr:cNvPr id="135" name="フローチャート: 判断 134">
          <a:extLst>
            <a:ext uri="{FF2B5EF4-FFF2-40B4-BE49-F238E27FC236}">
              <a16:creationId xmlns:a16="http://schemas.microsoft.com/office/drawing/2014/main" id="{98867551-9160-4DF1-9DA4-ED6C40C634E3}"/>
            </a:ext>
          </a:extLst>
        </xdr:cNvPr>
        <xdr:cNvSpPr/>
      </xdr:nvSpPr>
      <xdr:spPr>
        <a:xfrm>
          <a:off x="14033500" y="64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33</xdr:row>
      <xdr:rowOff>117366</xdr:rowOff>
    </xdr:from>
    <xdr:to>
      <xdr:col>68</xdr:col>
      <xdr:colOff>123825</xdr:colOff>
      <xdr:row>34</xdr:row>
      <xdr:rowOff>47516</xdr:rowOff>
    </xdr:to>
    <xdr:sp macro="" textlink="">
      <xdr:nvSpPr>
        <xdr:cNvPr id="136" name="フローチャート: 判断 135">
          <a:extLst>
            <a:ext uri="{FF2B5EF4-FFF2-40B4-BE49-F238E27FC236}">
              <a16:creationId xmlns:a16="http://schemas.microsoft.com/office/drawing/2014/main" id="{283E2AE7-8E32-47FE-8339-042D34E1CEF6}"/>
            </a:ext>
          </a:extLst>
        </xdr:cNvPr>
        <xdr:cNvSpPr/>
      </xdr:nvSpPr>
      <xdr:spPr>
        <a:xfrm>
          <a:off x="13271500" y="654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33</xdr:row>
      <xdr:rowOff>135563</xdr:rowOff>
    </xdr:from>
    <xdr:to>
      <xdr:col>64</xdr:col>
      <xdr:colOff>123825</xdr:colOff>
      <xdr:row>34</xdr:row>
      <xdr:rowOff>65713</xdr:rowOff>
    </xdr:to>
    <xdr:sp macro="" textlink="">
      <xdr:nvSpPr>
        <xdr:cNvPr id="137" name="フローチャート: 判断 136">
          <a:extLst>
            <a:ext uri="{FF2B5EF4-FFF2-40B4-BE49-F238E27FC236}">
              <a16:creationId xmlns:a16="http://schemas.microsoft.com/office/drawing/2014/main" id="{F0D45460-1BB4-45ED-A4D0-0B0B96DF0D36}"/>
            </a:ext>
          </a:extLst>
        </xdr:cNvPr>
        <xdr:cNvSpPr/>
      </xdr:nvSpPr>
      <xdr:spPr>
        <a:xfrm>
          <a:off x="12509500" y="656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33</xdr:row>
      <xdr:rowOff>109655</xdr:rowOff>
    </xdr:from>
    <xdr:to>
      <xdr:col>60</xdr:col>
      <xdr:colOff>123825</xdr:colOff>
      <xdr:row>34</xdr:row>
      <xdr:rowOff>39805</xdr:rowOff>
    </xdr:to>
    <xdr:sp macro="" textlink="">
      <xdr:nvSpPr>
        <xdr:cNvPr id="138" name="フローチャート: 判断 137">
          <a:extLst>
            <a:ext uri="{FF2B5EF4-FFF2-40B4-BE49-F238E27FC236}">
              <a16:creationId xmlns:a16="http://schemas.microsoft.com/office/drawing/2014/main" id="{26B54C9C-FF2E-47BD-ACB8-A51E8A42C17F}"/>
            </a:ext>
          </a:extLst>
        </xdr:cNvPr>
        <xdr:cNvSpPr/>
      </xdr:nvSpPr>
      <xdr:spPr>
        <a:xfrm>
          <a:off x="11747500" y="65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89B36690-EF69-4063-BF37-9238A1A4958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380C642-FBC1-40A7-ACAD-7BC9F56931D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C3A00992-5651-407D-A3A2-86E5BC0A438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5D207A3-BAF2-40A9-9715-127CB2A3E62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8A9B4775-4BA0-41EF-95D7-D61ED8E4122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123117</xdr:rowOff>
    </xdr:from>
    <xdr:to>
      <xdr:col>76</xdr:col>
      <xdr:colOff>73025</xdr:colOff>
      <xdr:row>31</xdr:row>
      <xdr:rowOff>53267</xdr:rowOff>
    </xdr:to>
    <xdr:sp macro="" textlink="">
      <xdr:nvSpPr>
        <xdr:cNvPr id="144" name="楕円 143">
          <a:extLst>
            <a:ext uri="{FF2B5EF4-FFF2-40B4-BE49-F238E27FC236}">
              <a16:creationId xmlns:a16="http://schemas.microsoft.com/office/drawing/2014/main" id="{446A7577-E16B-4D2D-941F-7A93CC4F69F2}"/>
            </a:ext>
          </a:extLst>
        </xdr:cNvPr>
        <xdr:cNvSpPr/>
      </xdr:nvSpPr>
      <xdr:spPr>
        <a:xfrm>
          <a:off x="14744700" y="603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101544</xdr:rowOff>
    </xdr:from>
    <xdr:ext cx="469744" cy="259045"/>
    <xdr:sp macro="" textlink="">
      <xdr:nvSpPr>
        <xdr:cNvPr id="145" name="債務償還比率該当値テキスト">
          <a:extLst>
            <a:ext uri="{FF2B5EF4-FFF2-40B4-BE49-F238E27FC236}">
              <a16:creationId xmlns:a16="http://schemas.microsoft.com/office/drawing/2014/main" id="{C47D8B40-0032-4E70-B4C0-EB9433E9BE2D}"/>
            </a:ext>
          </a:extLst>
        </xdr:cNvPr>
        <xdr:cNvSpPr txBox="1"/>
      </xdr:nvSpPr>
      <xdr:spPr>
        <a:xfrm>
          <a:off x="14846300" y="601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33165</xdr:rowOff>
    </xdr:from>
    <xdr:to>
      <xdr:col>72</xdr:col>
      <xdr:colOff>123825</xdr:colOff>
      <xdr:row>33</xdr:row>
      <xdr:rowOff>134765</xdr:rowOff>
    </xdr:to>
    <xdr:sp macro="" textlink="">
      <xdr:nvSpPr>
        <xdr:cNvPr id="146" name="楕円 145">
          <a:extLst>
            <a:ext uri="{FF2B5EF4-FFF2-40B4-BE49-F238E27FC236}">
              <a16:creationId xmlns:a16="http://schemas.microsoft.com/office/drawing/2014/main" id="{BB9A841D-0243-48D9-AAEE-88BCFBB57A32}"/>
            </a:ext>
          </a:extLst>
        </xdr:cNvPr>
        <xdr:cNvSpPr/>
      </xdr:nvSpPr>
      <xdr:spPr>
        <a:xfrm>
          <a:off x="14033500" y="646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2467</xdr:rowOff>
    </xdr:from>
    <xdr:to>
      <xdr:col>76</xdr:col>
      <xdr:colOff>22225</xdr:colOff>
      <xdr:row>33</xdr:row>
      <xdr:rowOff>83965</xdr:rowOff>
    </xdr:to>
    <xdr:cxnSp macro="">
      <xdr:nvCxnSpPr>
        <xdr:cNvPr id="147" name="直線コネクタ 146">
          <a:extLst>
            <a:ext uri="{FF2B5EF4-FFF2-40B4-BE49-F238E27FC236}">
              <a16:creationId xmlns:a16="http://schemas.microsoft.com/office/drawing/2014/main" id="{6E6C41A4-FEE9-4469-9AA6-705D4C5B5E0B}"/>
            </a:ext>
          </a:extLst>
        </xdr:cNvPr>
        <xdr:cNvCxnSpPr/>
      </xdr:nvCxnSpPr>
      <xdr:spPr>
        <a:xfrm flipV="1">
          <a:off x="14084300" y="6088942"/>
          <a:ext cx="711200" cy="42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23023</xdr:rowOff>
    </xdr:from>
    <xdr:to>
      <xdr:col>68</xdr:col>
      <xdr:colOff>123825</xdr:colOff>
      <xdr:row>34</xdr:row>
      <xdr:rowOff>124623</xdr:rowOff>
    </xdr:to>
    <xdr:sp macro="" textlink="">
      <xdr:nvSpPr>
        <xdr:cNvPr id="148" name="楕円 147">
          <a:extLst>
            <a:ext uri="{FF2B5EF4-FFF2-40B4-BE49-F238E27FC236}">
              <a16:creationId xmlns:a16="http://schemas.microsoft.com/office/drawing/2014/main" id="{356BE760-B18D-4C4B-BF4E-952E0872B9FE}"/>
            </a:ext>
          </a:extLst>
        </xdr:cNvPr>
        <xdr:cNvSpPr/>
      </xdr:nvSpPr>
      <xdr:spPr>
        <a:xfrm>
          <a:off x="13271500" y="662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83965</xdr:rowOff>
    </xdr:from>
    <xdr:to>
      <xdr:col>72</xdr:col>
      <xdr:colOff>73025</xdr:colOff>
      <xdr:row>34</xdr:row>
      <xdr:rowOff>73823</xdr:rowOff>
    </xdr:to>
    <xdr:cxnSp macro="">
      <xdr:nvCxnSpPr>
        <xdr:cNvPr id="149" name="直線コネクタ 148">
          <a:extLst>
            <a:ext uri="{FF2B5EF4-FFF2-40B4-BE49-F238E27FC236}">
              <a16:creationId xmlns:a16="http://schemas.microsoft.com/office/drawing/2014/main" id="{600FE9C1-E22A-4336-ABF5-D23E4AA0632D}"/>
            </a:ext>
          </a:extLst>
        </xdr:cNvPr>
        <xdr:cNvCxnSpPr/>
      </xdr:nvCxnSpPr>
      <xdr:spPr>
        <a:xfrm flipV="1">
          <a:off x="13322300" y="6513340"/>
          <a:ext cx="762000" cy="16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27649</xdr:rowOff>
    </xdr:from>
    <xdr:to>
      <xdr:col>64</xdr:col>
      <xdr:colOff>123825</xdr:colOff>
      <xdr:row>34</xdr:row>
      <xdr:rowOff>129249</xdr:rowOff>
    </xdr:to>
    <xdr:sp macro="" textlink="">
      <xdr:nvSpPr>
        <xdr:cNvPr id="150" name="楕円 149">
          <a:extLst>
            <a:ext uri="{FF2B5EF4-FFF2-40B4-BE49-F238E27FC236}">
              <a16:creationId xmlns:a16="http://schemas.microsoft.com/office/drawing/2014/main" id="{A3D0C9C8-4161-43DD-916C-B3F9D968CAB5}"/>
            </a:ext>
          </a:extLst>
        </xdr:cNvPr>
        <xdr:cNvSpPr/>
      </xdr:nvSpPr>
      <xdr:spPr>
        <a:xfrm>
          <a:off x="12509500" y="66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73823</xdr:rowOff>
    </xdr:from>
    <xdr:to>
      <xdr:col>68</xdr:col>
      <xdr:colOff>73025</xdr:colOff>
      <xdr:row>34</xdr:row>
      <xdr:rowOff>78449</xdr:rowOff>
    </xdr:to>
    <xdr:cxnSp macro="">
      <xdr:nvCxnSpPr>
        <xdr:cNvPr id="151" name="直線コネクタ 150">
          <a:extLst>
            <a:ext uri="{FF2B5EF4-FFF2-40B4-BE49-F238E27FC236}">
              <a16:creationId xmlns:a16="http://schemas.microsoft.com/office/drawing/2014/main" id="{6C580F23-3166-4F7D-8C9D-7F911C8FFC59}"/>
            </a:ext>
          </a:extLst>
        </xdr:cNvPr>
        <xdr:cNvCxnSpPr/>
      </xdr:nvCxnSpPr>
      <xdr:spPr>
        <a:xfrm flipV="1">
          <a:off x="12560300" y="6674648"/>
          <a:ext cx="762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170724</xdr:rowOff>
    </xdr:from>
    <xdr:to>
      <xdr:col>60</xdr:col>
      <xdr:colOff>123825</xdr:colOff>
      <xdr:row>34</xdr:row>
      <xdr:rowOff>100874</xdr:rowOff>
    </xdr:to>
    <xdr:sp macro="" textlink="">
      <xdr:nvSpPr>
        <xdr:cNvPr id="152" name="楕円 151">
          <a:extLst>
            <a:ext uri="{FF2B5EF4-FFF2-40B4-BE49-F238E27FC236}">
              <a16:creationId xmlns:a16="http://schemas.microsoft.com/office/drawing/2014/main" id="{9E503762-3472-48C9-AA37-529F77EDF9CB}"/>
            </a:ext>
          </a:extLst>
        </xdr:cNvPr>
        <xdr:cNvSpPr/>
      </xdr:nvSpPr>
      <xdr:spPr>
        <a:xfrm>
          <a:off x="11747500" y="660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50074</xdr:rowOff>
    </xdr:from>
    <xdr:to>
      <xdr:col>64</xdr:col>
      <xdr:colOff>73025</xdr:colOff>
      <xdr:row>34</xdr:row>
      <xdr:rowOff>78449</xdr:rowOff>
    </xdr:to>
    <xdr:cxnSp macro="">
      <xdr:nvCxnSpPr>
        <xdr:cNvPr id="153" name="直線コネクタ 152">
          <a:extLst>
            <a:ext uri="{FF2B5EF4-FFF2-40B4-BE49-F238E27FC236}">
              <a16:creationId xmlns:a16="http://schemas.microsoft.com/office/drawing/2014/main" id="{681A6CA0-874B-4DB9-B717-3D477F93783D}"/>
            </a:ext>
          </a:extLst>
        </xdr:cNvPr>
        <xdr:cNvCxnSpPr/>
      </xdr:nvCxnSpPr>
      <xdr:spPr>
        <a:xfrm>
          <a:off x="11798300" y="6650899"/>
          <a:ext cx="762000" cy="2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158277</xdr:rowOff>
    </xdr:from>
    <xdr:ext cx="469744" cy="259045"/>
    <xdr:sp macro="" textlink="">
      <xdr:nvSpPr>
        <xdr:cNvPr id="154" name="n_1aveValue債務償還比率">
          <a:extLst>
            <a:ext uri="{FF2B5EF4-FFF2-40B4-BE49-F238E27FC236}">
              <a16:creationId xmlns:a16="http://schemas.microsoft.com/office/drawing/2014/main" id="{BEBD948D-12C8-4BEB-B4AC-B7776F47BE74}"/>
            </a:ext>
          </a:extLst>
        </xdr:cNvPr>
        <xdr:cNvSpPr txBox="1"/>
      </xdr:nvSpPr>
      <xdr:spPr>
        <a:xfrm>
          <a:off x="13836727" y="658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64043</xdr:rowOff>
    </xdr:from>
    <xdr:ext cx="469744" cy="259045"/>
    <xdr:sp macro="" textlink="">
      <xdr:nvSpPr>
        <xdr:cNvPr id="155" name="n_2aveValue債務償還比率">
          <a:extLst>
            <a:ext uri="{FF2B5EF4-FFF2-40B4-BE49-F238E27FC236}">
              <a16:creationId xmlns:a16="http://schemas.microsoft.com/office/drawing/2014/main" id="{94E21D17-150F-45F5-9AB5-BDEE1A06046A}"/>
            </a:ext>
          </a:extLst>
        </xdr:cNvPr>
        <xdr:cNvSpPr txBox="1"/>
      </xdr:nvSpPr>
      <xdr:spPr>
        <a:xfrm>
          <a:off x="13087427" y="632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82240</xdr:rowOff>
    </xdr:from>
    <xdr:ext cx="469744" cy="259045"/>
    <xdr:sp macro="" textlink="">
      <xdr:nvSpPr>
        <xdr:cNvPr id="156" name="n_3aveValue債務償還比率">
          <a:extLst>
            <a:ext uri="{FF2B5EF4-FFF2-40B4-BE49-F238E27FC236}">
              <a16:creationId xmlns:a16="http://schemas.microsoft.com/office/drawing/2014/main" id="{2ED9DEFE-7C48-499F-AD37-1E667C22FBA1}"/>
            </a:ext>
          </a:extLst>
        </xdr:cNvPr>
        <xdr:cNvSpPr txBox="1"/>
      </xdr:nvSpPr>
      <xdr:spPr>
        <a:xfrm>
          <a:off x="12325427" y="634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56332</xdr:rowOff>
    </xdr:from>
    <xdr:ext cx="469744" cy="259045"/>
    <xdr:sp macro="" textlink="">
      <xdr:nvSpPr>
        <xdr:cNvPr id="157" name="n_4aveValue債務償還比率">
          <a:extLst>
            <a:ext uri="{FF2B5EF4-FFF2-40B4-BE49-F238E27FC236}">
              <a16:creationId xmlns:a16="http://schemas.microsoft.com/office/drawing/2014/main" id="{7652D582-AEBB-45E1-ADFE-D5EA66934975}"/>
            </a:ext>
          </a:extLst>
        </xdr:cNvPr>
        <xdr:cNvSpPr txBox="1"/>
      </xdr:nvSpPr>
      <xdr:spPr>
        <a:xfrm>
          <a:off x="11563427" y="631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151292</xdr:rowOff>
    </xdr:from>
    <xdr:ext cx="469744" cy="259045"/>
    <xdr:sp macro="" textlink="">
      <xdr:nvSpPr>
        <xdr:cNvPr id="158" name="n_1mainValue債務償還比率">
          <a:extLst>
            <a:ext uri="{FF2B5EF4-FFF2-40B4-BE49-F238E27FC236}">
              <a16:creationId xmlns:a16="http://schemas.microsoft.com/office/drawing/2014/main" id="{2E5F2704-4152-4666-807D-9D7EC05656D5}"/>
            </a:ext>
          </a:extLst>
        </xdr:cNvPr>
        <xdr:cNvSpPr txBox="1"/>
      </xdr:nvSpPr>
      <xdr:spPr>
        <a:xfrm>
          <a:off x="13836727" y="623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115750</xdr:rowOff>
    </xdr:from>
    <xdr:ext cx="469744" cy="259045"/>
    <xdr:sp macro="" textlink="">
      <xdr:nvSpPr>
        <xdr:cNvPr id="159" name="n_2mainValue債務償還比率">
          <a:extLst>
            <a:ext uri="{FF2B5EF4-FFF2-40B4-BE49-F238E27FC236}">
              <a16:creationId xmlns:a16="http://schemas.microsoft.com/office/drawing/2014/main" id="{103D7393-D538-478B-9248-FD66E176A4A3}"/>
            </a:ext>
          </a:extLst>
        </xdr:cNvPr>
        <xdr:cNvSpPr txBox="1"/>
      </xdr:nvSpPr>
      <xdr:spPr>
        <a:xfrm>
          <a:off x="13087427" y="671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120376</xdr:rowOff>
    </xdr:from>
    <xdr:ext cx="469744" cy="259045"/>
    <xdr:sp macro="" textlink="">
      <xdr:nvSpPr>
        <xdr:cNvPr id="160" name="n_3mainValue債務償還比率">
          <a:extLst>
            <a:ext uri="{FF2B5EF4-FFF2-40B4-BE49-F238E27FC236}">
              <a16:creationId xmlns:a16="http://schemas.microsoft.com/office/drawing/2014/main" id="{F733AE89-A01B-4E17-99F9-C5F38FB3F2F2}"/>
            </a:ext>
          </a:extLst>
        </xdr:cNvPr>
        <xdr:cNvSpPr txBox="1"/>
      </xdr:nvSpPr>
      <xdr:spPr>
        <a:xfrm>
          <a:off x="12325427" y="672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92001</xdr:rowOff>
    </xdr:from>
    <xdr:ext cx="469744" cy="259045"/>
    <xdr:sp macro="" textlink="">
      <xdr:nvSpPr>
        <xdr:cNvPr id="161" name="n_4mainValue債務償還比率">
          <a:extLst>
            <a:ext uri="{FF2B5EF4-FFF2-40B4-BE49-F238E27FC236}">
              <a16:creationId xmlns:a16="http://schemas.microsoft.com/office/drawing/2014/main" id="{86F2B5D6-9179-494F-ABFB-99297948D3F1}"/>
            </a:ext>
          </a:extLst>
        </xdr:cNvPr>
        <xdr:cNvSpPr txBox="1"/>
      </xdr:nvSpPr>
      <xdr:spPr>
        <a:xfrm>
          <a:off x="11563427" y="6692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2D6640FD-FC7E-4B82-B2E8-885EE45D735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C93E409C-88AC-4163-9A45-7706EA1E24D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34087844-51D7-4934-A78A-9AB86B90F1E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78B0F233-D895-42BA-8CF6-8D5F9A85B6F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25A95782-6033-4027-8D61-9C1B8E2FE4E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9F52D991-1A55-4E4F-B82B-E0EF6968E80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2EB3BFC-7645-41E7-8842-8EBCAD060E0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8C33763-2E32-4C59-80E7-4DED58531B1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121CB5D-2202-4A90-A926-E50294D9003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4377055-C857-4F18-B2B6-74D8D84D73D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6AFEBCD-090A-41ED-AB39-63A78A76BCE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AD45642-7C79-40A2-820B-016B1708AD0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BC4E30D-F3CC-419B-A729-A3F6A1E5B0B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529400F-9A71-4706-B9E0-C63A42236C1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99EF81E-1969-4ED3-B672-00ACAF158B0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52B159A-0A06-4F84-9FBB-D1C06E5826A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16,388
16,325
177.67
10,354,343
10,089,316
215,773
6,443,353
10,170,760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8474DA9-13E3-40D7-A7DA-E83FFC53801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EADB115-1CA5-4C83-AD26-24908116C9A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1222CF9-48E8-412C-80F9-BABDE3E4F2C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4881CF2-7308-4079-B2F3-BC5DC24D930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5196ADC-7B56-4B60-A84C-72A6BDB97A7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3026147-A0AB-48C0-8D1F-F894ACAD452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A485A16-641D-4A43-A455-E8DDC72849D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9159A1F-350C-4A3F-87E1-4CE6A0CB6ED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12775BB-58FB-48A0-ABF9-E802418E39B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5E49320-6302-404B-83AC-C2A4AB7C2DD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D214525-23D3-46BE-8FCF-91B486BBA7E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19EDFCF-7961-451A-9902-E998CD90465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F7E8B14-6D35-4737-83B2-4BAB5A71D33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D86E779-EA77-4FE8-8A0D-C94DD6476E3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B9A842E-97E9-4827-9D17-B6C702E19DF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D1F5D36-FC37-4ED2-8A9F-0F10FA402A2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E777942-0A5E-4069-B303-792630C4C67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ED9A8E3-EDDF-4433-B6D0-74BC8C049C1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060C8FA-01AF-4B86-A38B-575E2D36469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FBF17C7-5C9A-4FC2-99ED-897FE401573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544A9E1-D8FA-4BED-B9EF-BCD5D81AC2D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5D34200-09DE-4CC3-ABFB-28B683FFB3E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15E16C8-EC43-40D7-8D0D-C3C802433B6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060B87A-4413-4472-A5AE-356A9423C19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2E23D2E-AD3B-4851-976D-D6CF91706F8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8931E93-F850-4591-86B0-1FF9B2543A9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DC30027-C5B4-4E38-859E-6CD36216251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FC5A081-73E0-442B-96BE-108BBAC1123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0A18E39-417C-42F5-9811-4AE11BCC5E5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B10AA35-9398-4EC0-BB3A-769B390D2AD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0388EE0-68F7-40A5-BC0E-075EF74CF47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343014C-BAE6-4634-B848-B0667994C40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70FFB188-77AE-4E57-B569-C3CA0D6E5F52}"/>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E069892E-559F-4D42-8010-3F0B4050B489}"/>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F8D6A95D-2C1B-41B7-A007-6F0ADF9A532E}"/>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640342BD-B650-4C06-886F-A2F7114DC664}"/>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3FB4C15A-3A8E-43DC-A4BA-B57A986D7BAB}"/>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D87464DF-12EC-4A56-AE02-E9082314039D}"/>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36511CCA-2FF4-4723-92B1-B8169BB839ED}"/>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3913C15C-54AA-4FE5-8358-FEF13320AF29}"/>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17EC7C20-788D-4698-849D-5271E4EFD4C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FFA8875-18D0-4D51-B235-D8A8E9C09568}"/>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A9C99B4A-E78D-4050-8D96-5712CA68B1C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5334</xdr:rowOff>
    </xdr:from>
    <xdr:to>
      <xdr:col>24</xdr:col>
      <xdr:colOff>62865</xdr:colOff>
      <xdr:row>40</xdr:row>
      <xdr:rowOff>133350</xdr:rowOff>
    </xdr:to>
    <xdr:cxnSp macro="">
      <xdr:nvCxnSpPr>
        <xdr:cNvPr id="55" name="直線コネクタ 54">
          <a:extLst>
            <a:ext uri="{FF2B5EF4-FFF2-40B4-BE49-F238E27FC236}">
              <a16:creationId xmlns:a16="http://schemas.microsoft.com/office/drawing/2014/main" id="{5CC1903E-1CE0-485E-98F3-4ED4FBB1684B}"/>
            </a:ext>
          </a:extLst>
        </xdr:cNvPr>
        <xdr:cNvCxnSpPr/>
      </xdr:nvCxnSpPr>
      <xdr:spPr>
        <a:xfrm flipV="1">
          <a:off x="4634865" y="583463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137177</xdr:rowOff>
    </xdr:from>
    <xdr:ext cx="405111" cy="259045"/>
    <xdr:sp macro="" textlink="">
      <xdr:nvSpPr>
        <xdr:cNvPr id="56" name="【道路】&#10;有形固定資産減価償却率最小値テキスト">
          <a:extLst>
            <a:ext uri="{FF2B5EF4-FFF2-40B4-BE49-F238E27FC236}">
              <a16:creationId xmlns:a16="http://schemas.microsoft.com/office/drawing/2014/main" id="{8A152E4A-53B4-4103-A734-DF102BE6AB4E}"/>
            </a:ext>
          </a:extLst>
        </xdr:cNvPr>
        <xdr:cNvSpPr txBox="1"/>
      </xdr:nvSpPr>
      <xdr:spPr>
        <a:xfrm>
          <a:off x="4673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133350</xdr:rowOff>
    </xdr:from>
    <xdr:to>
      <xdr:col>24</xdr:col>
      <xdr:colOff>152400</xdr:colOff>
      <xdr:row>40</xdr:row>
      <xdr:rowOff>133350</xdr:rowOff>
    </xdr:to>
    <xdr:cxnSp macro="">
      <xdr:nvCxnSpPr>
        <xdr:cNvPr id="57" name="直線コネクタ 56">
          <a:extLst>
            <a:ext uri="{FF2B5EF4-FFF2-40B4-BE49-F238E27FC236}">
              <a16:creationId xmlns:a16="http://schemas.microsoft.com/office/drawing/2014/main" id="{CA948A73-CD9C-4F4E-9182-C85556FDABC6}"/>
            </a:ext>
          </a:extLst>
        </xdr:cNvPr>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123461</xdr:rowOff>
    </xdr:from>
    <xdr:ext cx="405111" cy="259045"/>
    <xdr:sp macro="" textlink="">
      <xdr:nvSpPr>
        <xdr:cNvPr id="58" name="【道路】&#10;有形固定資産減価償却率最大値テキスト">
          <a:extLst>
            <a:ext uri="{FF2B5EF4-FFF2-40B4-BE49-F238E27FC236}">
              <a16:creationId xmlns:a16="http://schemas.microsoft.com/office/drawing/2014/main" id="{6ABF5507-D904-4BB0-B249-D23AC81BA440}"/>
            </a:ext>
          </a:extLst>
        </xdr:cNvPr>
        <xdr:cNvSpPr txBox="1"/>
      </xdr:nvSpPr>
      <xdr:spPr>
        <a:xfrm>
          <a:off x="4673600" y="560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5334</xdr:rowOff>
    </xdr:from>
    <xdr:to>
      <xdr:col>24</xdr:col>
      <xdr:colOff>152400</xdr:colOff>
      <xdr:row>34</xdr:row>
      <xdr:rowOff>5334</xdr:rowOff>
    </xdr:to>
    <xdr:cxnSp macro="">
      <xdr:nvCxnSpPr>
        <xdr:cNvPr id="59" name="直線コネクタ 58">
          <a:extLst>
            <a:ext uri="{FF2B5EF4-FFF2-40B4-BE49-F238E27FC236}">
              <a16:creationId xmlns:a16="http://schemas.microsoft.com/office/drawing/2014/main" id="{7A82968C-61E0-4229-B6FE-537A7AB92AE0}"/>
            </a:ext>
          </a:extLst>
        </xdr:cNvPr>
        <xdr:cNvCxnSpPr/>
      </xdr:nvCxnSpPr>
      <xdr:spPr>
        <a:xfrm>
          <a:off x="4546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81551</xdr:rowOff>
    </xdr:from>
    <xdr:ext cx="405111" cy="259045"/>
    <xdr:sp macro="" textlink="">
      <xdr:nvSpPr>
        <xdr:cNvPr id="60" name="【道路】&#10;有形固定資産減価償却率平均値テキスト">
          <a:extLst>
            <a:ext uri="{FF2B5EF4-FFF2-40B4-BE49-F238E27FC236}">
              <a16:creationId xmlns:a16="http://schemas.microsoft.com/office/drawing/2014/main" id="{2BD1E8F6-05F6-4D77-A83A-EFAF1A6FFC8A}"/>
            </a:ext>
          </a:extLst>
        </xdr:cNvPr>
        <xdr:cNvSpPr txBox="1"/>
      </xdr:nvSpPr>
      <xdr:spPr>
        <a:xfrm>
          <a:off x="4673600" y="6253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103124</xdr:rowOff>
    </xdr:from>
    <xdr:to>
      <xdr:col>24</xdr:col>
      <xdr:colOff>114300</xdr:colOff>
      <xdr:row>37</xdr:row>
      <xdr:rowOff>33274</xdr:rowOff>
    </xdr:to>
    <xdr:sp macro="" textlink="">
      <xdr:nvSpPr>
        <xdr:cNvPr id="61" name="フローチャート: 判断 60">
          <a:extLst>
            <a:ext uri="{FF2B5EF4-FFF2-40B4-BE49-F238E27FC236}">
              <a16:creationId xmlns:a16="http://schemas.microsoft.com/office/drawing/2014/main" id="{FF1E336F-6BEF-4874-8CAB-E416F658FBD0}"/>
            </a:ext>
          </a:extLst>
        </xdr:cNvPr>
        <xdr:cNvSpPr/>
      </xdr:nvSpPr>
      <xdr:spPr>
        <a:xfrm>
          <a:off x="45847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xdr:rowOff>
    </xdr:from>
    <xdr:to>
      <xdr:col>20</xdr:col>
      <xdr:colOff>38100</xdr:colOff>
      <xdr:row>36</xdr:row>
      <xdr:rowOff>106426</xdr:rowOff>
    </xdr:to>
    <xdr:sp macro="" textlink="">
      <xdr:nvSpPr>
        <xdr:cNvPr id="62" name="フローチャート: 判断 61">
          <a:extLst>
            <a:ext uri="{FF2B5EF4-FFF2-40B4-BE49-F238E27FC236}">
              <a16:creationId xmlns:a16="http://schemas.microsoft.com/office/drawing/2014/main" id="{2A7D2CBB-A171-4B83-913A-789B626715C3}"/>
            </a:ext>
          </a:extLst>
        </xdr:cNvPr>
        <xdr:cNvSpPr/>
      </xdr:nvSpPr>
      <xdr:spPr>
        <a:xfrm>
          <a:off x="3746500" y="61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254</xdr:rowOff>
    </xdr:from>
    <xdr:to>
      <xdr:col>15</xdr:col>
      <xdr:colOff>101600</xdr:colOff>
      <xdr:row>36</xdr:row>
      <xdr:rowOff>101854</xdr:rowOff>
    </xdr:to>
    <xdr:sp macro="" textlink="">
      <xdr:nvSpPr>
        <xdr:cNvPr id="63" name="フローチャート: 判断 62">
          <a:extLst>
            <a:ext uri="{FF2B5EF4-FFF2-40B4-BE49-F238E27FC236}">
              <a16:creationId xmlns:a16="http://schemas.microsoft.com/office/drawing/2014/main" id="{F16D902E-3F35-4831-A529-5C901CFA1A70}"/>
            </a:ext>
          </a:extLst>
        </xdr:cNvPr>
        <xdr:cNvSpPr/>
      </xdr:nvSpPr>
      <xdr:spPr>
        <a:xfrm>
          <a:off x="2857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121412</xdr:rowOff>
    </xdr:from>
    <xdr:to>
      <xdr:col>10</xdr:col>
      <xdr:colOff>165100</xdr:colOff>
      <xdr:row>36</xdr:row>
      <xdr:rowOff>51562</xdr:rowOff>
    </xdr:to>
    <xdr:sp macro="" textlink="">
      <xdr:nvSpPr>
        <xdr:cNvPr id="64" name="フローチャート: 判断 63">
          <a:extLst>
            <a:ext uri="{FF2B5EF4-FFF2-40B4-BE49-F238E27FC236}">
              <a16:creationId xmlns:a16="http://schemas.microsoft.com/office/drawing/2014/main" id="{5078D4A0-D059-4408-B79B-783AC16EF05D}"/>
            </a:ext>
          </a:extLst>
        </xdr:cNvPr>
        <xdr:cNvSpPr/>
      </xdr:nvSpPr>
      <xdr:spPr>
        <a:xfrm>
          <a:off x="1968500" y="612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109982</xdr:rowOff>
    </xdr:from>
    <xdr:to>
      <xdr:col>6</xdr:col>
      <xdr:colOff>38100</xdr:colOff>
      <xdr:row>36</xdr:row>
      <xdr:rowOff>40132</xdr:rowOff>
    </xdr:to>
    <xdr:sp macro="" textlink="">
      <xdr:nvSpPr>
        <xdr:cNvPr id="65" name="フローチャート: 判断 64">
          <a:extLst>
            <a:ext uri="{FF2B5EF4-FFF2-40B4-BE49-F238E27FC236}">
              <a16:creationId xmlns:a16="http://schemas.microsoft.com/office/drawing/2014/main" id="{8AA72411-DCEE-4BA9-B02A-CD334BE2F054}"/>
            </a:ext>
          </a:extLst>
        </xdr:cNvPr>
        <xdr:cNvSpPr/>
      </xdr:nvSpPr>
      <xdr:spPr>
        <a:xfrm>
          <a:off x="1079500" y="611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6B99A04-C9F7-4EFB-BFDD-7AA2A17E3D1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AFF7896-8D65-4EA0-9044-204832692FE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ACCB035-69E7-4EB9-A555-C0D8F3BA268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9179AE7-0C03-4CDD-8D4F-8A341FB4042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F42A5AE-665D-43BB-9B2E-E35FDC54532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57404</xdr:rowOff>
    </xdr:from>
    <xdr:to>
      <xdr:col>24</xdr:col>
      <xdr:colOff>114300</xdr:colOff>
      <xdr:row>35</xdr:row>
      <xdr:rowOff>159004</xdr:rowOff>
    </xdr:to>
    <xdr:sp macro="" textlink="">
      <xdr:nvSpPr>
        <xdr:cNvPr id="71" name="楕円 70">
          <a:extLst>
            <a:ext uri="{FF2B5EF4-FFF2-40B4-BE49-F238E27FC236}">
              <a16:creationId xmlns:a16="http://schemas.microsoft.com/office/drawing/2014/main" id="{3ECEB0E6-149E-46A4-97F0-092E110E2BDC}"/>
            </a:ext>
          </a:extLst>
        </xdr:cNvPr>
        <xdr:cNvSpPr/>
      </xdr:nvSpPr>
      <xdr:spPr>
        <a:xfrm>
          <a:off x="4584700" y="605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80281</xdr:rowOff>
    </xdr:from>
    <xdr:ext cx="405111" cy="259045"/>
    <xdr:sp macro="" textlink="">
      <xdr:nvSpPr>
        <xdr:cNvPr id="72" name="【道路】&#10;有形固定資産減価償却率該当値テキスト">
          <a:extLst>
            <a:ext uri="{FF2B5EF4-FFF2-40B4-BE49-F238E27FC236}">
              <a16:creationId xmlns:a16="http://schemas.microsoft.com/office/drawing/2014/main" id="{625FE218-D2C5-4A1D-8680-C697595A42FD}"/>
            </a:ext>
          </a:extLst>
        </xdr:cNvPr>
        <xdr:cNvSpPr txBox="1"/>
      </xdr:nvSpPr>
      <xdr:spPr>
        <a:xfrm>
          <a:off x="4673600" y="590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7112</xdr:rowOff>
    </xdr:from>
    <xdr:to>
      <xdr:col>20</xdr:col>
      <xdr:colOff>38100</xdr:colOff>
      <xdr:row>35</xdr:row>
      <xdr:rowOff>108712</xdr:rowOff>
    </xdr:to>
    <xdr:sp macro="" textlink="">
      <xdr:nvSpPr>
        <xdr:cNvPr id="73" name="楕円 72">
          <a:extLst>
            <a:ext uri="{FF2B5EF4-FFF2-40B4-BE49-F238E27FC236}">
              <a16:creationId xmlns:a16="http://schemas.microsoft.com/office/drawing/2014/main" id="{2939ADA0-C561-4C60-A321-D662A2B6B25C}"/>
            </a:ext>
          </a:extLst>
        </xdr:cNvPr>
        <xdr:cNvSpPr/>
      </xdr:nvSpPr>
      <xdr:spPr>
        <a:xfrm>
          <a:off x="3746500" y="60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57912</xdr:rowOff>
    </xdr:from>
    <xdr:to>
      <xdr:col>24</xdr:col>
      <xdr:colOff>63500</xdr:colOff>
      <xdr:row>35</xdr:row>
      <xdr:rowOff>108204</xdr:rowOff>
    </xdr:to>
    <xdr:cxnSp macro="">
      <xdr:nvCxnSpPr>
        <xdr:cNvPr id="74" name="直線コネクタ 73">
          <a:extLst>
            <a:ext uri="{FF2B5EF4-FFF2-40B4-BE49-F238E27FC236}">
              <a16:creationId xmlns:a16="http://schemas.microsoft.com/office/drawing/2014/main" id="{C4AA877E-42B5-4091-B9AE-44D0C756CDCD}"/>
            </a:ext>
          </a:extLst>
        </xdr:cNvPr>
        <xdr:cNvCxnSpPr/>
      </xdr:nvCxnSpPr>
      <xdr:spPr>
        <a:xfrm>
          <a:off x="3797300" y="605866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132842</xdr:rowOff>
    </xdr:from>
    <xdr:to>
      <xdr:col>15</xdr:col>
      <xdr:colOff>101600</xdr:colOff>
      <xdr:row>35</xdr:row>
      <xdr:rowOff>62992</xdr:rowOff>
    </xdr:to>
    <xdr:sp macro="" textlink="">
      <xdr:nvSpPr>
        <xdr:cNvPr id="75" name="楕円 74">
          <a:extLst>
            <a:ext uri="{FF2B5EF4-FFF2-40B4-BE49-F238E27FC236}">
              <a16:creationId xmlns:a16="http://schemas.microsoft.com/office/drawing/2014/main" id="{D446B9E6-4151-4D34-B3B5-9D9B1E43A0A1}"/>
            </a:ext>
          </a:extLst>
        </xdr:cNvPr>
        <xdr:cNvSpPr/>
      </xdr:nvSpPr>
      <xdr:spPr>
        <a:xfrm>
          <a:off x="2857500" y="59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12192</xdr:rowOff>
    </xdr:from>
    <xdr:to>
      <xdr:col>19</xdr:col>
      <xdr:colOff>177800</xdr:colOff>
      <xdr:row>35</xdr:row>
      <xdr:rowOff>57912</xdr:rowOff>
    </xdr:to>
    <xdr:cxnSp macro="">
      <xdr:nvCxnSpPr>
        <xdr:cNvPr id="76" name="直線コネクタ 75">
          <a:extLst>
            <a:ext uri="{FF2B5EF4-FFF2-40B4-BE49-F238E27FC236}">
              <a16:creationId xmlns:a16="http://schemas.microsoft.com/office/drawing/2014/main" id="{25A341D5-16DB-4447-BB3E-0E7A75A5214A}"/>
            </a:ext>
          </a:extLst>
        </xdr:cNvPr>
        <xdr:cNvCxnSpPr/>
      </xdr:nvCxnSpPr>
      <xdr:spPr>
        <a:xfrm>
          <a:off x="2908300" y="601294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87122</xdr:rowOff>
    </xdr:from>
    <xdr:to>
      <xdr:col>10</xdr:col>
      <xdr:colOff>165100</xdr:colOff>
      <xdr:row>35</xdr:row>
      <xdr:rowOff>17272</xdr:rowOff>
    </xdr:to>
    <xdr:sp macro="" textlink="">
      <xdr:nvSpPr>
        <xdr:cNvPr id="77" name="楕円 76">
          <a:extLst>
            <a:ext uri="{FF2B5EF4-FFF2-40B4-BE49-F238E27FC236}">
              <a16:creationId xmlns:a16="http://schemas.microsoft.com/office/drawing/2014/main" id="{DFE7F939-623B-4400-B11D-41303611F894}"/>
            </a:ext>
          </a:extLst>
        </xdr:cNvPr>
        <xdr:cNvSpPr/>
      </xdr:nvSpPr>
      <xdr:spPr>
        <a:xfrm>
          <a:off x="1968500" y="591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137922</xdr:rowOff>
    </xdr:from>
    <xdr:to>
      <xdr:col>15</xdr:col>
      <xdr:colOff>50800</xdr:colOff>
      <xdr:row>35</xdr:row>
      <xdr:rowOff>12192</xdr:rowOff>
    </xdr:to>
    <xdr:cxnSp macro="">
      <xdr:nvCxnSpPr>
        <xdr:cNvPr id="78" name="直線コネクタ 77">
          <a:extLst>
            <a:ext uri="{FF2B5EF4-FFF2-40B4-BE49-F238E27FC236}">
              <a16:creationId xmlns:a16="http://schemas.microsoft.com/office/drawing/2014/main" id="{7A692EB3-F143-4821-A959-FAF9B57EB889}"/>
            </a:ext>
          </a:extLst>
        </xdr:cNvPr>
        <xdr:cNvCxnSpPr/>
      </xdr:nvCxnSpPr>
      <xdr:spPr>
        <a:xfrm>
          <a:off x="2019300" y="596722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43688</xdr:rowOff>
    </xdr:from>
    <xdr:to>
      <xdr:col>6</xdr:col>
      <xdr:colOff>38100</xdr:colOff>
      <xdr:row>34</xdr:row>
      <xdr:rowOff>145288</xdr:rowOff>
    </xdr:to>
    <xdr:sp macro="" textlink="">
      <xdr:nvSpPr>
        <xdr:cNvPr id="79" name="楕円 78">
          <a:extLst>
            <a:ext uri="{FF2B5EF4-FFF2-40B4-BE49-F238E27FC236}">
              <a16:creationId xmlns:a16="http://schemas.microsoft.com/office/drawing/2014/main" id="{7BD93CCC-112D-4CE4-8DA8-20A47D974955}"/>
            </a:ext>
          </a:extLst>
        </xdr:cNvPr>
        <xdr:cNvSpPr/>
      </xdr:nvSpPr>
      <xdr:spPr>
        <a:xfrm>
          <a:off x="1079500" y="58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94488</xdr:rowOff>
    </xdr:from>
    <xdr:to>
      <xdr:col>10</xdr:col>
      <xdr:colOff>114300</xdr:colOff>
      <xdr:row>34</xdr:row>
      <xdr:rowOff>137922</xdr:rowOff>
    </xdr:to>
    <xdr:cxnSp macro="">
      <xdr:nvCxnSpPr>
        <xdr:cNvPr id="80" name="直線コネクタ 79">
          <a:extLst>
            <a:ext uri="{FF2B5EF4-FFF2-40B4-BE49-F238E27FC236}">
              <a16:creationId xmlns:a16="http://schemas.microsoft.com/office/drawing/2014/main" id="{0B9D36B6-3E47-4D4C-8CE2-09968FC0E94B}"/>
            </a:ext>
          </a:extLst>
        </xdr:cNvPr>
        <xdr:cNvCxnSpPr/>
      </xdr:nvCxnSpPr>
      <xdr:spPr>
        <a:xfrm>
          <a:off x="1130300" y="592378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97553</xdr:rowOff>
    </xdr:from>
    <xdr:ext cx="405111" cy="259045"/>
    <xdr:sp macro="" textlink="">
      <xdr:nvSpPr>
        <xdr:cNvPr id="81" name="n_1aveValue【道路】&#10;有形固定資産減価償却率">
          <a:extLst>
            <a:ext uri="{FF2B5EF4-FFF2-40B4-BE49-F238E27FC236}">
              <a16:creationId xmlns:a16="http://schemas.microsoft.com/office/drawing/2014/main" id="{57A75ADF-2D1F-475D-BA1F-8BAC9D86BED8}"/>
            </a:ext>
          </a:extLst>
        </xdr:cNvPr>
        <xdr:cNvSpPr txBox="1"/>
      </xdr:nvSpPr>
      <xdr:spPr>
        <a:xfrm>
          <a:off x="3582044" y="626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92981</xdr:rowOff>
    </xdr:from>
    <xdr:ext cx="405111" cy="259045"/>
    <xdr:sp macro="" textlink="">
      <xdr:nvSpPr>
        <xdr:cNvPr id="82" name="n_2aveValue【道路】&#10;有形固定資産減価償却率">
          <a:extLst>
            <a:ext uri="{FF2B5EF4-FFF2-40B4-BE49-F238E27FC236}">
              <a16:creationId xmlns:a16="http://schemas.microsoft.com/office/drawing/2014/main" id="{3AA36860-3AAE-4EC8-BC66-770F4616D54B}"/>
            </a:ext>
          </a:extLst>
        </xdr:cNvPr>
        <xdr:cNvSpPr txBox="1"/>
      </xdr:nvSpPr>
      <xdr:spPr>
        <a:xfrm>
          <a:off x="2705744" y="626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42689</xdr:rowOff>
    </xdr:from>
    <xdr:ext cx="405111" cy="259045"/>
    <xdr:sp macro="" textlink="">
      <xdr:nvSpPr>
        <xdr:cNvPr id="83" name="n_3aveValue【道路】&#10;有形固定資産減価償却率">
          <a:extLst>
            <a:ext uri="{FF2B5EF4-FFF2-40B4-BE49-F238E27FC236}">
              <a16:creationId xmlns:a16="http://schemas.microsoft.com/office/drawing/2014/main" id="{27A79222-1284-412C-8B7E-E29AECAEF44F}"/>
            </a:ext>
          </a:extLst>
        </xdr:cNvPr>
        <xdr:cNvSpPr txBox="1"/>
      </xdr:nvSpPr>
      <xdr:spPr>
        <a:xfrm>
          <a:off x="1816744" y="6214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31259</xdr:rowOff>
    </xdr:from>
    <xdr:ext cx="405111" cy="259045"/>
    <xdr:sp macro="" textlink="">
      <xdr:nvSpPr>
        <xdr:cNvPr id="84" name="n_4aveValue【道路】&#10;有形固定資産減価償却率">
          <a:extLst>
            <a:ext uri="{FF2B5EF4-FFF2-40B4-BE49-F238E27FC236}">
              <a16:creationId xmlns:a16="http://schemas.microsoft.com/office/drawing/2014/main" id="{1FA17767-69A6-4B6B-8EC5-8346DED3884E}"/>
            </a:ext>
          </a:extLst>
        </xdr:cNvPr>
        <xdr:cNvSpPr txBox="1"/>
      </xdr:nvSpPr>
      <xdr:spPr>
        <a:xfrm>
          <a:off x="927744" y="620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125239</xdr:rowOff>
    </xdr:from>
    <xdr:ext cx="405111" cy="259045"/>
    <xdr:sp macro="" textlink="">
      <xdr:nvSpPr>
        <xdr:cNvPr id="85" name="n_1mainValue【道路】&#10;有形固定資産減価償却率">
          <a:extLst>
            <a:ext uri="{FF2B5EF4-FFF2-40B4-BE49-F238E27FC236}">
              <a16:creationId xmlns:a16="http://schemas.microsoft.com/office/drawing/2014/main" id="{C84EE912-E81A-4ADE-AD2B-8CC5013DC4A4}"/>
            </a:ext>
          </a:extLst>
        </xdr:cNvPr>
        <xdr:cNvSpPr txBox="1"/>
      </xdr:nvSpPr>
      <xdr:spPr>
        <a:xfrm>
          <a:off x="3582044" y="578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79519</xdr:rowOff>
    </xdr:from>
    <xdr:ext cx="405111" cy="259045"/>
    <xdr:sp macro="" textlink="">
      <xdr:nvSpPr>
        <xdr:cNvPr id="86" name="n_2mainValue【道路】&#10;有形固定資産減価償却率">
          <a:extLst>
            <a:ext uri="{FF2B5EF4-FFF2-40B4-BE49-F238E27FC236}">
              <a16:creationId xmlns:a16="http://schemas.microsoft.com/office/drawing/2014/main" id="{EAA43BAF-58DA-4164-B16E-863E00613C76}"/>
            </a:ext>
          </a:extLst>
        </xdr:cNvPr>
        <xdr:cNvSpPr txBox="1"/>
      </xdr:nvSpPr>
      <xdr:spPr>
        <a:xfrm>
          <a:off x="2705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33799</xdr:rowOff>
    </xdr:from>
    <xdr:ext cx="405111" cy="259045"/>
    <xdr:sp macro="" textlink="">
      <xdr:nvSpPr>
        <xdr:cNvPr id="87" name="n_3mainValue【道路】&#10;有形固定資産減価償却率">
          <a:extLst>
            <a:ext uri="{FF2B5EF4-FFF2-40B4-BE49-F238E27FC236}">
              <a16:creationId xmlns:a16="http://schemas.microsoft.com/office/drawing/2014/main" id="{FB5104E0-9099-4B0A-8F0D-C768F45A59A2}"/>
            </a:ext>
          </a:extLst>
        </xdr:cNvPr>
        <xdr:cNvSpPr txBox="1"/>
      </xdr:nvSpPr>
      <xdr:spPr>
        <a:xfrm>
          <a:off x="1816744" y="569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161815</xdr:rowOff>
    </xdr:from>
    <xdr:ext cx="405111" cy="259045"/>
    <xdr:sp macro="" textlink="">
      <xdr:nvSpPr>
        <xdr:cNvPr id="88" name="n_4mainValue【道路】&#10;有形固定資産減価償却率">
          <a:extLst>
            <a:ext uri="{FF2B5EF4-FFF2-40B4-BE49-F238E27FC236}">
              <a16:creationId xmlns:a16="http://schemas.microsoft.com/office/drawing/2014/main" id="{BD5BB16F-B137-4142-A9C0-D3102F57693B}"/>
            </a:ext>
          </a:extLst>
        </xdr:cNvPr>
        <xdr:cNvSpPr txBox="1"/>
      </xdr:nvSpPr>
      <xdr:spPr>
        <a:xfrm>
          <a:off x="927744" y="564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E663F199-57F4-4194-B393-BF78DF2DFF9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E3D0BE80-583E-41C9-BE35-D1E3B228714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351C2AD5-4D62-42AD-B1A4-F1084DE099B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5B1A3410-5030-4412-9F74-49695658670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3F1300F9-9F39-4B73-AA25-53F2E2D1938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FD2FFB57-0E88-4A98-8958-D4E4AABC4CE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E4C69D28-C942-4713-9B8B-50D70DFCF15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20B52D60-AD30-43C3-B43B-49495643309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C3B3CEC8-90A8-4C9B-97A6-4340B3CE84F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F8EBC37-9439-4907-840E-A30A123B5AC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99" name="テキスト ボックス 98">
          <a:extLst>
            <a:ext uri="{FF2B5EF4-FFF2-40B4-BE49-F238E27FC236}">
              <a16:creationId xmlns:a16="http://schemas.microsoft.com/office/drawing/2014/main" id="{E89BB831-CF64-4466-9042-6539D9535F7D}"/>
            </a:ext>
          </a:extLst>
        </xdr:cNvPr>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FCED426F-0EB0-47F9-8886-CB2FBAB20DA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101" name="テキスト ボックス 100">
          <a:extLst>
            <a:ext uri="{FF2B5EF4-FFF2-40B4-BE49-F238E27FC236}">
              <a16:creationId xmlns:a16="http://schemas.microsoft.com/office/drawing/2014/main" id="{56F4B6F3-B1EF-4CBE-8685-FF07C82DA256}"/>
            </a:ext>
          </a:extLst>
        </xdr:cNvPr>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393F6440-19A7-4D4F-AF93-65981E3FEE3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3" name="テキスト ボックス 102">
          <a:extLst>
            <a:ext uri="{FF2B5EF4-FFF2-40B4-BE49-F238E27FC236}">
              <a16:creationId xmlns:a16="http://schemas.microsoft.com/office/drawing/2014/main" id="{4CFB4057-6A3B-4FA1-AD1D-F9903845DB8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CA621647-3DB8-4857-AECF-719080B8901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a:extLst>
            <a:ext uri="{FF2B5EF4-FFF2-40B4-BE49-F238E27FC236}">
              <a16:creationId xmlns:a16="http://schemas.microsoft.com/office/drawing/2014/main" id="{C318CF0F-AD10-4C99-A1DE-C34B6842D429}"/>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BDF81522-26A6-43DC-94DB-5EB88DA830C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7" name="テキスト ボックス 106">
          <a:extLst>
            <a:ext uri="{FF2B5EF4-FFF2-40B4-BE49-F238E27FC236}">
              <a16:creationId xmlns:a16="http://schemas.microsoft.com/office/drawing/2014/main" id="{1DD0090A-70EE-4F48-ACF1-5EC8E5A3960B}"/>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46B61F8-DA3F-46FC-A548-D2F0EAF52B5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9" name="テキスト ボックス 108">
          <a:extLst>
            <a:ext uri="{FF2B5EF4-FFF2-40B4-BE49-F238E27FC236}">
              <a16:creationId xmlns:a16="http://schemas.microsoft.com/office/drawing/2014/main" id="{4400C8AC-2626-410F-B218-8938BB819215}"/>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27E66CF-0FA5-4ED0-947F-4681ADF950D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4B837296-1448-47A5-B93E-8D634B8C636E}"/>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17A935F2-BB9B-4198-A066-7DFC5E92358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131902</xdr:rowOff>
    </xdr:from>
    <xdr:to>
      <xdr:col>54</xdr:col>
      <xdr:colOff>189865</xdr:colOff>
      <xdr:row>42</xdr:row>
      <xdr:rowOff>52616</xdr:rowOff>
    </xdr:to>
    <xdr:cxnSp macro="">
      <xdr:nvCxnSpPr>
        <xdr:cNvPr id="113" name="直線コネクタ 112">
          <a:extLst>
            <a:ext uri="{FF2B5EF4-FFF2-40B4-BE49-F238E27FC236}">
              <a16:creationId xmlns:a16="http://schemas.microsoft.com/office/drawing/2014/main" id="{F7ADFD22-1E47-4A02-A0D0-63F26896888E}"/>
            </a:ext>
          </a:extLst>
        </xdr:cNvPr>
        <xdr:cNvCxnSpPr/>
      </xdr:nvCxnSpPr>
      <xdr:spPr>
        <a:xfrm flipV="1">
          <a:off x="10476865" y="5961202"/>
          <a:ext cx="0" cy="129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56443</xdr:rowOff>
    </xdr:from>
    <xdr:ext cx="534377" cy="259045"/>
    <xdr:sp macro="" textlink="">
      <xdr:nvSpPr>
        <xdr:cNvPr id="114" name="【道路】&#10;一人当たり延長最小値テキスト">
          <a:extLst>
            <a:ext uri="{FF2B5EF4-FFF2-40B4-BE49-F238E27FC236}">
              <a16:creationId xmlns:a16="http://schemas.microsoft.com/office/drawing/2014/main" id="{90529499-1DA5-4AB7-A266-6009C2FCD7DB}"/>
            </a:ext>
          </a:extLst>
        </xdr:cNvPr>
        <xdr:cNvSpPr txBox="1"/>
      </xdr:nvSpPr>
      <xdr:spPr>
        <a:xfrm>
          <a:off x="10515600" y="725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52616</xdr:rowOff>
    </xdr:from>
    <xdr:to>
      <xdr:col>55</xdr:col>
      <xdr:colOff>88900</xdr:colOff>
      <xdr:row>42</xdr:row>
      <xdr:rowOff>52616</xdr:rowOff>
    </xdr:to>
    <xdr:cxnSp macro="">
      <xdr:nvCxnSpPr>
        <xdr:cNvPr id="115" name="直線コネクタ 114">
          <a:extLst>
            <a:ext uri="{FF2B5EF4-FFF2-40B4-BE49-F238E27FC236}">
              <a16:creationId xmlns:a16="http://schemas.microsoft.com/office/drawing/2014/main" id="{3110EB02-F7A7-4D5D-87F7-D2A1F52FB8C7}"/>
            </a:ext>
          </a:extLst>
        </xdr:cNvPr>
        <xdr:cNvCxnSpPr/>
      </xdr:nvCxnSpPr>
      <xdr:spPr>
        <a:xfrm>
          <a:off x="10388600" y="725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78579</xdr:rowOff>
    </xdr:from>
    <xdr:ext cx="534377" cy="259045"/>
    <xdr:sp macro="" textlink="">
      <xdr:nvSpPr>
        <xdr:cNvPr id="116" name="【道路】&#10;一人当たり延長最大値テキスト">
          <a:extLst>
            <a:ext uri="{FF2B5EF4-FFF2-40B4-BE49-F238E27FC236}">
              <a16:creationId xmlns:a16="http://schemas.microsoft.com/office/drawing/2014/main" id="{B2829F74-F914-4D9C-9B9C-66CBB56C7F09}"/>
            </a:ext>
          </a:extLst>
        </xdr:cNvPr>
        <xdr:cNvSpPr txBox="1"/>
      </xdr:nvSpPr>
      <xdr:spPr>
        <a:xfrm>
          <a:off x="10515600" y="573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131902</xdr:rowOff>
    </xdr:from>
    <xdr:to>
      <xdr:col>55</xdr:col>
      <xdr:colOff>88900</xdr:colOff>
      <xdr:row>34</xdr:row>
      <xdr:rowOff>131902</xdr:rowOff>
    </xdr:to>
    <xdr:cxnSp macro="">
      <xdr:nvCxnSpPr>
        <xdr:cNvPr id="117" name="直線コネクタ 116">
          <a:extLst>
            <a:ext uri="{FF2B5EF4-FFF2-40B4-BE49-F238E27FC236}">
              <a16:creationId xmlns:a16="http://schemas.microsoft.com/office/drawing/2014/main" id="{E2EDEF52-9EE5-4CD8-8062-2D71DE533E0B}"/>
            </a:ext>
          </a:extLst>
        </xdr:cNvPr>
        <xdr:cNvCxnSpPr/>
      </xdr:nvCxnSpPr>
      <xdr:spPr>
        <a:xfrm>
          <a:off x="10388600" y="596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96664</xdr:rowOff>
    </xdr:from>
    <xdr:ext cx="534377" cy="259045"/>
    <xdr:sp macro="" textlink="">
      <xdr:nvSpPr>
        <xdr:cNvPr id="118" name="【道路】&#10;一人当たり延長平均値テキスト">
          <a:extLst>
            <a:ext uri="{FF2B5EF4-FFF2-40B4-BE49-F238E27FC236}">
              <a16:creationId xmlns:a16="http://schemas.microsoft.com/office/drawing/2014/main" id="{800C1D1B-83E6-4128-8A48-F9053C03B17C}"/>
            </a:ext>
          </a:extLst>
        </xdr:cNvPr>
        <xdr:cNvSpPr txBox="1"/>
      </xdr:nvSpPr>
      <xdr:spPr>
        <a:xfrm>
          <a:off x="10515600" y="6440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73787</xdr:rowOff>
    </xdr:from>
    <xdr:to>
      <xdr:col>55</xdr:col>
      <xdr:colOff>50800</xdr:colOff>
      <xdr:row>39</xdr:row>
      <xdr:rowOff>3937</xdr:rowOff>
    </xdr:to>
    <xdr:sp macro="" textlink="">
      <xdr:nvSpPr>
        <xdr:cNvPr id="119" name="フローチャート: 判断 118">
          <a:extLst>
            <a:ext uri="{FF2B5EF4-FFF2-40B4-BE49-F238E27FC236}">
              <a16:creationId xmlns:a16="http://schemas.microsoft.com/office/drawing/2014/main" id="{4EE7D055-20A7-4592-B4DF-D7BB73FD53A9}"/>
            </a:ext>
          </a:extLst>
        </xdr:cNvPr>
        <xdr:cNvSpPr/>
      </xdr:nvSpPr>
      <xdr:spPr>
        <a:xfrm>
          <a:off x="10426700" y="658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144729</xdr:rowOff>
    </xdr:from>
    <xdr:to>
      <xdr:col>50</xdr:col>
      <xdr:colOff>165100</xdr:colOff>
      <xdr:row>37</xdr:row>
      <xdr:rowOff>74879</xdr:rowOff>
    </xdr:to>
    <xdr:sp macro="" textlink="">
      <xdr:nvSpPr>
        <xdr:cNvPr id="120" name="フローチャート: 判断 119">
          <a:extLst>
            <a:ext uri="{FF2B5EF4-FFF2-40B4-BE49-F238E27FC236}">
              <a16:creationId xmlns:a16="http://schemas.microsoft.com/office/drawing/2014/main" id="{92BAC706-A210-4E96-928C-58CDAE6E4A93}"/>
            </a:ext>
          </a:extLst>
        </xdr:cNvPr>
        <xdr:cNvSpPr/>
      </xdr:nvSpPr>
      <xdr:spPr>
        <a:xfrm>
          <a:off x="95885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23343</xdr:rowOff>
    </xdr:from>
    <xdr:to>
      <xdr:col>46</xdr:col>
      <xdr:colOff>38100</xdr:colOff>
      <xdr:row>37</xdr:row>
      <xdr:rowOff>124943</xdr:rowOff>
    </xdr:to>
    <xdr:sp macro="" textlink="">
      <xdr:nvSpPr>
        <xdr:cNvPr id="121" name="フローチャート: 判断 120">
          <a:extLst>
            <a:ext uri="{FF2B5EF4-FFF2-40B4-BE49-F238E27FC236}">
              <a16:creationId xmlns:a16="http://schemas.microsoft.com/office/drawing/2014/main" id="{D7346AF7-B3AF-40E8-A9AA-D825D633046C}"/>
            </a:ext>
          </a:extLst>
        </xdr:cNvPr>
        <xdr:cNvSpPr/>
      </xdr:nvSpPr>
      <xdr:spPr>
        <a:xfrm>
          <a:off x="8699500" y="636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35077</xdr:rowOff>
    </xdr:from>
    <xdr:to>
      <xdr:col>41</xdr:col>
      <xdr:colOff>101600</xdr:colOff>
      <xdr:row>37</xdr:row>
      <xdr:rowOff>136677</xdr:rowOff>
    </xdr:to>
    <xdr:sp macro="" textlink="">
      <xdr:nvSpPr>
        <xdr:cNvPr id="122" name="フローチャート: 判断 121">
          <a:extLst>
            <a:ext uri="{FF2B5EF4-FFF2-40B4-BE49-F238E27FC236}">
              <a16:creationId xmlns:a16="http://schemas.microsoft.com/office/drawing/2014/main" id="{33F28980-E929-4615-B752-5DBAC59171BC}"/>
            </a:ext>
          </a:extLst>
        </xdr:cNvPr>
        <xdr:cNvSpPr/>
      </xdr:nvSpPr>
      <xdr:spPr>
        <a:xfrm>
          <a:off x="7810500" y="63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58738</xdr:rowOff>
    </xdr:from>
    <xdr:to>
      <xdr:col>36</xdr:col>
      <xdr:colOff>165100</xdr:colOff>
      <xdr:row>37</xdr:row>
      <xdr:rowOff>160338</xdr:rowOff>
    </xdr:to>
    <xdr:sp macro="" textlink="">
      <xdr:nvSpPr>
        <xdr:cNvPr id="123" name="フローチャート: 判断 122">
          <a:extLst>
            <a:ext uri="{FF2B5EF4-FFF2-40B4-BE49-F238E27FC236}">
              <a16:creationId xmlns:a16="http://schemas.microsoft.com/office/drawing/2014/main" id="{59A29DB2-0B3D-46DF-9C00-1922254C58D2}"/>
            </a:ext>
          </a:extLst>
        </xdr:cNvPr>
        <xdr:cNvSpPr/>
      </xdr:nvSpPr>
      <xdr:spPr>
        <a:xfrm>
          <a:off x="6921500" y="640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07AA8F9-BC65-48A5-9CA6-61375C29BD0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B191464-A593-4FF9-A51F-83125410268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C01A85C-4334-4FC3-8AC8-F1B14A85664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83F9BFE-51DF-4801-B093-98A6AE98038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EC0880D-5F0E-4DF8-8AB7-9B7A9517995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65405</xdr:rowOff>
    </xdr:from>
    <xdr:to>
      <xdr:col>55</xdr:col>
      <xdr:colOff>50800</xdr:colOff>
      <xdr:row>39</xdr:row>
      <xdr:rowOff>167005</xdr:rowOff>
    </xdr:to>
    <xdr:sp macro="" textlink="">
      <xdr:nvSpPr>
        <xdr:cNvPr id="129" name="楕円 128">
          <a:extLst>
            <a:ext uri="{FF2B5EF4-FFF2-40B4-BE49-F238E27FC236}">
              <a16:creationId xmlns:a16="http://schemas.microsoft.com/office/drawing/2014/main" id="{078CB6DE-1FBB-4E00-A4D7-E896FD8EA74D}"/>
            </a:ext>
          </a:extLst>
        </xdr:cNvPr>
        <xdr:cNvSpPr/>
      </xdr:nvSpPr>
      <xdr:spPr>
        <a:xfrm>
          <a:off x="104267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43832</xdr:rowOff>
    </xdr:from>
    <xdr:ext cx="534377" cy="259045"/>
    <xdr:sp macro="" textlink="">
      <xdr:nvSpPr>
        <xdr:cNvPr id="130" name="【道路】&#10;一人当たり延長該当値テキスト">
          <a:extLst>
            <a:ext uri="{FF2B5EF4-FFF2-40B4-BE49-F238E27FC236}">
              <a16:creationId xmlns:a16="http://schemas.microsoft.com/office/drawing/2014/main" id="{027A2C41-FEEB-4DBA-A15C-0BD694E57DBE}"/>
            </a:ext>
          </a:extLst>
        </xdr:cNvPr>
        <xdr:cNvSpPr txBox="1"/>
      </xdr:nvSpPr>
      <xdr:spPr>
        <a:xfrm>
          <a:off x="10515600" y="67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86322</xdr:rowOff>
    </xdr:from>
    <xdr:to>
      <xdr:col>50</xdr:col>
      <xdr:colOff>165100</xdr:colOff>
      <xdr:row>40</xdr:row>
      <xdr:rowOff>16472</xdr:rowOff>
    </xdr:to>
    <xdr:sp macro="" textlink="">
      <xdr:nvSpPr>
        <xdr:cNvPr id="131" name="楕円 130">
          <a:extLst>
            <a:ext uri="{FF2B5EF4-FFF2-40B4-BE49-F238E27FC236}">
              <a16:creationId xmlns:a16="http://schemas.microsoft.com/office/drawing/2014/main" id="{BF866F7D-E4C2-45A4-B287-948C21444AC8}"/>
            </a:ext>
          </a:extLst>
        </xdr:cNvPr>
        <xdr:cNvSpPr/>
      </xdr:nvSpPr>
      <xdr:spPr>
        <a:xfrm>
          <a:off x="9588500" y="677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116205</xdr:rowOff>
    </xdr:from>
    <xdr:to>
      <xdr:col>55</xdr:col>
      <xdr:colOff>0</xdr:colOff>
      <xdr:row>39</xdr:row>
      <xdr:rowOff>137122</xdr:rowOff>
    </xdr:to>
    <xdr:cxnSp macro="">
      <xdr:nvCxnSpPr>
        <xdr:cNvPr id="132" name="直線コネクタ 131">
          <a:extLst>
            <a:ext uri="{FF2B5EF4-FFF2-40B4-BE49-F238E27FC236}">
              <a16:creationId xmlns:a16="http://schemas.microsoft.com/office/drawing/2014/main" id="{10340E72-6205-4919-A9B7-76090AAFFC2F}"/>
            </a:ext>
          </a:extLst>
        </xdr:cNvPr>
        <xdr:cNvCxnSpPr/>
      </xdr:nvCxnSpPr>
      <xdr:spPr>
        <a:xfrm flipV="1">
          <a:off x="9639300" y="6802755"/>
          <a:ext cx="8382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109792</xdr:rowOff>
    </xdr:from>
    <xdr:to>
      <xdr:col>46</xdr:col>
      <xdr:colOff>38100</xdr:colOff>
      <xdr:row>40</xdr:row>
      <xdr:rowOff>39942</xdr:rowOff>
    </xdr:to>
    <xdr:sp macro="" textlink="">
      <xdr:nvSpPr>
        <xdr:cNvPr id="133" name="楕円 132">
          <a:extLst>
            <a:ext uri="{FF2B5EF4-FFF2-40B4-BE49-F238E27FC236}">
              <a16:creationId xmlns:a16="http://schemas.microsoft.com/office/drawing/2014/main" id="{9D062136-8B55-49CC-B642-403E2AF5076A}"/>
            </a:ext>
          </a:extLst>
        </xdr:cNvPr>
        <xdr:cNvSpPr/>
      </xdr:nvSpPr>
      <xdr:spPr>
        <a:xfrm>
          <a:off x="8699500" y="67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137122</xdr:rowOff>
    </xdr:from>
    <xdr:to>
      <xdr:col>50</xdr:col>
      <xdr:colOff>114300</xdr:colOff>
      <xdr:row>39</xdr:row>
      <xdr:rowOff>160592</xdr:rowOff>
    </xdr:to>
    <xdr:cxnSp macro="">
      <xdr:nvCxnSpPr>
        <xdr:cNvPr id="134" name="直線コネクタ 133">
          <a:extLst>
            <a:ext uri="{FF2B5EF4-FFF2-40B4-BE49-F238E27FC236}">
              <a16:creationId xmlns:a16="http://schemas.microsoft.com/office/drawing/2014/main" id="{D20B8557-D609-457C-8AD1-C1920F8B8B01}"/>
            </a:ext>
          </a:extLst>
        </xdr:cNvPr>
        <xdr:cNvCxnSpPr/>
      </xdr:nvCxnSpPr>
      <xdr:spPr>
        <a:xfrm flipV="1">
          <a:off x="8750300" y="6823672"/>
          <a:ext cx="8890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128994</xdr:rowOff>
    </xdr:from>
    <xdr:to>
      <xdr:col>41</xdr:col>
      <xdr:colOff>101600</xdr:colOff>
      <xdr:row>40</xdr:row>
      <xdr:rowOff>59144</xdr:rowOff>
    </xdr:to>
    <xdr:sp macro="" textlink="">
      <xdr:nvSpPr>
        <xdr:cNvPr id="135" name="楕円 134">
          <a:extLst>
            <a:ext uri="{FF2B5EF4-FFF2-40B4-BE49-F238E27FC236}">
              <a16:creationId xmlns:a16="http://schemas.microsoft.com/office/drawing/2014/main" id="{47DB01AF-8EF0-48BC-85CC-423060664F89}"/>
            </a:ext>
          </a:extLst>
        </xdr:cNvPr>
        <xdr:cNvSpPr/>
      </xdr:nvSpPr>
      <xdr:spPr>
        <a:xfrm>
          <a:off x="7810500" y="68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160592</xdr:rowOff>
    </xdr:from>
    <xdr:to>
      <xdr:col>45</xdr:col>
      <xdr:colOff>177800</xdr:colOff>
      <xdr:row>40</xdr:row>
      <xdr:rowOff>8344</xdr:rowOff>
    </xdr:to>
    <xdr:cxnSp macro="">
      <xdr:nvCxnSpPr>
        <xdr:cNvPr id="136" name="直線コネクタ 135">
          <a:extLst>
            <a:ext uri="{FF2B5EF4-FFF2-40B4-BE49-F238E27FC236}">
              <a16:creationId xmlns:a16="http://schemas.microsoft.com/office/drawing/2014/main" id="{B8C64C09-1E8E-4472-83C4-51B4FF71D2A9}"/>
            </a:ext>
          </a:extLst>
        </xdr:cNvPr>
        <xdr:cNvCxnSpPr/>
      </xdr:nvCxnSpPr>
      <xdr:spPr>
        <a:xfrm flipV="1">
          <a:off x="7861300" y="6847142"/>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149682</xdr:rowOff>
    </xdr:from>
    <xdr:to>
      <xdr:col>36</xdr:col>
      <xdr:colOff>165100</xdr:colOff>
      <xdr:row>40</xdr:row>
      <xdr:rowOff>79832</xdr:rowOff>
    </xdr:to>
    <xdr:sp macro="" textlink="">
      <xdr:nvSpPr>
        <xdr:cNvPr id="137" name="楕円 136">
          <a:extLst>
            <a:ext uri="{FF2B5EF4-FFF2-40B4-BE49-F238E27FC236}">
              <a16:creationId xmlns:a16="http://schemas.microsoft.com/office/drawing/2014/main" id="{5A0A2A23-6840-4B74-9451-17C43B4CB86D}"/>
            </a:ext>
          </a:extLst>
        </xdr:cNvPr>
        <xdr:cNvSpPr/>
      </xdr:nvSpPr>
      <xdr:spPr>
        <a:xfrm>
          <a:off x="6921500" y="683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8344</xdr:rowOff>
    </xdr:from>
    <xdr:to>
      <xdr:col>41</xdr:col>
      <xdr:colOff>50800</xdr:colOff>
      <xdr:row>40</xdr:row>
      <xdr:rowOff>29032</xdr:rowOff>
    </xdr:to>
    <xdr:cxnSp macro="">
      <xdr:nvCxnSpPr>
        <xdr:cNvPr id="138" name="直線コネクタ 137">
          <a:extLst>
            <a:ext uri="{FF2B5EF4-FFF2-40B4-BE49-F238E27FC236}">
              <a16:creationId xmlns:a16="http://schemas.microsoft.com/office/drawing/2014/main" id="{921B378B-6A1A-4EF3-9E3B-29E127AED3E9}"/>
            </a:ext>
          </a:extLst>
        </xdr:cNvPr>
        <xdr:cNvCxnSpPr/>
      </xdr:nvCxnSpPr>
      <xdr:spPr>
        <a:xfrm flipV="1">
          <a:off x="6972300" y="6866344"/>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91406</xdr:rowOff>
    </xdr:from>
    <xdr:ext cx="534377" cy="259045"/>
    <xdr:sp macro="" textlink="">
      <xdr:nvSpPr>
        <xdr:cNvPr id="139" name="n_1aveValue【道路】&#10;一人当たり延長">
          <a:extLst>
            <a:ext uri="{FF2B5EF4-FFF2-40B4-BE49-F238E27FC236}">
              <a16:creationId xmlns:a16="http://schemas.microsoft.com/office/drawing/2014/main" id="{8C33BB78-A809-4A85-BEF8-C75B0DB83715}"/>
            </a:ext>
          </a:extLst>
        </xdr:cNvPr>
        <xdr:cNvSpPr txBox="1"/>
      </xdr:nvSpPr>
      <xdr:spPr>
        <a:xfrm>
          <a:off x="9359411" y="60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141470</xdr:rowOff>
    </xdr:from>
    <xdr:ext cx="534377" cy="259045"/>
    <xdr:sp macro="" textlink="">
      <xdr:nvSpPr>
        <xdr:cNvPr id="140" name="n_2aveValue【道路】&#10;一人当たり延長">
          <a:extLst>
            <a:ext uri="{FF2B5EF4-FFF2-40B4-BE49-F238E27FC236}">
              <a16:creationId xmlns:a16="http://schemas.microsoft.com/office/drawing/2014/main" id="{F893B48B-6C7A-471A-A8AE-86EA2DFF57C7}"/>
            </a:ext>
          </a:extLst>
        </xdr:cNvPr>
        <xdr:cNvSpPr txBox="1"/>
      </xdr:nvSpPr>
      <xdr:spPr>
        <a:xfrm>
          <a:off x="8483111" y="614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153204</xdr:rowOff>
    </xdr:from>
    <xdr:ext cx="534377" cy="259045"/>
    <xdr:sp macro="" textlink="">
      <xdr:nvSpPr>
        <xdr:cNvPr id="141" name="n_3aveValue【道路】&#10;一人当たり延長">
          <a:extLst>
            <a:ext uri="{FF2B5EF4-FFF2-40B4-BE49-F238E27FC236}">
              <a16:creationId xmlns:a16="http://schemas.microsoft.com/office/drawing/2014/main" id="{FAA1D7DB-4B52-45C9-838C-B877FE03B861}"/>
            </a:ext>
          </a:extLst>
        </xdr:cNvPr>
        <xdr:cNvSpPr txBox="1"/>
      </xdr:nvSpPr>
      <xdr:spPr>
        <a:xfrm>
          <a:off x="7594111" y="615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5415</xdr:rowOff>
    </xdr:from>
    <xdr:ext cx="534377" cy="259045"/>
    <xdr:sp macro="" textlink="">
      <xdr:nvSpPr>
        <xdr:cNvPr id="142" name="n_4aveValue【道路】&#10;一人当たり延長">
          <a:extLst>
            <a:ext uri="{FF2B5EF4-FFF2-40B4-BE49-F238E27FC236}">
              <a16:creationId xmlns:a16="http://schemas.microsoft.com/office/drawing/2014/main" id="{06035364-0609-4AB1-BA67-2CD501D672B3}"/>
            </a:ext>
          </a:extLst>
        </xdr:cNvPr>
        <xdr:cNvSpPr txBox="1"/>
      </xdr:nvSpPr>
      <xdr:spPr>
        <a:xfrm>
          <a:off x="6705111" y="617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7599</xdr:rowOff>
    </xdr:from>
    <xdr:ext cx="534377" cy="259045"/>
    <xdr:sp macro="" textlink="">
      <xdr:nvSpPr>
        <xdr:cNvPr id="143" name="n_1mainValue【道路】&#10;一人当たり延長">
          <a:extLst>
            <a:ext uri="{FF2B5EF4-FFF2-40B4-BE49-F238E27FC236}">
              <a16:creationId xmlns:a16="http://schemas.microsoft.com/office/drawing/2014/main" id="{C2E710CE-6112-43F8-9F2A-1A1D9E617B26}"/>
            </a:ext>
          </a:extLst>
        </xdr:cNvPr>
        <xdr:cNvSpPr txBox="1"/>
      </xdr:nvSpPr>
      <xdr:spPr>
        <a:xfrm>
          <a:off x="9359411" y="68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31069</xdr:rowOff>
    </xdr:from>
    <xdr:ext cx="534377" cy="259045"/>
    <xdr:sp macro="" textlink="">
      <xdr:nvSpPr>
        <xdr:cNvPr id="144" name="n_2mainValue【道路】&#10;一人当たり延長">
          <a:extLst>
            <a:ext uri="{FF2B5EF4-FFF2-40B4-BE49-F238E27FC236}">
              <a16:creationId xmlns:a16="http://schemas.microsoft.com/office/drawing/2014/main" id="{6C3CB7B0-7212-41A0-ACEC-C0210A29A3B4}"/>
            </a:ext>
          </a:extLst>
        </xdr:cNvPr>
        <xdr:cNvSpPr txBox="1"/>
      </xdr:nvSpPr>
      <xdr:spPr>
        <a:xfrm>
          <a:off x="8483111" y="68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50271</xdr:rowOff>
    </xdr:from>
    <xdr:ext cx="534377" cy="259045"/>
    <xdr:sp macro="" textlink="">
      <xdr:nvSpPr>
        <xdr:cNvPr id="145" name="n_3mainValue【道路】&#10;一人当たり延長">
          <a:extLst>
            <a:ext uri="{FF2B5EF4-FFF2-40B4-BE49-F238E27FC236}">
              <a16:creationId xmlns:a16="http://schemas.microsoft.com/office/drawing/2014/main" id="{3AA3EF31-37EF-44AF-A0A8-DB154F095C09}"/>
            </a:ext>
          </a:extLst>
        </xdr:cNvPr>
        <xdr:cNvSpPr txBox="1"/>
      </xdr:nvSpPr>
      <xdr:spPr>
        <a:xfrm>
          <a:off x="7594111" y="690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70959</xdr:rowOff>
    </xdr:from>
    <xdr:ext cx="534377" cy="259045"/>
    <xdr:sp macro="" textlink="">
      <xdr:nvSpPr>
        <xdr:cNvPr id="146" name="n_4mainValue【道路】&#10;一人当たり延長">
          <a:extLst>
            <a:ext uri="{FF2B5EF4-FFF2-40B4-BE49-F238E27FC236}">
              <a16:creationId xmlns:a16="http://schemas.microsoft.com/office/drawing/2014/main" id="{C9CF13DF-F97B-4DFC-A9BA-587C3EF0591C}"/>
            </a:ext>
          </a:extLst>
        </xdr:cNvPr>
        <xdr:cNvSpPr txBox="1"/>
      </xdr:nvSpPr>
      <xdr:spPr>
        <a:xfrm>
          <a:off x="6705111" y="692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A6F42168-4BAB-4F44-81B2-6B9280F0890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3622F85D-2D83-466D-9AAC-93107296295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6DF1AF92-DCB0-4716-9C33-10533CD3C93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5B68BAD6-920F-483C-BAD8-8E3432C2F28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D16795D5-6614-4976-AA27-11E682CA6D4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70CC0EFF-71DB-4E65-8D0C-4405B19532A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5E5F459F-B233-4043-B1BE-7361361DDAD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92F56C75-4B53-46A1-8E4F-5C9A7011264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FFD31F8-DE3A-42FD-8BD6-8F9B9AB4341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33513B8D-C9B5-4630-B1A9-8214F1208DD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7" name="テキスト ボックス 156">
          <a:extLst>
            <a:ext uri="{FF2B5EF4-FFF2-40B4-BE49-F238E27FC236}">
              <a16:creationId xmlns:a16="http://schemas.microsoft.com/office/drawing/2014/main" id="{187D80EB-E30C-423E-8165-345F1A2859C1}"/>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8" name="直線コネクタ 157">
          <a:extLst>
            <a:ext uri="{FF2B5EF4-FFF2-40B4-BE49-F238E27FC236}">
              <a16:creationId xmlns:a16="http://schemas.microsoft.com/office/drawing/2014/main" id="{EBD06490-32E5-4333-93D6-F883B3FE7F21}"/>
            </a:ext>
          </a:extLst>
        </xdr:cNvPr>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59" name="テキスト ボックス 158">
          <a:extLst>
            <a:ext uri="{FF2B5EF4-FFF2-40B4-BE49-F238E27FC236}">
              <a16:creationId xmlns:a16="http://schemas.microsoft.com/office/drawing/2014/main" id="{B72F66F8-AC1C-46FC-9BC1-8616B51CD1E7}"/>
            </a:ext>
          </a:extLst>
        </xdr:cNvPr>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CF1F281D-E670-4E79-9171-371EE880D1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F6B2DEDE-BDD8-4833-BE13-6D23890B8AC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2" name="直線コネクタ 161">
          <a:extLst>
            <a:ext uri="{FF2B5EF4-FFF2-40B4-BE49-F238E27FC236}">
              <a16:creationId xmlns:a16="http://schemas.microsoft.com/office/drawing/2014/main" id="{24969CD6-2A8A-4986-91D8-DC543E02803C}"/>
            </a:ext>
          </a:extLst>
        </xdr:cNvPr>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3" name="テキスト ボックス 162">
          <a:extLst>
            <a:ext uri="{FF2B5EF4-FFF2-40B4-BE49-F238E27FC236}">
              <a16:creationId xmlns:a16="http://schemas.microsoft.com/office/drawing/2014/main" id="{D0A952F6-A340-4383-91C1-CB2C448189D2}"/>
            </a:ext>
          </a:extLst>
        </xdr:cNvPr>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3E467F52-B220-4D92-A465-0A2D63C67BB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5" name="テキスト ボックス 164">
          <a:extLst>
            <a:ext uri="{FF2B5EF4-FFF2-40B4-BE49-F238E27FC236}">
              <a16:creationId xmlns:a16="http://schemas.microsoft.com/office/drawing/2014/main" id="{D0B7977C-C94E-4BFC-B699-EEA9BB224DC1}"/>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093CA13E-9794-4C01-8E8D-3EA8B401C62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5715</xdr:rowOff>
    </xdr:to>
    <xdr:cxnSp macro="">
      <xdr:nvCxnSpPr>
        <xdr:cNvPr id="167" name="直線コネクタ 166">
          <a:extLst>
            <a:ext uri="{FF2B5EF4-FFF2-40B4-BE49-F238E27FC236}">
              <a16:creationId xmlns:a16="http://schemas.microsoft.com/office/drawing/2014/main" id="{96562400-D4F8-48BD-AD17-5CA8FB3705C9}"/>
            </a:ext>
          </a:extLst>
        </xdr:cNvPr>
        <xdr:cNvCxnSpPr/>
      </xdr:nvCxnSpPr>
      <xdr:spPr>
        <a:xfrm flipV="1">
          <a:off x="4634865" y="972693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9542</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F5AEEC08-BAD5-4721-BA33-86BDD5919276}"/>
            </a:ext>
          </a:extLst>
        </xdr:cNvPr>
        <xdr:cNvSpPr txBox="1"/>
      </xdr:nvSpPr>
      <xdr:spPr>
        <a:xfrm>
          <a:off x="4673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xdr:rowOff>
    </xdr:from>
    <xdr:to>
      <xdr:col>24</xdr:col>
      <xdr:colOff>152400</xdr:colOff>
      <xdr:row>64</xdr:row>
      <xdr:rowOff>5715</xdr:rowOff>
    </xdr:to>
    <xdr:cxnSp macro="">
      <xdr:nvCxnSpPr>
        <xdr:cNvPr id="169" name="直線コネクタ 168">
          <a:extLst>
            <a:ext uri="{FF2B5EF4-FFF2-40B4-BE49-F238E27FC236}">
              <a16:creationId xmlns:a16="http://schemas.microsoft.com/office/drawing/2014/main" id="{14286A07-6AF8-438F-9145-8C26B8D64CF0}"/>
            </a:ext>
          </a:extLst>
        </xdr:cNvPr>
        <xdr:cNvCxnSpPr/>
      </xdr:nvCxnSpPr>
      <xdr:spPr>
        <a:xfrm>
          <a:off x="4546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70" name="【橋りょう・トンネル】&#10;有形固定資産減価償却率最大値テキスト">
          <a:extLst>
            <a:ext uri="{FF2B5EF4-FFF2-40B4-BE49-F238E27FC236}">
              <a16:creationId xmlns:a16="http://schemas.microsoft.com/office/drawing/2014/main" id="{47DA4A4E-7E8D-430B-BE4E-E9B88A56B7F6}"/>
            </a:ext>
          </a:extLst>
        </xdr:cNvPr>
        <xdr:cNvSpPr txBox="1"/>
      </xdr:nvSpPr>
      <xdr:spPr>
        <a:xfrm>
          <a:off x="4673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1" name="直線コネクタ 170">
          <a:extLst>
            <a:ext uri="{FF2B5EF4-FFF2-40B4-BE49-F238E27FC236}">
              <a16:creationId xmlns:a16="http://schemas.microsoft.com/office/drawing/2014/main" id="{8D3C10B1-1F61-4F2A-AF74-0A6B8B8063EA}"/>
            </a:ext>
          </a:extLst>
        </xdr:cNvPr>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6367</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567E8181-0AFE-4389-ABD4-37C36F385845}"/>
            </a:ext>
          </a:extLst>
        </xdr:cNvPr>
        <xdr:cNvSpPr txBox="1"/>
      </xdr:nvSpPr>
      <xdr:spPr>
        <a:xfrm>
          <a:off x="4673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73" name="フローチャート: 判断 172">
          <a:extLst>
            <a:ext uri="{FF2B5EF4-FFF2-40B4-BE49-F238E27FC236}">
              <a16:creationId xmlns:a16="http://schemas.microsoft.com/office/drawing/2014/main" id="{96C5EF20-C401-4D48-A1F7-C620E3F3F1DA}"/>
            </a:ext>
          </a:extLst>
        </xdr:cNvPr>
        <xdr:cNvSpPr/>
      </xdr:nvSpPr>
      <xdr:spPr>
        <a:xfrm>
          <a:off x="4584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174" name="フローチャート: 判断 173">
          <a:extLst>
            <a:ext uri="{FF2B5EF4-FFF2-40B4-BE49-F238E27FC236}">
              <a16:creationId xmlns:a16="http://schemas.microsoft.com/office/drawing/2014/main" id="{95C81BA2-FA6F-4B4F-B46A-A92038A7DAAC}"/>
            </a:ext>
          </a:extLst>
        </xdr:cNvPr>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137795</xdr:rowOff>
    </xdr:from>
    <xdr:to>
      <xdr:col>15</xdr:col>
      <xdr:colOff>101600</xdr:colOff>
      <xdr:row>60</xdr:row>
      <xdr:rowOff>67945</xdr:rowOff>
    </xdr:to>
    <xdr:sp macro="" textlink="">
      <xdr:nvSpPr>
        <xdr:cNvPr id="175" name="フローチャート: 判断 174">
          <a:extLst>
            <a:ext uri="{FF2B5EF4-FFF2-40B4-BE49-F238E27FC236}">
              <a16:creationId xmlns:a16="http://schemas.microsoft.com/office/drawing/2014/main" id="{A28072A4-D17F-4B58-9B66-513993030FBD}"/>
            </a:ext>
          </a:extLst>
        </xdr:cNvPr>
        <xdr:cNvSpPr/>
      </xdr:nvSpPr>
      <xdr:spPr>
        <a:xfrm>
          <a:off x="2857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6" name="フローチャート: 判断 175">
          <a:extLst>
            <a:ext uri="{FF2B5EF4-FFF2-40B4-BE49-F238E27FC236}">
              <a16:creationId xmlns:a16="http://schemas.microsoft.com/office/drawing/2014/main" id="{D6E69927-224B-4AA4-89B7-D1B28B6B2C25}"/>
            </a:ext>
          </a:extLst>
        </xdr:cNvPr>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63500</xdr:rowOff>
    </xdr:from>
    <xdr:to>
      <xdr:col>6</xdr:col>
      <xdr:colOff>38100</xdr:colOff>
      <xdr:row>59</xdr:row>
      <xdr:rowOff>165100</xdr:rowOff>
    </xdr:to>
    <xdr:sp macro="" textlink="">
      <xdr:nvSpPr>
        <xdr:cNvPr id="177" name="フローチャート: 判断 176">
          <a:extLst>
            <a:ext uri="{FF2B5EF4-FFF2-40B4-BE49-F238E27FC236}">
              <a16:creationId xmlns:a16="http://schemas.microsoft.com/office/drawing/2014/main" id="{811F4D65-92FB-40AC-B10B-34ABE2DE1379}"/>
            </a:ext>
          </a:extLst>
        </xdr:cNvPr>
        <xdr:cNvSpPr/>
      </xdr:nvSpPr>
      <xdr:spPr>
        <a:xfrm>
          <a:off x="1079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C8322C79-2C01-4FFA-8719-89DA31A5D36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7EE29AE3-61C7-47F8-9D65-387D0237D8F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A669DDA3-D5D4-463C-9A3B-120D178B5AE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9F9676C-491D-470B-97EC-E69B4A8BF44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E2C2499-DA2F-47C5-B2CB-D567F7A2386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120650</xdr:rowOff>
    </xdr:from>
    <xdr:to>
      <xdr:col>24</xdr:col>
      <xdr:colOff>114300</xdr:colOff>
      <xdr:row>64</xdr:row>
      <xdr:rowOff>50800</xdr:rowOff>
    </xdr:to>
    <xdr:sp macro="" textlink="">
      <xdr:nvSpPr>
        <xdr:cNvPr id="183" name="楕円 182">
          <a:extLst>
            <a:ext uri="{FF2B5EF4-FFF2-40B4-BE49-F238E27FC236}">
              <a16:creationId xmlns:a16="http://schemas.microsoft.com/office/drawing/2014/main" id="{C158CB2C-6D69-4975-9749-2912E69F86D2}"/>
            </a:ext>
          </a:extLst>
        </xdr:cNvPr>
        <xdr:cNvSpPr/>
      </xdr:nvSpPr>
      <xdr:spPr>
        <a:xfrm>
          <a:off x="4584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35577</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95A73505-EC4F-4A82-8E5E-3887CEF800CC}"/>
            </a:ext>
          </a:extLst>
        </xdr:cNvPr>
        <xdr:cNvSpPr txBox="1"/>
      </xdr:nvSpPr>
      <xdr:spPr>
        <a:xfrm>
          <a:off x="4673600" y="1083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23495</xdr:rowOff>
    </xdr:from>
    <xdr:to>
      <xdr:col>20</xdr:col>
      <xdr:colOff>38100</xdr:colOff>
      <xdr:row>63</xdr:row>
      <xdr:rowOff>125095</xdr:rowOff>
    </xdr:to>
    <xdr:sp macro="" textlink="">
      <xdr:nvSpPr>
        <xdr:cNvPr id="185" name="楕円 184">
          <a:extLst>
            <a:ext uri="{FF2B5EF4-FFF2-40B4-BE49-F238E27FC236}">
              <a16:creationId xmlns:a16="http://schemas.microsoft.com/office/drawing/2014/main" id="{09F7499B-E055-49B7-BB45-C9717E667F1C}"/>
            </a:ext>
          </a:extLst>
        </xdr:cNvPr>
        <xdr:cNvSpPr/>
      </xdr:nvSpPr>
      <xdr:spPr>
        <a:xfrm>
          <a:off x="3746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74295</xdr:rowOff>
    </xdr:from>
    <xdr:to>
      <xdr:col>24</xdr:col>
      <xdr:colOff>63500</xdr:colOff>
      <xdr:row>64</xdr:row>
      <xdr:rowOff>0</xdr:rowOff>
    </xdr:to>
    <xdr:cxnSp macro="">
      <xdr:nvCxnSpPr>
        <xdr:cNvPr id="186" name="直線コネクタ 185">
          <a:extLst>
            <a:ext uri="{FF2B5EF4-FFF2-40B4-BE49-F238E27FC236}">
              <a16:creationId xmlns:a16="http://schemas.microsoft.com/office/drawing/2014/main" id="{C5CC1C2F-CAFA-425B-BD9B-54677F495DB9}"/>
            </a:ext>
          </a:extLst>
        </xdr:cNvPr>
        <xdr:cNvCxnSpPr/>
      </xdr:nvCxnSpPr>
      <xdr:spPr>
        <a:xfrm>
          <a:off x="3797300" y="1087564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166370</xdr:rowOff>
    </xdr:from>
    <xdr:to>
      <xdr:col>15</xdr:col>
      <xdr:colOff>101600</xdr:colOff>
      <xdr:row>63</xdr:row>
      <xdr:rowOff>96520</xdr:rowOff>
    </xdr:to>
    <xdr:sp macro="" textlink="">
      <xdr:nvSpPr>
        <xdr:cNvPr id="187" name="楕円 186">
          <a:extLst>
            <a:ext uri="{FF2B5EF4-FFF2-40B4-BE49-F238E27FC236}">
              <a16:creationId xmlns:a16="http://schemas.microsoft.com/office/drawing/2014/main" id="{2EBA9764-4272-43AA-8DFB-EE5B7CF52E34}"/>
            </a:ext>
          </a:extLst>
        </xdr:cNvPr>
        <xdr:cNvSpPr/>
      </xdr:nvSpPr>
      <xdr:spPr>
        <a:xfrm>
          <a:off x="2857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45720</xdr:rowOff>
    </xdr:from>
    <xdr:to>
      <xdr:col>19</xdr:col>
      <xdr:colOff>177800</xdr:colOff>
      <xdr:row>63</xdr:row>
      <xdr:rowOff>74295</xdr:rowOff>
    </xdr:to>
    <xdr:cxnSp macro="">
      <xdr:nvCxnSpPr>
        <xdr:cNvPr id="188" name="直線コネクタ 187">
          <a:extLst>
            <a:ext uri="{FF2B5EF4-FFF2-40B4-BE49-F238E27FC236}">
              <a16:creationId xmlns:a16="http://schemas.microsoft.com/office/drawing/2014/main" id="{38BD5429-B1A8-4DF8-9DE3-BBFA1CD4725B}"/>
            </a:ext>
          </a:extLst>
        </xdr:cNvPr>
        <xdr:cNvCxnSpPr/>
      </xdr:nvCxnSpPr>
      <xdr:spPr>
        <a:xfrm>
          <a:off x="2908300" y="108470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109220</xdr:rowOff>
    </xdr:from>
    <xdr:to>
      <xdr:col>10</xdr:col>
      <xdr:colOff>165100</xdr:colOff>
      <xdr:row>63</xdr:row>
      <xdr:rowOff>39370</xdr:rowOff>
    </xdr:to>
    <xdr:sp macro="" textlink="">
      <xdr:nvSpPr>
        <xdr:cNvPr id="189" name="楕円 188">
          <a:extLst>
            <a:ext uri="{FF2B5EF4-FFF2-40B4-BE49-F238E27FC236}">
              <a16:creationId xmlns:a16="http://schemas.microsoft.com/office/drawing/2014/main" id="{D241F721-5373-4C86-ACE5-71AF2F9697F3}"/>
            </a:ext>
          </a:extLst>
        </xdr:cNvPr>
        <xdr:cNvSpPr/>
      </xdr:nvSpPr>
      <xdr:spPr>
        <a:xfrm>
          <a:off x="196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160020</xdr:rowOff>
    </xdr:from>
    <xdr:to>
      <xdr:col>15</xdr:col>
      <xdr:colOff>50800</xdr:colOff>
      <xdr:row>63</xdr:row>
      <xdr:rowOff>45720</xdr:rowOff>
    </xdr:to>
    <xdr:cxnSp macro="">
      <xdr:nvCxnSpPr>
        <xdr:cNvPr id="190" name="直線コネクタ 189">
          <a:extLst>
            <a:ext uri="{FF2B5EF4-FFF2-40B4-BE49-F238E27FC236}">
              <a16:creationId xmlns:a16="http://schemas.microsoft.com/office/drawing/2014/main" id="{294655EB-538B-414A-A531-9998CB1B34FD}"/>
            </a:ext>
          </a:extLst>
        </xdr:cNvPr>
        <xdr:cNvCxnSpPr/>
      </xdr:nvCxnSpPr>
      <xdr:spPr>
        <a:xfrm>
          <a:off x="2019300" y="107899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17780</xdr:rowOff>
    </xdr:from>
    <xdr:to>
      <xdr:col>6</xdr:col>
      <xdr:colOff>38100</xdr:colOff>
      <xdr:row>62</xdr:row>
      <xdr:rowOff>119380</xdr:rowOff>
    </xdr:to>
    <xdr:sp macro="" textlink="">
      <xdr:nvSpPr>
        <xdr:cNvPr id="191" name="楕円 190">
          <a:extLst>
            <a:ext uri="{FF2B5EF4-FFF2-40B4-BE49-F238E27FC236}">
              <a16:creationId xmlns:a16="http://schemas.microsoft.com/office/drawing/2014/main" id="{FAFEC3FE-03B8-4E27-8163-5F72CD93D676}"/>
            </a:ext>
          </a:extLst>
        </xdr:cNvPr>
        <xdr:cNvSpPr/>
      </xdr:nvSpPr>
      <xdr:spPr>
        <a:xfrm>
          <a:off x="1079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68580</xdr:rowOff>
    </xdr:from>
    <xdr:to>
      <xdr:col>10</xdr:col>
      <xdr:colOff>114300</xdr:colOff>
      <xdr:row>62</xdr:row>
      <xdr:rowOff>160020</xdr:rowOff>
    </xdr:to>
    <xdr:cxnSp macro="">
      <xdr:nvCxnSpPr>
        <xdr:cNvPr id="192" name="直線コネクタ 191">
          <a:extLst>
            <a:ext uri="{FF2B5EF4-FFF2-40B4-BE49-F238E27FC236}">
              <a16:creationId xmlns:a16="http://schemas.microsoft.com/office/drawing/2014/main" id="{AE471519-31AE-4266-9767-3EDB6E6C6310}"/>
            </a:ext>
          </a:extLst>
        </xdr:cNvPr>
        <xdr:cNvCxnSpPr/>
      </xdr:nvCxnSpPr>
      <xdr:spPr>
        <a:xfrm>
          <a:off x="1130300" y="10698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95902</xdr:rowOff>
    </xdr:from>
    <xdr:ext cx="405111" cy="259045"/>
    <xdr:sp macro="" textlink="">
      <xdr:nvSpPr>
        <xdr:cNvPr id="193" name="n_1aveValue【橋りょう・トンネル】&#10;有形固定資産減価償却率">
          <a:extLst>
            <a:ext uri="{FF2B5EF4-FFF2-40B4-BE49-F238E27FC236}">
              <a16:creationId xmlns:a16="http://schemas.microsoft.com/office/drawing/2014/main" id="{9CD8E292-95B0-4917-88FF-250D0995D39B}"/>
            </a:ext>
          </a:extLst>
        </xdr:cNvPr>
        <xdr:cNvSpPr txBox="1"/>
      </xdr:nvSpPr>
      <xdr:spPr>
        <a:xfrm>
          <a:off x="3582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84472</xdr:rowOff>
    </xdr:from>
    <xdr:ext cx="405111" cy="259045"/>
    <xdr:sp macro="" textlink="">
      <xdr:nvSpPr>
        <xdr:cNvPr id="194" name="n_2aveValue【橋りょう・トンネル】&#10;有形固定資産減価償却率">
          <a:extLst>
            <a:ext uri="{FF2B5EF4-FFF2-40B4-BE49-F238E27FC236}">
              <a16:creationId xmlns:a16="http://schemas.microsoft.com/office/drawing/2014/main" id="{1D82A00C-43D0-489E-86E2-05202E6BFCD3}"/>
            </a:ext>
          </a:extLst>
        </xdr:cNvPr>
        <xdr:cNvSpPr txBox="1"/>
      </xdr:nvSpPr>
      <xdr:spPr>
        <a:xfrm>
          <a:off x="2705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95" name="n_3aveValue【橋りょう・トンネル】&#10;有形固定資産減価償却率">
          <a:extLst>
            <a:ext uri="{FF2B5EF4-FFF2-40B4-BE49-F238E27FC236}">
              <a16:creationId xmlns:a16="http://schemas.microsoft.com/office/drawing/2014/main" id="{C77B7B12-5165-47A0-92A3-1EE604FE348C}"/>
            </a:ext>
          </a:extLst>
        </xdr:cNvPr>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10177</xdr:rowOff>
    </xdr:from>
    <xdr:ext cx="405111" cy="259045"/>
    <xdr:sp macro="" textlink="">
      <xdr:nvSpPr>
        <xdr:cNvPr id="196" name="n_4aveValue【橋りょう・トンネル】&#10;有形固定資産減価償却率">
          <a:extLst>
            <a:ext uri="{FF2B5EF4-FFF2-40B4-BE49-F238E27FC236}">
              <a16:creationId xmlns:a16="http://schemas.microsoft.com/office/drawing/2014/main" id="{23EA1972-F405-4FC2-8EEC-3F450483B890}"/>
            </a:ext>
          </a:extLst>
        </xdr:cNvPr>
        <xdr:cNvSpPr txBox="1"/>
      </xdr:nvSpPr>
      <xdr:spPr>
        <a:xfrm>
          <a:off x="927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116222</xdr:rowOff>
    </xdr:from>
    <xdr:ext cx="405111" cy="259045"/>
    <xdr:sp macro="" textlink="">
      <xdr:nvSpPr>
        <xdr:cNvPr id="197" name="n_1mainValue【橋りょう・トンネル】&#10;有形固定資産減価償却率">
          <a:extLst>
            <a:ext uri="{FF2B5EF4-FFF2-40B4-BE49-F238E27FC236}">
              <a16:creationId xmlns:a16="http://schemas.microsoft.com/office/drawing/2014/main" id="{A647239A-889D-4D98-BF80-2AD5F53073E3}"/>
            </a:ext>
          </a:extLst>
        </xdr:cNvPr>
        <xdr:cNvSpPr txBox="1"/>
      </xdr:nvSpPr>
      <xdr:spPr>
        <a:xfrm>
          <a:off x="3582044" y="109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87647</xdr:rowOff>
    </xdr:from>
    <xdr:ext cx="405111" cy="259045"/>
    <xdr:sp macro="" textlink="">
      <xdr:nvSpPr>
        <xdr:cNvPr id="198" name="n_2mainValue【橋りょう・トンネル】&#10;有形固定資産減価償却率">
          <a:extLst>
            <a:ext uri="{FF2B5EF4-FFF2-40B4-BE49-F238E27FC236}">
              <a16:creationId xmlns:a16="http://schemas.microsoft.com/office/drawing/2014/main" id="{FF825D2A-F849-4659-B103-5D4F35256152}"/>
            </a:ext>
          </a:extLst>
        </xdr:cNvPr>
        <xdr:cNvSpPr txBox="1"/>
      </xdr:nvSpPr>
      <xdr:spPr>
        <a:xfrm>
          <a:off x="27057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30497</xdr:rowOff>
    </xdr:from>
    <xdr:ext cx="405111" cy="259045"/>
    <xdr:sp macro="" textlink="">
      <xdr:nvSpPr>
        <xdr:cNvPr id="199" name="n_3mainValue【橋りょう・トンネル】&#10;有形固定資産減価償却率">
          <a:extLst>
            <a:ext uri="{FF2B5EF4-FFF2-40B4-BE49-F238E27FC236}">
              <a16:creationId xmlns:a16="http://schemas.microsoft.com/office/drawing/2014/main" id="{EDBE9981-B7B1-46C6-B8D4-048010B66914}"/>
            </a:ext>
          </a:extLst>
        </xdr:cNvPr>
        <xdr:cNvSpPr txBox="1"/>
      </xdr:nvSpPr>
      <xdr:spPr>
        <a:xfrm>
          <a:off x="1816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110507</xdr:rowOff>
    </xdr:from>
    <xdr:ext cx="405111" cy="259045"/>
    <xdr:sp macro="" textlink="">
      <xdr:nvSpPr>
        <xdr:cNvPr id="200" name="n_4mainValue【橋りょう・トンネル】&#10;有形固定資産減価償却率">
          <a:extLst>
            <a:ext uri="{FF2B5EF4-FFF2-40B4-BE49-F238E27FC236}">
              <a16:creationId xmlns:a16="http://schemas.microsoft.com/office/drawing/2014/main" id="{841F1D59-9EB0-4207-8343-53B2790B2FBB}"/>
            </a:ext>
          </a:extLst>
        </xdr:cNvPr>
        <xdr:cNvSpPr txBox="1"/>
      </xdr:nvSpPr>
      <xdr:spPr>
        <a:xfrm>
          <a:off x="927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1" name="正方形/長方形 200">
          <a:extLst>
            <a:ext uri="{FF2B5EF4-FFF2-40B4-BE49-F238E27FC236}">
              <a16:creationId xmlns:a16="http://schemas.microsoft.com/office/drawing/2014/main" id="{173BBA14-99B7-4CE9-AF7D-0C6AA65EF60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2" name="正方形/長方形 201">
          <a:extLst>
            <a:ext uri="{FF2B5EF4-FFF2-40B4-BE49-F238E27FC236}">
              <a16:creationId xmlns:a16="http://schemas.microsoft.com/office/drawing/2014/main" id="{CEEFDAC7-AC22-43CE-BB8A-7884FCAEB5E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3" name="正方形/長方形 202">
          <a:extLst>
            <a:ext uri="{FF2B5EF4-FFF2-40B4-BE49-F238E27FC236}">
              <a16:creationId xmlns:a16="http://schemas.microsoft.com/office/drawing/2014/main" id="{F168E319-4320-425C-A602-D117A0D8734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4" name="正方形/長方形 203">
          <a:extLst>
            <a:ext uri="{FF2B5EF4-FFF2-40B4-BE49-F238E27FC236}">
              <a16:creationId xmlns:a16="http://schemas.microsoft.com/office/drawing/2014/main" id="{B2DB4BCA-C6BF-4720-83F3-0338411340C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5" name="正方形/長方形 204">
          <a:extLst>
            <a:ext uri="{FF2B5EF4-FFF2-40B4-BE49-F238E27FC236}">
              <a16:creationId xmlns:a16="http://schemas.microsoft.com/office/drawing/2014/main" id="{52990C78-B104-44DD-BC9D-2484BED93FA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6" name="正方形/長方形 205">
          <a:extLst>
            <a:ext uri="{FF2B5EF4-FFF2-40B4-BE49-F238E27FC236}">
              <a16:creationId xmlns:a16="http://schemas.microsoft.com/office/drawing/2014/main" id="{4768C6BB-BB29-48DF-9873-C2AFA52B9ED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7" name="正方形/長方形 206">
          <a:extLst>
            <a:ext uri="{FF2B5EF4-FFF2-40B4-BE49-F238E27FC236}">
              <a16:creationId xmlns:a16="http://schemas.microsoft.com/office/drawing/2014/main" id="{A2DC250F-2F0C-4722-884B-4EF013A87BA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8" name="正方形/長方形 207">
          <a:extLst>
            <a:ext uri="{FF2B5EF4-FFF2-40B4-BE49-F238E27FC236}">
              <a16:creationId xmlns:a16="http://schemas.microsoft.com/office/drawing/2014/main" id="{9AC3E42D-5DD4-4B05-9CB4-DAD32BA9D14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9" name="テキスト ボックス 208">
          <a:extLst>
            <a:ext uri="{FF2B5EF4-FFF2-40B4-BE49-F238E27FC236}">
              <a16:creationId xmlns:a16="http://schemas.microsoft.com/office/drawing/2014/main" id="{2F2824ED-A7FD-4EE6-8870-5FA8DD59A36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0" name="直線コネクタ 209">
          <a:extLst>
            <a:ext uri="{FF2B5EF4-FFF2-40B4-BE49-F238E27FC236}">
              <a16:creationId xmlns:a16="http://schemas.microsoft.com/office/drawing/2014/main" id="{09E99066-D29E-4C1D-9C9C-C9D2F2A5D0F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1" name="直線コネクタ 210">
          <a:extLst>
            <a:ext uri="{FF2B5EF4-FFF2-40B4-BE49-F238E27FC236}">
              <a16:creationId xmlns:a16="http://schemas.microsoft.com/office/drawing/2014/main" id="{394F3DAA-A31D-4825-B6BF-30CC8FE2614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2" name="テキスト ボックス 211">
          <a:extLst>
            <a:ext uri="{FF2B5EF4-FFF2-40B4-BE49-F238E27FC236}">
              <a16:creationId xmlns:a16="http://schemas.microsoft.com/office/drawing/2014/main" id="{6477C941-4D33-425E-A7C8-36B86FF411FA}"/>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3" name="直線コネクタ 212">
          <a:extLst>
            <a:ext uri="{FF2B5EF4-FFF2-40B4-BE49-F238E27FC236}">
              <a16:creationId xmlns:a16="http://schemas.microsoft.com/office/drawing/2014/main" id="{8E04D880-061F-4EDC-BC53-BA175BCBFC5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4" name="テキスト ボックス 213">
          <a:extLst>
            <a:ext uri="{FF2B5EF4-FFF2-40B4-BE49-F238E27FC236}">
              <a16:creationId xmlns:a16="http://schemas.microsoft.com/office/drawing/2014/main" id="{8169ACA8-B3FE-4100-A0D5-D2E0E44B56DA}"/>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5" name="直線コネクタ 214">
          <a:extLst>
            <a:ext uri="{FF2B5EF4-FFF2-40B4-BE49-F238E27FC236}">
              <a16:creationId xmlns:a16="http://schemas.microsoft.com/office/drawing/2014/main" id="{6E98971C-6884-4C21-A48F-D54D4A4E8E3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6" name="テキスト ボックス 215">
          <a:extLst>
            <a:ext uri="{FF2B5EF4-FFF2-40B4-BE49-F238E27FC236}">
              <a16:creationId xmlns:a16="http://schemas.microsoft.com/office/drawing/2014/main" id="{DE418CF3-63AF-40AD-A9D3-60F284801571}"/>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7" name="直線コネクタ 216">
          <a:extLst>
            <a:ext uri="{FF2B5EF4-FFF2-40B4-BE49-F238E27FC236}">
              <a16:creationId xmlns:a16="http://schemas.microsoft.com/office/drawing/2014/main" id="{B774FC3F-F034-415C-9ABF-91C7A4E7094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8" name="テキスト ボックス 217">
          <a:extLst>
            <a:ext uri="{FF2B5EF4-FFF2-40B4-BE49-F238E27FC236}">
              <a16:creationId xmlns:a16="http://schemas.microsoft.com/office/drawing/2014/main" id="{53686728-04AD-47EE-A47B-1CCC8FA93C03}"/>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9" name="直線コネクタ 218">
          <a:extLst>
            <a:ext uri="{FF2B5EF4-FFF2-40B4-BE49-F238E27FC236}">
              <a16:creationId xmlns:a16="http://schemas.microsoft.com/office/drawing/2014/main" id="{9DE935AD-5D87-4DFD-B8CA-92B6D4D9E66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0" name="テキスト ボックス 219">
          <a:extLst>
            <a:ext uri="{FF2B5EF4-FFF2-40B4-BE49-F238E27FC236}">
              <a16:creationId xmlns:a16="http://schemas.microsoft.com/office/drawing/2014/main" id="{93E6ED14-D7B6-4D23-A114-0C654F412BD3}"/>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1" name="直線コネクタ 220">
          <a:extLst>
            <a:ext uri="{FF2B5EF4-FFF2-40B4-BE49-F238E27FC236}">
              <a16:creationId xmlns:a16="http://schemas.microsoft.com/office/drawing/2014/main" id="{D71C0C49-98E4-477E-BF61-7EDDFEF6456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2" name="テキスト ボックス 221">
          <a:extLst>
            <a:ext uri="{FF2B5EF4-FFF2-40B4-BE49-F238E27FC236}">
              <a16:creationId xmlns:a16="http://schemas.microsoft.com/office/drawing/2014/main" id="{1797F3FC-7730-4DB9-843F-F2772857F0BB}"/>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83761C5D-C0A3-4FF3-8A1E-D480D18D5FC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a:extLst>
            <a:ext uri="{FF2B5EF4-FFF2-40B4-BE49-F238E27FC236}">
              <a16:creationId xmlns:a16="http://schemas.microsoft.com/office/drawing/2014/main" id="{591724DB-6370-4206-8880-1839824DFE9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59549D60-EF32-4D43-A3AA-50F83ED2D95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58499</xdr:rowOff>
    </xdr:from>
    <xdr:to>
      <xdr:col>54</xdr:col>
      <xdr:colOff>189865</xdr:colOff>
      <xdr:row>64</xdr:row>
      <xdr:rowOff>84323</xdr:rowOff>
    </xdr:to>
    <xdr:cxnSp macro="">
      <xdr:nvCxnSpPr>
        <xdr:cNvPr id="226" name="直線コネクタ 225">
          <a:extLst>
            <a:ext uri="{FF2B5EF4-FFF2-40B4-BE49-F238E27FC236}">
              <a16:creationId xmlns:a16="http://schemas.microsoft.com/office/drawing/2014/main" id="{BE44EEFD-572D-4B88-8E5A-E80547EDE7E0}"/>
            </a:ext>
          </a:extLst>
        </xdr:cNvPr>
        <xdr:cNvCxnSpPr/>
      </xdr:nvCxnSpPr>
      <xdr:spPr>
        <a:xfrm flipV="1">
          <a:off x="10476865" y="9488249"/>
          <a:ext cx="0" cy="1568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88150</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C8F8D7B8-1974-423A-B3F2-E74769B477F3}"/>
            </a:ext>
          </a:extLst>
        </xdr:cNvPr>
        <xdr:cNvSpPr txBox="1"/>
      </xdr:nvSpPr>
      <xdr:spPr>
        <a:xfrm>
          <a:off x="10515600" y="1106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84323</xdr:rowOff>
    </xdr:from>
    <xdr:to>
      <xdr:col>55</xdr:col>
      <xdr:colOff>88900</xdr:colOff>
      <xdr:row>64</xdr:row>
      <xdr:rowOff>84323</xdr:rowOff>
    </xdr:to>
    <xdr:cxnSp macro="">
      <xdr:nvCxnSpPr>
        <xdr:cNvPr id="228" name="直線コネクタ 227">
          <a:extLst>
            <a:ext uri="{FF2B5EF4-FFF2-40B4-BE49-F238E27FC236}">
              <a16:creationId xmlns:a16="http://schemas.microsoft.com/office/drawing/2014/main" id="{C461E56C-668B-40AD-B61A-DBAAF3B11E34}"/>
            </a:ext>
          </a:extLst>
        </xdr:cNvPr>
        <xdr:cNvCxnSpPr/>
      </xdr:nvCxnSpPr>
      <xdr:spPr>
        <a:xfrm>
          <a:off x="10388600" y="110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5176</xdr:rowOff>
    </xdr:from>
    <xdr:ext cx="690189" cy="259045"/>
    <xdr:sp macro="" textlink="">
      <xdr:nvSpPr>
        <xdr:cNvPr id="229" name="【橋りょう・トンネル】&#10;一人当たり有形固定資産（償却資産）額最大値テキスト">
          <a:extLst>
            <a:ext uri="{FF2B5EF4-FFF2-40B4-BE49-F238E27FC236}">
              <a16:creationId xmlns:a16="http://schemas.microsoft.com/office/drawing/2014/main" id="{E6C06BF3-6775-4307-9B93-398557EC75D1}"/>
            </a:ext>
          </a:extLst>
        </xdr:cNvPr>
        <xdr:cNvSpPr txBox="1"/>
      </xdr:nvSpPr>
      <xdr:spPr>
        <a:xfrm>
          <a:off x="10515600" y="92634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58499</xdr:rowOff>
    </xdr:from>
    <xdr:to>
      <xdr:col>55</xdr:col>
      <xdr:colOff>88900</xdr:colOff>
      <xdr:row>55</xdr:row>
      <xdr:rowOff>58499</xdr:rowOff>
    </xdr:to>
    <xdr:cxnSp macro="">
      <xdr:nvCxnSpPr>
        <xdr:cNvPr id="230" name="直線コネクタ 229">
          <a:extLst>
            <a:ext uri="{FF2B5EF4-FFF2-40B4-BE49-F238E27FC236}">
              <a16:creationId xmlns:a16="http://schemas.microsoft.com/office/drawing/2014/main" id="{70E14F2E-0A35-4427-AFEB-8C7B2A75BF42}"/>
            </a:ext>
          </a:extLst>
        </xdr:cNvPr>
        <xdr:cNvCxnSpPr/>
      </xdr:nvCxnSpPr>
      <xdr:spPr>
        <a:xfrm>
          <a:off x="10388600" y="948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104503</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D58B24BF-FDEA-4FBE-8426-508E38029D8B}"/>
            </a:ext>
          </a:extLst>
        </xdr:cNvPr>
        <xdr:cNvSpPr txBox="1"/>
      </xdr:nvSpPr>
      <xdr:spPr>
        <a:xfrm>
          <a:off x="10515600" y="103915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81626</xdr:rowOff>
    </xdr:from>
    <xdr:to>
      <xdr:col>55</xdr:col>
      <xdr:colOff>50800</xdr:colOff>
      <xdr:row>62</xdr:row>
      <xdr:rowOff>11776</xdr:rowOff>
    </xdr:to>
    <xdr:sp macro="" textlink="">
      <xdr:nvSpPr>
        <xdr:cNvPr id="232" name="フローチャート: 判断 231">
          <a:extLst>
            <a:ext uri="{FF2B5EF4-FFF2-40B4-BE49-F238E27FC236}">
              <a16:creationId xmlns:a16="http://schemas.microsoft.com/office/drawing/2014/main" id="{D21F9002-C0A9-4A27-9129-6C1758E179F8}"/>
            </a:ext>
          </a:extLst>
        </xdr:cNvPr>
        <xdr:cNvSpPr/>
      </xdr:nvSpPr>
      <xdr:spPr>
        <a:xfrm>
          <a:off x="10426700" y="105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90791</xdr:rowOff>
    </xdr:from>
    <xdr:to>
      <xdr:col>50</xdr:col>
      <xdr:colOff>165100</xdr:colOff>
      <xdr:row>62</xdr:row>
      <xdr:rowOff>20941</xdr:rowOff>
    </xdr:to>
    <xdr:sp macro="" textlink="">
      <xdr:nvSpPr>
        <xdr:cNvPr id="233" name="フローチャート: 判断 232">
          <a:extLst>
            <a:ext uri="{FF2B5EF4-FFF2-40B4-BE49-F238E27FC236}">
              <a16:creationId xmlns:a16="http://schemas.microsoft.com/office/drawing/2014/main" id="{9C70028B-824E-4126-B247-0E2D4387EAA3}"/>
            </a:ext>
          </a:extLst>
        </xdr:cNvPr>
        <xdr:cNvSpPr/>
      </xdr:nvSpPr>
      <xdr:spPr>
        <a:xfrm>
          <a:off x="9588500" y="1054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141258</xdr:rowOff>
    </xdr:from>
    <xdr:to>
      <xdr:col>46</xdr:col>
      <xdr:colOff>38100</xdr:colOff>
      <xdr:row>62</xdr:row>
      <xdr:rowOff>71408</xdr:rowOff>
    </xdr:to>
    <xdr:sp macro="" textlink="">
      <xdr:nvSpPr>
        <xdr:cNvPr id="234" name="フローチャート: 判断 233">
          <a:extLst>
            <a:ext uri="{FF2B5EF4-FFF2-40B4-BE49-F238E27FC236}">
              <a16:creationId xmlns:a16="http://schemas.microsoft.com/office/drawing/2014/main" id="{B060CFCD-ED03-4220-90EE-C4C23E269746}"/>
            </a:ext>
          </a:extLst>
        </xdr:cNvPr>
        <xdr:cNvSpPr/>
      </xdr:nvSpPr>
      <xdr:spPr>
        <a:xfrm>
          <a:off x="8699500" y="105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45077</xdr:rowOff>
    </xdr:from>
    <xdr:to>
      <xdr:col>41</xdr:col>
      <xdr:colOff>101600</xdr:colOff>
      <xdr:row>62</xdr:row>
      <xdr:rowOff>146677</xdr:rowOff>
    </xdr:to>
    <xdr:sp macro="" textlink="">
      <xdr:nvSpPr>
        <xdr:cNvPr id="235" name="フローチャート: 判断 234">
          <a:extLst>
            <a:ext uri="{FF2B5EF4-FFF2-40B4-BE49-F238E27FC236}">
              <a16:creationId xmlns:a16="http://schemas.microsoft.com/office/drawing/2014/main" id="{02525DF1-46C8-4181-A470-4502E1198637}"/>
            </a:ext>
          </a:extLst>
        </xdr:cNvPr>
        <xdr:cNvSpPr/>
      </xdr:nvSpPr>
      <xdr:spPr>
        <a:xfrm>
          <a:off x="7810500" y="1067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38561</xdr:rowOff>
    </xdr:from>
    <xdr:to>
      <xdr:col>36</xdr:col>
      <xdr:colOff>165100</xdr:colOff>
      <xdr:row>62</xdr:row>
      <xdr:rowOff>140161</xdr:rowOff>
    </xdr:to>
    <xdr:sp macro="" textlink="">
      <xdr:nvSpPr>
        <xdr:cNvPr id="236" name="フローチャート: 判断 235">
          <a:extLst>
            <a:ext uri="{FF2B5EF4-FFF2-40B4-BE49-F238E27FC236}">
              <a16:creationId xmlns:a16="http://schemas.microsoft.com/office/drawing/2014/main" id="{83480FBF-36B3-4DDC-88D9-3D8E1DC26FA7}"/>
            </a:ext>
          </a:extLst>
        </xdr:cNvPr>
        <xdr:cNvSpPr/>
      </xdr:nvSpPr>
      <xdr:spPr>
        <a:xfrm>
          <a:off x="6921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DC6C0942-0D63-41B1-8B83-F707E226953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611AF8C3-A223-4196-9EC5-B2F63A5371F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EC142A4-AA5D-4560-B765-E54FB045420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536D004-5275-456C-A908-5AF6A045508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C3C1940-3C80-4C72-A4C3-051D2A0CB6A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124589</xdr:rowOff>
    </xdr:from>
    <xdr:to>
      <xdr:col>55</xdr:col>
      <xdr:colOff>50800</xdr:colOff>
      <xdr:row>63</xdr:row>
      <xdr:rowOff>54739</xdr:rowOff>
    </xdr:to>
    <xdr:sp macro="" textlink="">
      <xdr:nvSpPr>
        <xdr:cNvPr id="242" name="楕円 241">
          <a:extLst>
            <a:ext uri="{FF2B5EF4-FFF2-40B4-BE49-F238E27FC236}">
              <a16:creationId xmlns:a16="http://schemas.microsoft.com/office/drawing/2014/main" id="{CE3087F1-762A-492E-B8E5-B506C6407541}"/>
            </a:ext>
          </a:extLst>
        </xdr:cNvPr>
        <xdr:cNvSpPr/>
      </xdr:nvSpPr>
      <xdr:spPr>
        <a:xfrm>
          <a:off x="10426700" y="107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103016</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779CCEC0-D208-4F72-B6EE-95B96776134E}"/>
            </a:ext>
          </a:extLst>
        </xdr:cNvPr>
        <xdr:cNvSpPr txBox="1"/>
      </xdr:nvSpPr>
      <xdr:spPr>
        <a:xfrm>
          <a:off x="10515600" y="1073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129790</xdr:rowOff>
    </xdr:from>
    <xdr:to>
      <xdr:col>50</xdr:col>
      <xdr:colOff>165100</xdr:colOff>
      <xdr:row>63</xdr:row>
      <xdr:rowOff>59940</xdr:rowOff>
    </xdr:to>
    <xdr:sp macro="" textlink="">
      <xdr:nvSpPr>
        <xdr:cNvPr id="244" name="楕円 243">
          <a:extLst>
            <a:ext uri="{FF2B5EF4-FFF2-40B4-BE49-F238E27FC236}">
              <a16:creationId xmlns:a16="http://schemas.microsoft.com/office/drawing/2014/main" id="{13870396-0DCB-4279-AB19-C9398D4D711A}"/>
            </a:ext>
          </a:extLst>
        </xdr:cNvPr>
        <xdr:cNvSpPr/>
      </xdr:nvSpPr>
      <xdr:spPr>
        <a:xfrm>
          <a:off x="9588500" y="10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3939</xdr:rowOff>
    </xdr:from>
    <xdr:to>
      <xdr:col>55</xdr:col>
      <xdr:colOff>0</xdr:colOff>
      <xdr:row>63</xdr:row>
      <xdr:rowOff>9140</xdr:rowOff>
    </xdr:to>
    <xdr:cxnSp macro="">
      <xdr:nvCxnSpPr>
        <xdr:cNvPr id="245" name="直線コネクタ 244">
          <a:extLst>
            <a:ext uri="{FF2B5EF4-FFF2-40B4-BE49-F238E27FC236}">
              <a16:creationId xmlns:a16="http://schemas.microsoft.com/office/drawing/2014/main" id="{3231616E-9739-4136-932A-3D7B9048CCDE}"/>
            </a:ext>
          </a:extLst>
        </xdr:cNvPr>
        <xdr:cNvCxnSpPr/>
      </xdr:nvCxnSpPr>
      <xdr:spPr>
        <a:xfrm flipV="1">
          <a:off x="9639300" y="10805289"/>
          <a:ext cx="8382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139915</xdr:rowOff>
    </xdr:from>
    <xdr:to>
      <xdr:col>46</xdr:col>
      <xdr:colOff>38100</xdr:colOff>
      <xdr:row>63</xdr:row>
      <xdr:rowOff>70065</xdr:rowOff>
    </xdr:to>
    <xdr:sp macro="" textlink="">
      <xdr:nvSpPr>
        <xdr:cNvPr id="246" name="楕円 245">
          <a:extLst>
            <a:ext uri="{FF2B5EF4-FFF2-40B4-BE49-F238E27FC236}">
              <a16:creationId xmlns:a16="http://schemas.microsoft.com/office/drawing/2014/main" id="{32EBBF9C-8856-4CB3-87A6-71649220444B}"/>
            </a:ext>
          </a:extLst>
        </xdr:cNvPr>
        <xdr:cNvSpPr/>
      </xdr:nvSpPr>
      <xdr:spPr>
        <a:xfrm>
          <a:off x="8699500" y="1076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9140</xdr:rowOff>
    </xdr:from>
    <xdr:to>
      <xdr:col>50</xdr:col>
      <xdr:colOff>114300</xdr:colOff>
      <xdr:row>63</xdr:row>
      <xdr:rowOff>19265</xdr:rowOff>
    </xdr:to>
    <xdr:cxnSp macro="">
      <xdr:nvCxnSpPr>
        <xdr:cNvPr id="247" name="直線コネクタ 246">
          <a:extLst>
            <a:ext uri="{FF2B5EF4-FFF2-40B4-BE49-F238E27FC236}">
              <a16:creationId xmlns:a16="http://schemas.microsoft.com/office/drawing/2014/main" id="{43FA4DBA-90F6-4E2E-98E6-0CC63428BA5C}"/>
            </a:ext>
          </a:extLst>
        </xdr:cNvPr>
        <xdr:cNvCxnSpPr/>
      </xdr:nvCxnSpPr>
      <xdr:spPr>
        <a:xfrm flipV="1">
          <a:off x="8750300" y="10810490"/>
          <a:ext cx="889000" cy="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147290</xdr:rowOff>
    </xdr:from>
    <xdr:to>
      <xdr:col>41</xdr:col>
      <xdr:colOff>101600</xdr:colOff>
      <xdr:row>63</xdr:row>
      <xdr:rowOff>77440</xdr:rowOff>
    </xdr:to>
    <xdr:sp macro="" textlink="">
      <xdr:nvSpPr>
        <xdr:cNvPr id="248" name="楕円 247">
          <a:extLst>
            <a:ext uri="{FF2B5EF4-FFF2-40B4-BE49-F238E27FC236}">
              <a16:creationId xmlns:a16="http://schemas.microsoft.com/office/drawing/2014/main" id="{8DBCB7AD-D457-4513-906B-D801F99B5817}"/>
            </a:ext>
          </a:extLst>
        </xdr:cNvPr>
        <xdr:cNvSpPr/>
      </xdr:nvSpPr>
      <xdr:spPr>
        <a:xfrm>
          <a:off x="7810500" y="107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19265</xdr:rowOff>
    </xdr:from>
    <xdr:to>
      <xdr:col>45</xdr:col>
      <xdr:colOff>177800</xdr:colOff>
      <xdr:row>63</xdr:row>
      <xdr:rowOff>26640</xdr:rowOff>
    </xdr:to>
    <xdr:cxnSp macro="">
      <xdr:nvCxnSpPr>
        <xdr:cNvPr id="249" name="直線コネクタ 248">
          <a:extLst>
            <a:ext uri="{FF2B5EF4-FFF2-40B4-BE49-F238E27FC236}">
              <a16:creationId xmlns:a16="http://schemas.microsoft.com/office/drawing/2014/main" id="{F4DE7422-16C5-45DD-9233-67AAC96B3E11}"/>
            </a:ext>
          </a:extLst>
        </xdr:cNvPr>
        <xdr:cNvCxnSpPr/>
      </xdr:nvCxnSpPr>
      <xdr:spPr>
        <a:xfrm flipV="1">
          <a:off x="7861300" y="10820615"/>
          <a:ext cx="889000" cy="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152307</xdr:rowOff>
    </xdr:from>
    <xdr:to>
      <xdr:col>36</xdr:col>
      <xdr:colOff>165100</xdr:colOff>
      <xdr:row>63</xdr:row>
      <xdr:rowOff>82457</xdr:rowOff>
    </xdr:to>
    <xdr:sp macro="" textlink="">
      <xdr:nvSpPr>
        <xdr:cNvPr id="250" name="楕円 249">
          <a:extLst>
            <a:ext uri="{FF2B5EF4-FFF2-40B4-BE49-F238E27FC236}">
              <a16:creationId xmlns:a16="http://schemas.microsoft.com/office/drawing/2014/main" id="{A1C7F02A-E8F5-4779-B467-69649B70358A}"/>
            </a:ext>
          </a:extLst>
        </xdr:cNvPr>
        <xdr:cNvSpPr/>
      </xdr:nvSpPr>
      <xdr:spPr>
        <a:xfrm>
          <a:off x="6921500" y="107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26640</xdr:rowOff>
    </xdr:from>
    <xdr:to>
      <xdr:col>41</xdr:col>
      <xdr:colOff>50800</xdr:colOff>
      <xdr:row>63</xdr:row>
      <xdr:rowOff>31657</xdr:rowOff>
    </xdr:to>
    <xdr:cxnSp macro="">
      <xdr:nvCxnSpPr>
        <xdr:cNvPr id="251" name="直線コネクタ 250">
          <a:extLst>
            <a:ext uri="{FF2B5EF4-FFF2-40B4-BE49-F238E27FC236}">
              <a16:creationId xmlns:a16="http://schemas.microsoft.com/office/drawing/2014/main" id="{D7698DB5-8EF8-4A73-90B7-0F915AE410AA}"/>
            </a:ext>
          </a:extLst>
        </xdr:cNvPr>
        <xdr:cNvCxnSpPr/>
      </xdr:nvCxnSpPr>
      <xdr:spPr>
        <a:xfrm flipV="1">
          <a:off x="6972300" y="10827990"/>
          <a:ext cx="8890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37468</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FCEFFB7C-6572-44E4-8423-736D4FAF9F66}"/>
            </a:ext>
          </a:extLst>
        </xdr:cNvPr>
        <xdr:cNvSpPr txBox="1"/>
      </xdr:nvSpPr>
      <xdr:spPr>
        <a:xfrm>
          <a:off x="9327095" y="1032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87935</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010BC6CB-B6BB-4E28-A2D0-7F3BF1E3AC85}"/>
            </a:ext>
          </a:extLst>
        </xdr:cNvPr>
        <xdr:cNvSpPr txBox="1"/>
      </xdr:nvSpPr>
      <xdr:spPr>
        <a:xfrm>
          <a:off x="8450795" y="1037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163204</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DF3DE3EF-97E6-434A-8065-62B8BE7D92DA}"/>
            </a:ext>
          </a:extLst>
        </xdr:cNvPr>
        <xdr:cNvSpPr txBox="1"/>
      </xdr:nvSpPr>
      <xdr:spPr>
        <a:xfrm>
          <a:off x="7561795" y="1045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156688</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4113FEDA-3AC2-4DAE-85E1-0C16CE6742DC}"/>
            </a:ext>
          </a:extLst>
        </xdr:cNvPr>
        <xdr:cNvSpPr txBox="1"/>
      </xdr:nvSpPr>
      <xdr:spPr>
        <a:xfrm>
          <a:off x="66727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51067</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C6D889B3-2D1F-436A-9A7D-87383966DF6A}"/>
            </a:ext>
          </a:extLst>
        </xdr:cNvPr>
        <xdr:cNvSpPr txBox="1"/>
      </xdr:nvSpPr>
      <xdr:spPr>
        <a:xfrm>
          <a:off x="9327095" y="1085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61192</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73EC0F24-E7F5-4B6C-A370-405F10BA91DB}"/>
            </a:ext>
          </a:extLst>
        </xdr:cNvPr>
        <xdr:cNvSpPr txBox="1"/>
      </xdr:nvSpPr>
      <xdr:spPr>
        <a:xfrm>
          <a:off x="8450795" y="1086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68567</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58FC86D2-C864-433F-A86D-7BF05F247431}"/>
            </a:ext>
          </a:extLst>
        </xdr:cNvPr>
        <xdr:cNvSpPr txBox="1"/>
      </xdr:nvSpPr>
      <xdr:spPr>
        <a:xfrm>
          <a:off x="7561795" y="1086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73584</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4782A1C1-8206-494C-A606-E068ACD07427}"/>
            </a:ext>
          </a:extLst>
        </xdr:cNvPr>
        <xdr:cNvSpPr txBox="1"/>
      </xdr:nvSpPr>
      <xdr:spPr>
        <a:xfrm>
          <a:off x="6672795" y="1087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46836FFE-4A04-4AAF-A952-21C41455A5C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7F7AD68F-E01C-4462-986F-0852A8A899B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BD95E553-BD08-4B47-96CA-775590AC52E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9BCF8C55-130C-4C33-93D0-B190EC9A3F4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653D9227-039B-4CA7-BCC7-037CFD6BCEA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85B182F3-F058-428C-AA00-5D9B9382A31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5CB3496D-D750-45D6-B525-0812EE330E7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E3A5EB69-842F-411A-8833-FB52098D968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AB7B03B2-5FDD-42D6-BB98-C03D26E7E26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97C9C5F-5159-482B-95A5-1EF55859B73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80711155-094C-4FAA-AFFD-F60BE498A18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0CD8B0A8-765F-4CCA-8FF6-D7CA93A3A90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a:extLst>
            <a:ext uri="{FF2B5EF4-FFF2-40B4-BE49-F238E27FC236}">
              <a16:creationId xmlns:a16="http://schemas.microsoft.com/office/drawing/2014/main" id="{827783F4-AFE2-4E1E-8526-F6A3FF64FDB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613F5370-348E-49BC-97F1-9E1E7DC0CE2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491788F7-3508-4ADA-9F27-DC1A4A58507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38413D83-F211-4C04-89CD-AA763CA909E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46E838DA-ED50-4D3E-8E88-BC2A46FAFF9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24B9B41C-2875-4482-927B-EF8CFE5D07C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ACB4A5BB-B381-47EF-987D-D38FEB36286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5D8861C0-3171-4BBE-B478-DA77E5E000C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1EFD8C2F-E63F-4708-A422-D36B5C8CBB5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BC2B7366-BCF8-485E-A522-B1ACFE7F7C1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8D8E4712-1476-496B-A5A6-D4E29F2532D2}"/>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59B4E52F-797A-462D-8E8E-5C926D5CC8E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15239</xdr:rowOff>
    </xdr:from>
    <xdr:to>
      <xdr:col>24</xdr:col>
      <xdr:colOff>62865</xdr:colOff>
      <xdr:row>86</xdr:row>
      <xdr:rowOff>99061</xdr:rowOff>
    </xdr:to>
    <xdr:cxnSp macro="">
      <xdr:nvCxnSpPr>
        <xdr:cNvPr id="284" name="直線コネクタ 283">
          <a:extLst>
            <a:ext uri="{FF2B5EF4-FFF2-40B4-BE49-F238E27FC236}">
              <a16:creationId xmlns:a16="http://schemas.microsoft.com/office/drawing/2014/main" id="{2CCBA0FE-8D83-4959-B0D1-F18A1393EA44}"/>
            </a:ext>
          </a:extLst>
        </xdr:cNvPr>
        <xdr:cNvCxnSpPr/>
      </xdr:nvCxnSpPr>
      <xdr:spPr>
        <a:xfrm flipV="1">
          <a:off x="4634865" y="13731239"/>
          <a:ext cx="0" cy="1112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102888</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517F6FBB-7470-43CA-B607-E253AD587146}"/>
            </a:ext>
          </a:extLst>
        </xdr:cNvPr>
        <xdr:cNvSpPr txBox="1"/>
      </xdr:nvSpPr>
      <xdr:spPr>
        <a:xfrm>
          <a:off x="4673600"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99061</xdr:rowOff>
    </xdr:from>
    <xdr:to>
      <xdr:col>24</xdr:col>
      <xdr:colOff>152400</xdr:colOff>
      <xdr:row>86</xdr:row>
      <xdr:rowOff>99061</xdr:rowOff>
    </xdr:to>
    <xdr:cxnSp macro="">
      <xdr:nvCxnSpPr>
        <xdr:cNvPr id="286" name="直線コネクタ 285">
          <a:extLst>
            <a:ext uri="{FF2B5EF4-FFF2-40B4-BE49-F238E27FC236}">
              <a16:creationId xmlns:a16="http://schemas.microsoft.com/office/drawing/2014/main" id="{7955C471-B1E8-4800-B4D6-A2B418E63C72}"/>
            </a:ext>
          </a:extLst>
        </xdr:cNvPr>
        <xdr:cNvCxnSpPr/>
      </xdr:nvCxnSpPr>
      <xdr:spPr>
        <a:xfrm>
          <a:off x="4546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133366</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2D981EDB-091C-42D6-B1BD-4A1456C1F839}"/>
            </a:ext>
          </a:extLst>
        </xdr:cNvPr>
        <xdr:cNvSpPr txBox="1"/>
      </xdr:nvSpPr>
      <xdr:spPr>
        <a:xfrm>
          <a:off x="4673600" y="13506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15239</xdr:rowOff>
    </xdr:from>
    <xdr:to>
      <xdr:col>24</xdr:col>
      <xdr:colOff>152400</xdr:colOff>
      <xdr:row>80</xdr:row>
      <xdr:rowOff>15239</xdr:rowOff>
    </xdr:to>
    <xdr:cxnSp macro="">
      <xdr:nvCxnSpPr>
        <xdr:cNvPr id="288" name="直線コネクタ 287">
          <a:extLst>
            <a:ext uri="{FF2B5EF4-FFF2-40B4-BE49-F238E27FC236}">
              <a16:creationId xmlns:a16="http://schemas.microsoft.com/office/drawing/2014/main" id="{68D4E335-656D-4FB9-8864-2A82F6BA7BCD}"/>
            </a:ext>
          </a:extLst>
        </xdr:cNvPr>
        <xdr:cNvCxnSpPr/>
      </xdr:nvCxnSpPr>
      <xdr:spPr>
        <a:xfrm>
          <a:off x="4546600" y="13731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38116</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7715C730-8C90-4A1B-AF74-F8EDD805B3F1}"/>
            </a:ext>
          </a:extLst>
        </xdr:cNvPr>
        <xdr:cNvSpPr txBox="1"/>
      </xdr:nvSpPr>
      <xdr:spPr>
        <a:xfrm>
          <a:off x="4673600" y="1409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59689</xdr:rowOff>
    </xdr:from>
    <xdr:to>
      <xdr:col>24</xdr:col>
      <xdr:colOff>114300</xdr:colOff>
      <xdr:row>82</xdr:row>
      <xdr:rowOff>161289</xdr:rowOff>
    </xdr:to>
    <xdr:sp macro="" textlink="">
      <xdr:nvSpPr>
        <xdr:cNvPr id="290" name="フローチャート: 判断 289">
          <a:extLst>
            <a:ext uri="{FF2B5EF4-FFF2-40B4-BE49-F238E27FC236}">
              <a16:creationId xmlns:a16="http://schemas.microsoft.com/office/drawing/2014/main" id="{6B8B2EDD-2E4F-4B81-AA83-086819E781B7}"/>
            </a:ext>
          </a:extLst>
        </xdr:cNvPr>
        <xdr:cNvSpPr/>
      </xdr:nvSpPr>
      <xdr:spPr>
        <a:xfrm>
          <a:off x="45847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97789</xdr:rowOff>
    </xdr:from>
    <xdr:to>
      <xdr:col>20</xdr:col>
      <xdr:colOff>38100</xdr:colOff>
      <xdr:row>83</xdr:row>
      <xdr:rowOff>27939</xdr:rowOff>
    </xdr:to>
    <xdr:sp macro="" textlink="">
      <xdr:nvSpPr>
        <xdr:cNvPr id="291" name="フローチャート: 判断 290">
          <a:extLst>
            <a:ext uri="{FF2B5EF4-FFF2-40B4-BE49-F238E27FC236}">
              <a16:creationId xmlns:a16="http://schemas.microsoft.com/office/drawing/2014/main" id="{AE8157F1-7952-444E-8187-EAFC000F44E8}"/>
            </a:ext>
          </a:extLst>
        </xdr:cNvPr>
        <xdr:cNvSpPr/>
      </xdr:nvSpPr>
      <xdr:spPr>
        <a:xfrm>
          <a:off x="37465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143511</xdr:rowOff>
    </xdr:from>
    <xdr:to>
      <xdr:col>15</xdr:col>
      <xdr:colOff>101600</xdr:colOff>
      <xdr:row>82</xdr:row>
      <xdr:rowOff>73661</xdr:rowOff>
    </xdr:to>
    <xdr:sp macro="" textlink="">
      <xdr:nvSpPr>
        <xdr:cNvPr id="292" name="フローチャート: 判断 291">
          <a:extLst>
            <a:ext uri="{FF2B5EF4-FFF2-40B4-BE49-F238E27FC236}">
              <a16:creationId xmlns:a16="http://schemas.microsoft.com/office/drawing/2014/main" id="{7547B54B-B4E6-417E-A224-8620E13AF87C}"/>
            </a:ext>
          </a:extLst>
        </xdr:cNvPr>
        <xdr:cNvSpPr/>
      </xdr:nvSpPr>
      <xdr:spPr>
        <a:xfrm>
          <a:off x="2857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151130</xdr:rowOff>
    </xdr:from>
    <xdr:to>
      <xdr:col>10</xdr:col>
      <xdr:colOff>165100</xdr:colOff>
      <xdr:row>82</xdr:row>
      <xdr:rowOff>81280</xdr:rowOff>
    </xdr:to>
    <xdr:sp macro="" textlink="">
      <xdr:nvSpPr>
        <xdr:cNvPr id="293" name="フローチャート: 判断 292">
          <a:extLst>
            <a:ext uri="{FF2B5EF4-FFF2-40B4-BE49-F238E27FC236}">
              <a16:creationId xmlns:a16="http://schemas.microsoft.com/office/drawing/2014/main" id="{DC363B97-1699-4DDC-98AC-B2852B07C184}"/>
            </a:ext>
          </a:extLst>
        </xdr:cNvPr>
        <xdr:cNvSpPr/>
      </xdr:nvSpPr>
      <xdr:spPr>
        <a:xfrm>
          <a:off x="1968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101600</xdr:rowOff>
    </xdr:from>
    <xdr:to>
      <xdr:col>6</xdr:col>
      <xdr:colOff>38100</xdr:colOff>
      <xdr:row>82</xdr:row>
      <xdr:rowOff>31750</xdr:rowOff>
    </xdr:to>
    <xdr:sp macro="" textlink="">
      <xdr:nvSpPr>
        <xdr:cNvPr id="294" name="フローチャート: 判断 293">
          <a:extLst>
            <a:ext uri="{FF2B5EF4-FFF2-40B4-BE49-F238E27FC236}">
              <a16:creationId xmlns:a16="http://schemas.microsoft.com/office/drawing/2014/main" id="{A3304EF0-D9EE-4FA6-8E67-CC6DC3A9D40B}"/>
            </a:ext>
          </a:extLst>
        </xdr:cNvPr>
        <xdr:cNvSpPr/>
      </xdr:nvSpPr>
      <xdr:spPr>
        <a:xfrm>
          <a:off x="1079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2C20A50B-FEFD-4C65-85F8-ECF48332F17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852EDD5E-EE0C-44CD-A23C-9A62B94D4C5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BED5001D-89F2-4BC5-84E0-A936668EAB5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B2F1A19-49D5-486A-A3DE-84BC124D688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DBA7755-B266-4F95-A8E7-B95FFFE00B3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17780</xdr:rowOff>
    </xdr:from>
    <xdr:to>
      <xdr:col>24</xdr:col>
      <xdr:colOff>114300</xdr:colOff>
      <xdr:row>82</xdr:row>
      <xdr:rowOff>119380</xdr:rowOff>
    </xdr:to>
    <xdr:sp macro="" textlink="">
      <xdr:nvSpPr>
        <xdr:cNvPr id="300" name="楕円 299">
          <a:extLst>
            <a:ext uri="{FF2B5EF4-FFF2-40B4-BE49-F238E27FC236}">
              <a16:creationId xmlns:a16="http://schemas.microsoft.com/office/drawing/2014/main" id="{669F60CA-8753-4A45-8048-0F8A48209B98}"/>
            </a:ext>
          </a:extLst>
        </xdr:cNvPr>
        <xdr:cNvSpPr/>
      </xdr:nvSpPr>
      <xdr:spPr>
        <a:xfrm>
          <a:off x="45847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40657</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A2D31089-F301-41F2-B070-8AAA9C7D6223}"/>
            </a:ext>
          </a:extLst>
        </xdr:cNvPr>
        <xdr:cNvSpPr txBox="1"/>
      </xdr:nvSpPr>
      <xdr:spPr>
        <a:xfrm>
          <a:off x="4673600"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71120</xdr:rowOff>
    </xdr:from>
    <xdr:to>
      <xdr:col>20</xdr:col>
      <xdr:colOff>38100</xdr:colOff>
      <xdr:row>82</xdr:row>
      <xdr:rowOff>1270</xdr:rowOff>
    </xdr:to>
    <xdr:sp macro="" textlink="">
      <xdr:nvSpPr>
        <xdr:cNvPr id="302" name="楕円 301">
          <a:extLst>
            <a:ext uri="{FF2B5EF4-FFF2-40B4-BE49-F238E27FC236}">
              <a16:creationId xmlns:a16="http://schemas.microsoft.com/office/drawing/2014/main" id="{FCA82D4C-BE9F-43B2-BA7B-31B5FAFF5740}"/>
            </a:ext>
          </a:extLst>
        </xdr:cNvPr>
        <xdr:cNvSpPr/>
      </xdr:nvSpPr>
      <xdr:spPr>
        <a:xfrm>
          <a:off x="3746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121920</xdr:rowOff>
    </xdr:from>
    <xdr:to>
      <xdr:col>24</xdr:col>
      <xdr:colOff>63500</xdr:colOff>
      <xdr:row>82</xdr:row>
      <xdr:rowOff>68580</xdr:rowOff>
    </xdr:to>
    <xdr:cxnSp macro="">
      <xdr:nvCxnSpPr>
        <xdr:cNvPr id="303" name="直線コネクタ 302">
          <a:extLst>
            <a:ext uri="{FF2B5EF4-FFF2-40B4-BE49-F238E27FC236}">
              <a16:creationId xmlns:a16="http://schemas.microsoft.com/office/drawing/2014/main" id="{33053F8B-6933-4C7F-A387-FDAA20FA9B26}"/>
            </a:ext>
          </a:extLst>
        </xdr:cNvPr>
        <xdr:cNvCxnSpPr/>
      </xdr:nvCxnSpPr>
      <xdr:spPr>
        <a:xfrm>
          <a:off x="3797300" y="1400937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101600</xdr:rowOff>
    </xdr:from>
    <xdr:to>
      <xdr:col>15</xdr:col>
      <xdr:colOff>101600</xdr:colOff>
      <xdr:row>81</xdr:row>
      <xdr:rowOff>31750</xdr:rowOff>
    </xdr:to>
    <xdr:sp macro="" textlink="">
      <xdr:nvSpPr>
        <xdr:cNvPr id="304" name="楕円 303">
          <a:extLst>
            <a:ext uri="{FF2B5EF4-FFF2-40B4-BE49-F238E27FC236}">
              <a16:creationId xmlns:a16="http://schemas.microsoft.com/office/drawing/2014/main" id="{D61392E0-5C16-4DF6-A9D4-6109BE3F0F22}"/>
            </a:ext>
          </a:extLst>
        </xdr:cNvPr>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81</xdr:row>
      <xdr:rowOff>121920</xdr:rowOff>
    </xdr:to>
    <xdr:cxnSp macro="">
      <xdr:nvCxnSpPr>
        <xdr:cNvPr id="305" name="直線コネクタ 304">
          <a:extLst>
            <a:ext uri="{FF2B5EF4-FFF2-40B4-BE49-F238E27FC236}">
              <a16:creationId xmlns:a16="http://schemas.microsoft.com/office/drawing/2014/main" id="{78C86868-5755-40DF-8BE3-2128AA64C86E}"/>
            </a:ext>
          </a:extLst>
        </xdr:cNvPr>
        <xdr:cNvCxnSpPr/>
      </xdr:nvCxnSpPr>
      <xdr:spPr>
        <a:xfrm>
          <a:off x="2908300" y="1386840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116839</xdr:rowOff>
    </xdr:from>
    <xdr:to>
      <xdr:col>10</xdr:col>
      <xdr:colOff>165100</xdr:colOff>
      <xdr:row>80</xdr:row>
      <xdr:rowOff>46989</xdr:rowOff>
    </xdr:to>
    <xdr:sp macro="" textlink="">
      <xdr:nvSpPr>
        <xdr:cNvPr id="306" name="楕円 305">
          <a:extLst>
            <a:ext uri="{FF2B5EF4-FFF2-40B4-BE49-F238E27FC236}">
              <a16:creationId xmlns:a16="http://schemas.microsoft.com/office/drawing/2014/main" id="{90A272FB-1ADE-409F-AEBB-0A65749AD6DF}"/>
            </a:ext>
          </a:extLst>
        </xdr:cNvPr>
        <xdr:cNvSpPr/>
      </xdr:nvSpPr>
      <xdr:spPr>
        <a:xfrm>
          <a:off x="1968500" y="136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167639</xdr:rowOff>
    </xdr:from>
    <xdr:to>
      <xdr:col>15</xdr:col>
      <xdr:colOff>50800</xdr:colOff>
      <xdr:row>80</xdr:row>
      <xdr:rowOff>152400</xdr:rowOff>
    </xdr:to>
    <xdr:cxnSp macro="">
      <xdr:nvCxnSpPr>
        <xdr:cNvPr id="307" name="直線コネクタ 306">
          <a:extLst>
            <a:ext uri="{FF2B5EF4-FFF2-40B4-BE49-F238E27FC236}">
              <a16:creationId xmlns:a16="http://schemas.microsoft.com/office/drawing/2014/main" id="{AEF2A000-698B-4D3F-B414-4DDBFD3557D2}"/>
            </a:ext>
          </a:extLst>
        </xdr:cNvPr>
        <xdr:cNvCxnSpPr/>
      </xdr:nvCxnSpPr>
      <xdr:spPr>
        <a:xfrm>
          <a:off x="2019300" y="13712189"/>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120650</xdr:rowOff>
    </xdr:from>
    <xdr:to>
      <xdr:col>6</xdr:col>
      <xdr:colOff>38100</xdr:colOff>
      <xdr:row>79</xdr:row>
      <xdr:rowOff>50800</xdr:rowOff>
    </xdr:to>
    <xdr:sp macro="" textlink="">
      <xdr:nvSpPr>
        <xdr:cNvPr id="308" name="楕円 307">
          <a:extLst>
            <a:ext uri="{FF2B5EF4-FFF2-40B4-BE49-F238E27FC236}">
              <a16:creationId xmlns:a16="http://schemas.microsoft.com/office/drawing/2014/main" id="{3459B83F-6E70-43D0-BE55-425E2B52F4DA}"/>
            </a:ext>
          </a:extLst>
        </xdr:cNvPr>
        <xdr:cNvSpPr/>
      </xdr:nvSpPr>
      <xdr:spPr>
        <a:xfrm>
          <a:off x="1079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0</xdr:rowOff>
    </xdr:from>
    <xdr:to>
      <xdr:col>10</xdr:col>
      <xdr:colOff>114300</xdr:colOff>
      <xdr:row>79</xdr:row>
      <xdr:rowOff>167639</xdr:rowOff>
    </xdr:to>
    <xdr:cxnSp macro="">
      <xdr:nvCxnSpPr>
        <xdr:cNvPr id="309" name="直線コネクタ 308">
          <a:extLst>
            <a:ext uri="{FF2B5EF4-FFF2-40B4-BE49-F238E27FC236}">
              <a16:creationId xmlns:a16="http://schemas.microsoft.com/office/drawing/2014/main" id="{61D94E3D-9CED-4741-A9E2-9D73CCE6F38B}"/>
            </a:ext>
          </a:extLst>
        </xdr:cNvPr>
        <xdr:cNvCxnSpPr/>
      </xdr:nvCxnSpPr>
      <xdr:spPr>
        <a:xfrm>
          <a:off x="1130300" y="1354455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19066</xdr:rowOff>
    </xdr:from>
    <xdr:ext cx="405111" cy="259045"/>
    <xdr:sp macro="" textlink="">
      <xdr:nvSpPr>
        <xdr:cNvPr id="310" name="n_1aveValue【公営住宅】&#10;有形固定資産減価償却率">
          <a:extLst>
            <a:ext uri="{FF2B5EF4-FFF2-40B4-BE49-F238E27FC236}">
              <a16:creationId xmlns:a16="http://schemas.microsoft.com/office/drawing/2014/main" id="{5B0F7C35-C2D8-4411-B55E-D862CEC54F98}"/>
            </a:ext>
          </a:extLst>
        </xdr:cNvPr>
        <xdr:cNvSpPr txBox="1"/>
      </xdr:nvSpPr>
      <xdr:spPr>
        <a:xfrm>
          <a:off x="35820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64788</xdr:rowOff>
    </xdr:from>
    <xdr:ext cx="405111" cy="259045"/>
    <xdr:sp macro="" textlink="">
      <xdr:nvSpPr>
        <xdr:cNvPr id="311" name="n_2aveValue【公営住宅】&#10;有形固定資産減価償却率">
          <a:extLst>
            <a:ext uri="{FF2B5EF4-FFF2-40B4-BE49-F238E27FC236}">
              <a16:creationId xmlns:a16="http://schemas.microsoft.com/office/drawing/2014/main" id="{A32B639D-3387-4FF2-A136-2483D455F5C4}"/>
            </a:ext>
          </a:extLst>
        </xdr:cNvPr>
        <xdr:cNvSpPr txBox="1"/>
      </xdr:nvSpPr>
      <xdr:spPr>
        <a:xfrm>
          <a:off x="2705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72407</xdr:rowOff>
    </xdr:from>
    <xdr:ext cx="405111" cy="259045"/>
    <xdr:sp macro="" textlink="">
      <xdr:nvSpPr>
        <xdr:cNvPr id="312" name="n_3aveValue【公営住宅】&#10;有形固定資産減価償却率">
          <a:extLst>
            <a:ext uri="{FF2B5EF4-FFF2-40B4-BE49-F238E27FC236}">
              <a16:creationId xmlns:a16="http://schemas.microsoft.com/office/drawing/2014/main" id="{3822F7C2-0AD0-4E2B-A728-E7ED94099F3B}"/>
            </a:ext>
          </a:extLst>
        </xdr:cNvPr>
        <xdr:cNvSpPr txBox="1"/>
      </xdr:nvSpPr>
      <xdr:spPr>
        <a:xfrm>
          <a:off x="1816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22877</xdr:rowOff>
    </xdr:from>
    <xdr:ext cx="405111" cy="259045"/>
    <xdr:sp macro="" textlink="">
      <xdr:nvSpPr>
        <xdr:cNvPr id="313" name="n_4aveValue【公営住宅】&#10;有形固定資産減価償却率">
          <a:extLst>
            <a:ext uri="{FF2B5EF4-FFF2-40B4-BE49-F238E27FC236}">
              <a16:creationId xmlns:a16="http://schemas.microsoft.com/office/drawing/2014/main" id="{753289AD-7200-4F9D-B957-E804BD1B0E07}"/>
            </a:ext>
          </a:extLst>
        </xdr:cNvPr>
        <xdr:cNvSpPr txBox="1"/>
      </xdr:nvSpPr>
      <xdr:spPr>
        <a:xfrm>
          <a:off x="927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17797</xdr:rowOff>
    </xdr:from>
    <xdr:ext cx="405111" cy="259045"/>
    <xdr:sp macro="" textlink="">
      <xdr:nvSpPr>
        <xdr:cNvPr id="314" name="n_1mainValue【公営住宅】&#10;有形固定資産減価償却率">
          <a:extLst>
            <a:ext uri="{FF2B5EF4-FFF2-40B4-BE49-F238E27FC236}">
              <a16:creationId xmlns:a16="http://schemas.microsoft.com/office/drawing/2014/main" id="{69BF65B0-7493-4ED8-B727-AE366E50CBEC}"/>
            </a:ext>
          </a:extLst>
        </xdr:cNvPr>
        <xdr:cNvSpPr txBox="1"/>
      </xdr:nvSpPr>
      <xdr:spPr>
        <a:xfrm>
          <a:off x="35820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48277</xdr:rowOff>
    </xdr:from>
    <xdr:ext cx="405111" cy="259045"/>
    <xdr:sp macro="" textlink="">
      <xdr:nvSpPr>
        <xdr:cNvPr id="315" name="n_2mainValue【公営住宅】&#10;有形固定資産減価償却率">
          <a:extLst>
            <a:ext uri="{FF2B5EF4-FFF2-40B4-BE49-F238E27FC236}">
              <a16:creationId xmlns:a16="http://schemas.microsoft.com/office/drawing/2014/main" id="{A1377B12-0A7F-44AA-86C4-9B435A40E19E}"/>
            </a:ext>
          </a:extLst>
        </xdr:cNvPr>
        <xdr:cNvSpPr txBox="1"/>
      </xdr:nvSpPr>
      <xdr:spPr>
        <a:xfrm>
          <a:off x="2705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63516</xdr:rowOff>
    </xdr:from>
    <xdr:ext cx="405111" cy="259045"/>
    <xdr:sp macro="" textlink="">
      <xdr:nvSpPr>
        <xdr:cNvPr id="316" name="n_3mainValue【公営住宅】&#10;有形固定資産減価償却率">
          <a:extLst>
            <a:ext uri="{FF2B5EF4-FFF2-40B4-BE49-F238E27FC236}">
              <a16:creationId xmlns:a16="http://schemas.microsoft.com/office/drawing/2014/main" id="{0579395C-E852-4DF6-A2AA-BDC1E75DE08A}"/>
            </a:ext>
          </a:extLst>
        </xdr:cNvPr>
        <xdr:cNvSpPr txBox="1"/>
      </xdr:nvSpPr>
      <xdr:spPr>
        <a:xfrm>
          <a:off x="181674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67327</xdr:rowOff>
    </xdr:from>
    <xdr:ext cx="405111" cy="259045"/>
    <xdr:sp macro="" textlink="">
      <xdr:nvSpPr>
        <xdr:cNvPr id="317" name="n_4mainValue【公営住宅】&#10;有形固定資産減価償却率">
          <a:extLst>
            <a:ext uri="{FF2B5EF4-FFF2-40B4-BE49-F238E27FC236}">
              <a16:creationId xmlns:a16="http://schemas.microsoft.com/office/drawing/2014/main" id="{11EBB8EA-806C-412C-BCE7-D6ECF010759A}"/>
            </a:ext>
          </a:extLst>
        </xdr:cNvPr>
        <xdr:cNvSpPr txBox="1"/>
      </xdr:nvSpPr>
      <xdr:spPr>
        <a:xfrm>
          <a:off x="927744" y="1326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2A48AF45-25CB-4A8B-A00B-BEFCDBC368D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9A5AC0F8-129C-4CAE-AC2D-B4FE233F621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D71E7AB-4843-410C-9A2F-96BE606635A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FBE39DDC-418F-47E0-BF51-EAB9460493F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F18EE2F8-9294-4A59-B373-822B01ABD4B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F13200DD-368E-4C5D-935E-B9D6ECEC4E9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68F4A36B-07BB-4EB9-B6B0-4372C4B3A39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2EDE38D0-9EC7-4190-B132-DEE7C1A4110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5421445A-DCB2-49D8-B055-F76A132C785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AB8637EA-8CB6-47EA-9255-6174BB39CE6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8700BE7B-A59F-4FBC-9C60-46E3D187FE4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26CC4025-9ED4-4B75-AA86-44D86B3B4C5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F8AAE331-F3E4-4302-9A59-1527AAAA740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0D6F4992-E588-4D7D-8B7F-5844FBFB0FA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49C29DFE-72DC-47F5-BA41-C92B50193D9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3273D487-8D14-4E8F-A7FD-6B051AB8199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0CBDEE4C-D096-4A22-82A5-895B4CE54EA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C8648A67-DA15-4F9B-9AC4-44998AD482FF}"/>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2AF5557B-8D0E-49B8-B4E0-07FA53D01D6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F1A710C1-622C-4ACB-A088-A37E86BAB3A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FBBE1BAD-392B-4794-8CFD-783FE3D0559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144171</xdr:rowOff>
    </xdr:from>
    <xdr:to>
      <xdr:col>54</xdr:col>
      <xdr:colOff>189865</xdr:colOff>
      <xdr:row>86</xdr:row>
      <xdr:rowOff>24842</xdr:rowOff>
    </xdr:to>
    <xdr:cxnSp macro="">
      <xdr:nvCxnSpPr>
        <xdr:cNvPr id="339" name="直線コネクタ 338">
          <a:extLst>
            <a:ext uri="{FF2B5EF4-FFF2-40B4-BE49-F238E27FC236}">
              <a16:creationId xmlns:a16="http://schemas.microsoft.com/office/drawing/2014/main" id="{86301252-DA05-4068-9EBB-F483E0EEB6B5}"/>
            </a:ext>
          </a:extLst>
        </xdr:cNvPr>
        <xdr:cNvCxnSpPr/>
      </xdr:nvCxnSpPr>
      <xdr:spPr>
        <a:xfrm flipV="1">
          <a:off x="10476865" y="13517271"/>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28669</xdr:rowOff>
    </xdr:from>
    <xdr:ext cx="469744" cy="259045"/>
    <xdr:sp macro="" textlink="">
      <xdr:nvSpPr>
        <xdr:cNvPr id="340" name="【公営住宅】&#10;一人当たり面積最小値テキスト">
          <a:extLst>
            <a:ext uri="{FF2B5EF4-FFF2-40B4-BE49-F238E27FC236}">
              <a16:creationId xmlns:a16="http://schemas.microsoft.com/office/drawing/2014/main" id="{B9105E38-93FF-4D1B-A2A5-170C21890EF2}"/>
            </a:ext>
          </a:extLst>
        </xdr:cNvPr>
        <xdr:cNvSpPr txBox="1"/>
      </xdr:nvSpPr>
      <xdr:spPr>
        <a:xfrm>
          <a:off x="10515600" y="1477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24842</xdr:rowOff>
    </xdr:from>
    <xdr:to>
      <xdr:col>55</xdr:col>
      <xdr:colOff>88900</xdr:colOff>
      <xdr:row>86</xdr:row>
      <xdr:rowOff>24842</xdr:rowOff>
    </xdr:to>
    <xdr:cxnSp macro="">
      <xdr:nvCxnSpPr>
        <xdr:cNvPr id="341" name="直線コネクタ 340">
          <a:extLst>
            <a:ext uri="{FF2B5EF4-FFF2-40B4-BE49-F238E27FC236}">
              <a16:creationId xmlns:a16="http://schemas.microsoft.com/office/drawing/2014/main" id="{37FE1E33-CFB2-426F-A334-9E62EFD7AE1E}"/>
            </a:ext>
          </a:extLst>
        </xdr:cNvPr>
        <xdr:cNvCxnSpPr/>
      </xdr:nvCxnSpPr>
      <xdr:spPr>
        <a:xfrm>
          <a:off x="10388600" y="1476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90848</xdr:rowOff>
    </xdr:from>
    <xdr:ext cx="469744" cy="259045"/>
    <xdr:sp macro="" textlink="">
      <xdr:nvSpPr>
        <xdr:cNvPr id="342" name="【公営住宅】&#10;一人当たり面積最大値テキスト">
          <a:extLst>
            <a:ext uri="{FF2B5EF4-FFF2-40B4-BE49-F238E27FC236}">
              <a16:creationId xmlns:a16="http://schemas.microsoft.com/office/drawing/2014/main" id="{0F4B33F4-4780-4F43-BE3D-874C22C82F8E}"/>
            </a:ext>
          </a:extLst>
        </xdr:cNvPr>
        <xdr:cNvSpPr txBox="1"/>
      </xdr:nvSpPr>
      <xdr:spPr>
        <a:xfrm>
          <a:off x="10515600" y="1329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144171</xdr:rowOff>
    </xdr:from>
    <xdr:to>
      <xdr:col>55</xdr:col>
      <xdr:colOff>88900</xdr:colOff>
      <xdr:row>78</xdr:row>
      <xdr:rowOff>144171</xdr:rowOff>
    </xdr:to>
    <xdr:cxnSp macro="">
      <xdr:nvCxnSpPr>
        <xdr:cNvPr id="343" name="直線コネクタ 342">
          <a:extLst>
            <a:ext uri="{FF2B5EF4-FFF2-40B4-BE49-F238E27FC236}">
              <a16:creationId xmlns:a16="http://schemas.microsoft.com/office/drawing/2014/main" id="{2DD3DA86-093D-4884-A750-02835BF4BC1B}"/>
            </a:ext>
          </a:extLst>
        </xdr:cNvPr>
        <xdr:cNvCxnSpPr/>
      </xdr:nvCxnSpPr>
      <xdr:spPr>
        <a:xfrm>
          <a:off x="10388600" y="135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51782</xdr:rowOff>
    </xdr:from>
    <xdr:ext cx="469744" cy="259045"/>
    <xdr:sp macro="" textlink="">
      <xdr:nvSpPr>
        <xdr:cNvPr id="344" name="【公営住宅】&#10;一人当たり面積平均値テキスト">
          <a:extLst>
            <a:ext uri="{FF2B5EF4-FFF2-40B4-BE49-F238E27FC236}">
              <a16:creationId xmlns:a16="http://schemas.microsoft.com/office/drawing/2014/main" id="{6DB04811-1A0B-42C4-891A-D422CC1523B9}"/>
            </a:ext>
          </a:extLst>
        </xdr:cNvPr>
        <xdr:cNvSpPr txBox="1"/>
      </xdr:nvSpPr>
      <xdr:spPr>
        <a:xfrm>
          <a:off x="10515600" y="139392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28905</xdr:rowOff>
    </xdr:from>
    <xdr:to>
      <xdr:col>55</xdr:col>
      <xdr:colOff>50800</xdr:colOff>
      <xdr:row>82</xdr:row>
      <xdr:rowOff>130505</xdr:rowOff>
    </xdr:to>
    <xdr:sp macro="" textlink="">
      <xdr:nvSpPr>
        <xdr:cNvPr id="345" name="フローチャート: 判断 344">
          <a:extLst>
            <a:ext uri="{FF2B5EF4-FFF2-40B4-BE49-F238E27FC236}">
              <a16:creationId xmlns:a16="http://schemas.microsoft.com/office/drawing/2014/main" id="{0D2A39F4-F053-4360-8F37-383F3BFA0776}"/>
            </a:ext>
          </a:extLst>
        </xdr:cNvPr>
        <xdr:cNvSpPr/>
      </xdr:nvSpPr>
      <xdr:spPr>
        <a:xfrm>
          <a:off x="10426700" y="1408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139091</xdr:rowOff>
    </xdr:from>
    <xdr:to>
      <xdr:col>50</xdr:col>
      <xdr:colOff>165100</xdr:colOff>
      <xdr:row>82</xdr:row>
      <xdr:rowOff>69241</xdr:rowOff>
    </xdr:to>
    <xdr:sp macro="" textlink="">
      <xdr:nvSpPr>
        <xdr:cNvPr id="346" name="フローチャート: 判断 345">
          <a:extLst>
            <a:ext uri="{FF2B5EF4-FFF2-40B4-BE49-F238E27FC236}">
              <a16:creationId xmlns:a16="http://schemas.microsoft.com/office/drawing/2014/main" id="{D2128356-4408-4994-BF9D-F42B464E5022}"/>
            </a:ext>
          </a:extLst>
        </xdr:cNvPr>
        <xdr:cNvSpPr/>
      </xdr:nvSpPr>
      <xdr:spPr>
        <a:xfrm>
          <a:off x="9588500" y="1402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14275</xdr:rowOff>
    </xdr:from>
    <xdr:to>
      <xdr:col>46</xdr:col>
      <xdr:colOff>38100</xdr:colOff>
      <xdr:row>82</xdr:row>
      <xdr:rowOff>115875</xdr:rowOff>
    </xdr:to>
    <xdr:sp macro="" textlink="">
      <xdr:nvSpPr>
        <xdr:cNvPr id="347" name="フローチャート: 判断 346">
          <a:extLst>
            <a:ext uri="{FF2B5EF4-FFF2-40B4-BE49-F238E27FC236}">
              <a16:creationId xmlns:a16="http://schemas.microsoft.com/office/drawing/2014/main" id="{E4A908E1-039E-4D21-B6E0-C11EA6C113D3}"/>
            </a:ext>
          </a:extLst>
        </xdr:cNvPr>
        <xdr:cNvSpPr/>
      </xdr:nvSpPr>
      <xdr:spPr>
        <a:xfrm>
          <a:off x="8699500" y="1407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41708</xdr:rowOff>
    </xdr:from>
    <xdr:to>
      <xdr:col>41</xdr:col>
      <xdr:colOff>101600</xdr:colOff>
      <xdr:row>82</xdr:row>
      <xdr:rowOff>143308</xdr:rowOff>
    </xdr:to>
    <xdr:sp macro="" textlink="">
      <xdr:nvSpPr>
        <xdr:cNvPr id="348" name="フローチャート: 判断 347">
          <a:extLst>
            <a:ext uri="{FF2B5EF4-FFF2-40B4-BE49-F238E27FC236}">
              <a16:creationId xmlns:a16="http://schemas.microsoft.com/office/drawing/2014/main" id="{B0B13AD6-A435-468F-9BFA-C92DD5410B81}"/>
            </a:ext>
          </a:extLst>
        </xdr:cNvPr>
        <xdr:cNvSpPr/>
      </xdr:nvSpPr>
      <xdr:spPr>
        <a:xfrm>
          <a:off x="7810500" y="1410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20219</xdr:rowOff>
    </xdr:from>
    <xdr:to>
      <xdr:col>36</xdr:col>
      <xdr:colOff>165100</xdr:colOff>
      <xdr:row>82</xdr:row>
      <xdr:rowOff>121819</xdr:rowOff>
    </xdr:to>
    <xdr:sp macro="" textlink="">
      <xdr:nvSpPr>
        <xdr:cNvPr id="349" name="フローチャート: 判断 348">
          <a:extLst>
            <a:ext uri="{FF2B5EF4-FFF2-40B4-BE49-F238E27FC236}">
              <a16:creationId xmlns:a16="http://schemas.microsoft.com/office/drawing/2014/main" id="{E06433D6-CF8B-498C-AF39-9D55AFEE3A09}"/>
            </a:ext>
          </a:extLst>
        </xdr:cNvPr>
        <xdr:cNvSpPr/>
      </xdr:nvSpPr>
      <xdr:spPr>
        <a:xfrm>
          <a:off x="6921500" y="1407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9226C0C4-ACA6-40F8-A9D8-0F5013967C4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B5CEEF04-AB52-4266-B83B-189DDDC2BFE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E82DC320-9B4C-47FF-B8E0-D8760884940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C1B420CC-E2FD-4B98-B09D-6D69864FF1B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A8824E60-B88B-4276-8E82-B77DDEE5645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120802</xdr:rowOff>
    </xdr:from>
    <xdr:to>
      <xdr:col>55</xdr:col>
      <xdr:colOff>50800</xdr:colOff>
      <xdr:row>84</xdr:row>
      <xdr:rowOff>50952</xdr:rowOff>
    </xdr:to>
    <xdr:sp macro="" textlink="">
      <xdr:nvSpPr>
        <xdr:cNvPr id="355" name="楕円 354">
          <a:extLst>
            <a:ext uri="{FF2B5EF4-FFF2-40B4-BE49-F238E27FC236}">
              <a16:creationId xmlns:a16="http://schemas.microsoft.com/office/drawing/2014/main" id="{2F1748A5-52DD-47AB-8105-97DB3CF647F6}"/>
            </a:ext>
          </a:extLst>
        </xdr:cNvPr>
        <xdr:cNvSpPr/>
      </xdr:nvSpPr>
      <xdr:spPr>
        <a:xfrm>
          <a:off x="10426700" y="1435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99229</xdr:rowOff>
    </xdr:from>
    <xdr:ext cx="469744" cy="259045"/>
    <xdr:sp macro="" textlink="">
      <xdr:nvSpPr>
        <xdr:cNvPr id="356" name="【公営住宅】&#10;一人当たり面積該当値テキスト">
          <a:extLst>
            <a:ext uri="{FF2B5EF4-FFF2-40B4-BE49-F238E27FC236}">
              <a16:creationId xmlns:a16="http://schemas.microsoft.com/office/drawing/2014/main" id="{C61C162E-8190-4867-A66E-DD4C2C548FC8}"/>
            </a:ext>
          </a:extLst>
        </xdr:cNvPr>
        <xdr:cNvSpPr txBox="1"/>
      </xdr:nvSpPr>
      <xdr:spPr>
        <a:xfrm>
          <a:off x="10515600" y="1432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127203</xdr:rowOff>
    </xdr:from>
    <xdr:to>
      <xdr:col>50</xdr:col>
      <xdr:colOff>165100</xdr:colOff>
      <xdr:row>84</xdr:row>
      <xdr:rowOff>57353</xdr:rowOff>
    </xdr:to>
    <xdr:sp macro="" textlink="">
      <xdr:nvSpPr>
        <xdr:cNvPr id="357" name="楕円 356">
          <a:extLst>
            <a:ext uri="{FF2B5EF4-FFF2-40B4-BE49-F238E27FC236}">
              <a16:creationId xmlns:a16="http://schemas.microsoft.com/office/drawing/2014/main" id="{629459D0-301E-4879-8063-D0923A2F97A9}"/>
            </a:ext>
          </a:extLst>
        </xdr:cNvPr>
        <xdr:cNvSpPr/>
      </xdr:nvSpPr>
      <xdr:spPr>
        <a:xfrm>
          <a:off x="9588500" y="1435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xdr:rowOff>
    </xdr:from>
    <xdr:to>
      <xdr:col>55</xdr:col>
      <xdr:colOff>0</xdr:colOff>
      <xdr:row>84</xdr:row>
      <xdr:rowOff>6553</xdr:rowOff>
    </xdr:to>
    <xdr:cxnSp macro="">
      <xdr:nvCxnSpPr>
        <xdr:cNvPr id="358" name="直線コネクタ 357">
          <a:extLst>
            <a:ext uri="{FF2B5EF4-FFF2-40B4-BE49-F238E27FC236}">
              <a16:creationId xmlns:a16="http://schemas.microsoft.com/office/drawing/2014/main" id="{9D069BD4-5DF2-4E63-A2C1-100B0880F940}"/>
            </a:ext>
          </a:extLst>
        </xdr:cNvPr>
        <xdr:cNvCxnSpPr/>
      </xdr:nvCxnSpPr>
      <xdr:spPr>
        <a:xfrm flipV="1">
          <a:off x="9639300" y="14401952"/>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59" name="楕円 358">
          <a:extLst>
            <a:ext uri="{FF2B5EF4-FFF2-40B4-BE49-F238E27FC236}">
              <a16:creationId xmlns:a16="http://schemas.microsoft.com/office/drawing/2014/main" id="{ADDDE990-C7EA-48A3-8F96-FE079C654AB5}"/>
            </a:ext>
          </a:extLst>
        </xdr:cNvPr>
        <xdr:cNvSpPr/>
      </xdr:nvSpPr>
      <xdr:spPr>
        <a:xfrm>
          <a:off x="8699500" y="1436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6553</xdr:rowOff>
    </xdr:from>
    <xdr:to>
      <xdr:col>50</xdr:col>
      <xdr:colOff>114300</xdr:colOff>
      <xdr:row>84</xdr:row>
      <xdr:rowOff>14326</xdr:rowOff>
    </xdr:to>
    <xdr:cxnSp macro="">
      <xdr:nvCxnSpPr>
        <xdr:cNvPr id="360" name="直線コネクタ 359">
          <a:extLst>
            <a:ext uri="{FF2B5EF4-FFF2-40B4-BE49-F238E27FC236}">
              <a16:creationId xmlns:a16="http://schemas.microsoft.com/office/drawing/2014/main" id="{D7E52BAF-DCB8-44C4-B3EC-981D938B38E4}"/>
            </a:ext>
          </a:extLst>
        </xdr:cNvPr>
        <xdr:cNvCxnSpPr/>
      </xdr:nvCxnSpPr>
      <xdr:spPr>
        <a:xfrm flipV="1">
          <a:off x="8750300" y="14408353"/>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140919</xdr:rowOff>
    </xdr:from>
    <xdr:to>
      <xdr:col>41</xdr:col>
      <xdr:colOff>101600</xdr:colOff>
      <xdr:row>84</xdr:row>
      <xdr:rowOff>71069</xdr:rowOff>
    </xdr:to>
    <xdr:sp macro="" textlink="">
      <xdr:nvSpPr>
        <xdr:cNvPr id="361" name="楕円 360">
          <a:extLst>
            <a:ext uri="{FF2B5EF4-FFF2-40B4-BE49-F238E27FC236}">
              <a16:creationId xmlns:a16="http://schemas.microsoft.com/office/drawing/2014/main" id="{532EB04A-8ACE-4718-B5D4-F8B0774E1E8E}"/>
            </a:ext>
          </a:extLst>
        </xdr:cNvPr>
        <xdr:cNvSpPr/>
      </xdr:nvSpPr>
      <xdr:spPr>
        <a:xfrm>
          <a:off x="7810500" y="143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14326</xdr:rowOff>
    </xdr:from>
    <xdr:to>
      <xdr:col>45</xdr:col>
      <xdr:colOff>177800</xdr:colOff>
      <xdr:row>84</xdr:row>
      <xdr:rowOff>20269</xdr:rowOff>
    </xdr:to>
    <xdr:cxnSp macro="">
      <xdr:nvCxnSpPr>
        <xdr:cNvPr id="362" name="直線コネクタ 361">
          <a:extLst>
            <a:ext uri="{FF2B5EF4-FFF2-40B4-BE49-F238E27FC236}">
              <a16:creationId xmlns:a16="http://schemas.microsoft.com/office/drawing/2014/main" id="{B7A06187-E782-4DA6-B242-7D9DAF2FD3E3}"/>
            </a:ext>
          </a:extLst>
        </xdr:cNvPr>
        <xdr:cNvCxnSpPr/>
      </xdr:nvCxnSpPr>
      <xdr:spPr>
        <a:xfrm flipV="1">
          <a:off x="7861300" y="14416126"/>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140919</xdr:rowOff>
    </xdr:from>
    <xdr:to>
      <xdr:col>36</xdr:col>
      <xdr:colOff>165100</xdr:colOff>
      <xdr:row>84</xdr:row>
      <xdr:rowOff>71069</xdr:rowOff>
    </xdr:to>
    <xdr:sp macro="" textlink="">
      <xdr:nvSpPr>
        <xdr:cNvPr id="363" name="楕円 362">
          <a:extLst>
            <a:ext uri="{FF2B5EF4-FFF2-40B4-BE49-F238E27FC236}">
              <a16:creationId xmlns:a16="http://schemas.microsoft.com/office/drawing/2014/main" id="{05C18B7F-751C-4713-9EEC-FEF22BDAE3E0}"/>
            </a:ext>
          </a:extLst>
        </xdr:cNvPr>
        <xdr:cNvSpPr/>
      </xdr:nvSpPr>
      <xdr:spPr>
        <a:xfrm>
          <a:off x="6921500" y="143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20269</xdr:rowOff>
    </xdr:from>
    <xdr:to>
      <xdr:col>41</xdr:col>
      <xdr:colOff>50800</xdr:colOff>
      <xdr:row>84</xdr:row>
      <xdr:rowOff>20269</xdr:rowOff>
    </xdr:to>
    <xdr:cxnSp macro="">
      <xdr:nvCxnSpPr>
        <xdr:cNvPr id="364" name="直線コネクタ 363">
          <a:extLst>
            <a:ext uri="{FF2B5EF4-FFF2-40B4-BE49-F238E27FC236}">
              <a16:creationId xmlns:a16="http://schemas.microsoft.com/office/drawing/2014/main" id="{DCF5E135-5CF0-4B26-B089-CC6ACFC48A18}"/>
            </a:ext>
          </a:extLst>
        </xdr:cNvPr>
        <xdr:cNvCxnSpPr/>
      </xdr:nvCxnSpPr>
      <xdr:spPr>
        <a:xfrm>
          <a:off x="6972300" y="144220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85768</xdr:rowOff>
    </xdr:from>
    <xdr:ext cx="469744" cy="259045"/>
    <xdr:sp macro="" textlink="">
      <xdr:nvSpPr>
        <xdr:cNvPr id="365" name="n_1aveValue【公営住宅】&#10;一人当たり面積">
          <a:extLst>
            <a:ext uri="{FF2B5EF4-FFF2-40B4-BE49-F238E27FC236}">
              <a16:creationId xmlns:a16="http://schemas.microsoft.com/office/drawing/2014/main" id="{962C7068-E58E-47D6-BC7B-5E676A2B30F7}"/>
            </a:ext>
          </a:extLst>
        </xdr:cNvPr>
        <xdr:cNvSpPr txBox="1"/>
      </xdr:nvSpPr>
      <xdr:spPr>
        <a:xfrm>
          <a:off x="9391727" y="1380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132402</xdr:rowOff>
    </xdr:from>
    <xdr:ext cx="469744" cy="259045"/>
    <xdr:sp macro="" textlink="">
      <xdr:nvSpPr>
        <xdr:cNvPr id="366" name="n_2aveValue【公営住宅】&#10;一人当たり面積">
          <a:extLst>
            <a:ext uri="{FF2B5EF4-FFF2-40B4-BE49-F238E27FC236}">
              <a16:creationId xmlns:a16="http://schemas.microsoft.com/office/drawing/2014/main" id="{2EB7D3AB-C768-4662-A8A7-A648678A4280}"/>
            </a:ext>
          </a:extLst>
        </xdr:cNvPr>
        <xdr:cNvSpPr txBox="1"/>
      </xdr:nvSpPr>
      <xdr:spPr>
        <a:xfrm>
          <a:off x="8515427" y="1384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159835</xdr:rowOff>
    </xdr:from>
    <xdr:ext cx="469744" cy="259045"/>
    <xdr:sp macro="" textlink="">
      <xdr:nvSpPr>
        <xdr:cNvPr id="367" name="n_3aveValue【公営住宅】&#10;一人当たり面積">
          <a:extLst>
            <a:ext uri="{FF2B5EF4-FFF2-40B4-BE49-F238E27FC236}">
              <a16:creationId xmlns:a16="http://schemas.microsoft.com/office/drawing/2014/main" id="{D0C0A3C6-083E-4C61-A757-3C327DFAEBD8}"/>
            </a:ext>
          </a:extLst>
        </xdr:cNvPr>
        <xdr:cNvSpPr txBox="1"/>
      </xdr:nvSpPr>
      <xdr:spPr>
        <a:xfrm>
          <a:off x="7626427" y="1387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138346</xdr:rowOff>
    </xdr:from>
    <xdr:ext cx="469744" cy="259045"/>
    <xdr:sp macro="" textlink="">
      <xdr:nvSpPr>
        <xdr:cNvPr id="368" name="n_4aveValue【公営住宅】&#10;一人当たり面積">
          <a:extLst>
            <a:ext uri="{FF2B5EF4-FFF2-40B4-BE49-F238E27FC236}">
              <a16:creationId xmlns:a16="http://schemas.microsoft.com/office/drawing/2014/main" id="{77AC7C72-A592-4224-8391-EFF04D5BB3E5}"/>
            </a:ext>
          </a:extLst>
        </xdr:cNvPr>
        <xdr:cNvSpPr txBox="1"/>
      </xdr:nvSpPr>
      <xdr:spPr>
        <a:xfrm>
          <a:off x="6737427" y="1385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48480</xdr:rowOff>
    </xdr:from>
    <xdr:ext cx="469744" cy="259045"/>
    <xdr:sp macro="" textlink="">
      <xdr:nvSpPr>
        <xdr:cNvPr id="369" name="n_1mainValue【公営住宅】&#10;一人当たり面積">
          <a:extLst>
            <a:ext uri="{FF2B5EF4-FFF2-40B4-BE49-F238E27FC236}">
              <a16:creationId xmlns:a16="http://schemas.microsoft.com/office/drawing/2014/main" id="{29B8811D-A92E-4BD2-9DD0-6A1A73F8F112}"/>
            </a:ext>
          </a:extLst>
        </xdr:cNvPr>
        <xdr:cNvSpPr txBox="1"/>
      </xdr:nvSpPr>
      <xdr:spPr>
        <a:xfrm>
          <a:off x="9391727" y="1445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56253</xdr:rowOff>
    </xdr:from>
    <xdr:ext cx="469744" cy="259045"/>
    <xdr:sp macro="" textlink="">
      <xdr:nvSpPr>
        <xdr:cNvPr id="370" name="n_2mainValue【公営住宅】&#10;一人当たり面積">
          <a:extLst>
            <a:ext uri="{FF2B5EF4-FFF2-40B4-BE49-F238E27FC236}">
              <a16:creationId xmlns:a16="http://schemas.microsoft.com/office/drawing/2014/main" id="{47CF9154-82C2-427F-AD3A-71DC33DCC784}"/>
            </a:ext>
          </a:extLst>
        </xdr:cNvPr>
        <xdr:cNvSpPr txBox="1"/>
      </xdr:nvSpPr>
      <xdr:spPr>
        <a:xfrm>
          <a:off x="8515427" y="144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62196</xdr:rowOff>
    </xdr:from>
    <xdr:ext cx="469744" cy="259045"/>
    <xdr:sp macro="" textlink="">
      <xdr:nvSpPr>
        <xdr:cNvPr id="371" name="n_3mainValue【公営住宅】&#10;一人当たり面積">
          <a:extLst>
            <a:ext uri="{FF2B5EF4-FFF2-40B4-BE49-F238E27FC236}">
              <a16:creationId xmlns:a16="http://schemas.microsoft.com/office/drawing/2014/main" id="{3FB5FF4F-0147-4F32-B597-7580F318AE09}"/>
            </a:ext>
          </a:extLst>
        </xdr:cNvPr>
        <xdr:cNvSpPr txBox="1"/>
      </xdr:nvSpPr>
      <xdr:spPr>
        <a:xfrm>
          <a:off x="7626427" y="1446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62196</xdr:rowOff>
    </xdr:from>
    <xdr:ext cx="469744" cy="259045"/>
    <xdr:sp macro="" textlink="">
      <xdr:nvSpPr>
        <xdr:cNvPr id="372" name="n_4mainValue【公営住宅】&#10;一人当たり面積">
          <a:extLst>
            <a:ext uri="{FF2B5EF4-FFF2-40B4-BE49-F238E27FC236}">
              <a16:creationId xmlns:a16="http://schemas.microsoft.com/office/drawing/2014/main" id="{A68ADEC4-9860-4BB1-8E0A-A7CE7A819734}"/>
            </a:ext>
          </a:extLst>
        </xdr:cNvPr>
        <xdr:cNvSpPr txBox="1"/>
      </xdr:nvSpPr>
      <xdr:spPr>
        <a:xfrm>
          <a:off x="6737427" y="1446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23D4FD0-7915-416D-A411-32A1D5A3C7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B1D85BFA-50CA-400A-A5A3-AAF852F93A8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767FCE9B-E0E5-4CF1-B470-05FCA8DC397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702E8B3B-6023-44AE-8DFE-61C258C2521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72BC7DDD-5F5D-4D17-B784-EC430B77834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4CC14F0D-DBB3-4F6F-B301-0B7BABA2D7D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A517999-C4BA-4AF7-A695-1CDE8823F2E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EB025F19-2DCA-4437-859C-C2EDB127775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B5BE9B23-7BA3-4C22-81ED-67AD3DA06A2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921ACFCE-E54C-461D-BEB0-B23EDF7112E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D448229C-9003-4F00-992A-DF4ACD835F3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8B051A97-58EF-4947-B218-A57E23F71CC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E13F6C5A-847B-4F6E-A870-8FC18B4F4BC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E9A0C7DB-2B04-4728-886D-AB93AEFB25F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94726426-B6D2-45A8-8ABE-6871573DA9A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F636BCF1-396C-49FE-A495-A028446AE45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7F0C50E1-EE08-473D-8FBB-D59FB595F22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3EED7783-9A23-495A-BF31-C4E4F71F862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3D5A83F6-B92E-4F47-9507-80824278E64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134DD344-F945-41DE-958A-A3E23B72780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669220EF-5A9D-4E3D-9766-DDE3C03CE7A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68AE3888-C9C6-4B93-B121-4D40F1EC49A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2F96C665-1226-4006-8D38-0FDE7F8614A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E85D4A09-7BAB-4DBB-AE31-DA65FE91183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134161F1-AAE1-4A68-9FEA-A387CD8E3B4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44BE798E-5EC0-4D74-AF70-1B4DCBD0F0C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0ABBD98E-D05F-41A3-89E2-D88A1D9A2CB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a:extLst>
            <a:ext uri="{FF2B5EF4-FFF2-40B4-BE49-F238E27FC236}">
              <a16:creationId xmlns:a16="http://schemas.microsoft.com/office/drawing/2014/main" id="{545A97F8-9BC5-4C7C-B98F-DD145E7751E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1" name="テキスト ボックス 400">
          <a:extLst>
            <a:ext uri="{FF2B5EF4-FFF2-40B4-BE49-F238E27FC236}">
              <a16:creationId xmlns:a16="http://schemas.microsoft.com/office/drawing/2014/main" id="{A5FA9835-36CD-4670-A52C-18C3F6622FD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a:extLst>
            <a:ext uri="{FF2B5EF4-FFF2-40B4-BE49-F238E27FC236}">
              <a16:creationId xmlns:a16="http://schemas.microsoft.com/office/drawing/2014/main" id="{0C2A69B2-3F27-425D-9EEB-E14C6168BCB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a:extLst>
            <a:ext uri="{FF2B5EF4-FFF2-40B4-BE49-F238E27FC236}">
              <a16:creationId xmlns:a16="http://schemas.microsoft.com/office/drawing/2014/main" id="{FC9801F5-4395-42D5-8ED1-66D4D6F5759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a:extLst>
            <a:ext uri="{FF2B5EF4-FFF2-40B4-BE49-F238E27FC236}">
              <a16:creationId xmlns:a16="http://schemas.microsoft.com/office/drawing/2014/main" id="{C98C2270-AF9C-494A-80E0-E6483551679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a:extLst>
            <a:ext uri="{FF2B5EF4-FFF2-40B4-BE49-F238E27FC236}">
              <a16:creationId xmlns:a16="http://schemas.microsoft.com/office/drawing/2014/main" id="{607F4886-A61A-4261-A018-B0DC17F5DEB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a:extLst>
            <a:ext uri="{FF2B5EF4-FFF2-40B4-BE49-F238E27FC236}">
              <a16:creationId xmlns:a16="http://schemas.microsoft.com/office/drawing/2014/main" id="{9393E0C4-99FC-4B0E-BFD8-9E11E836EF9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a:extLst>
            <a:ext uri="{FF2B5EF4-FFF2-40B4-BE49-F238E27FC236}">
              <a16:creationId xmlns:a16="http://schemas.microsoft.com/office/drawing/2014/main" id="{D88EB4D4-403E-4E70-BB5B-49E8311EEB3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a:extLst>
            <a:ext uri="{FF2B5EF4-FFF2-40B4-BE49-F238E27FC236}">
              <a16:creationId xmlns:a16="http://schemas.microsoft.com/office/drawing/2014/main" id="{206B31BD-E43B-4D2F-B2B4-5F6F77FB0BF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a:extLst>
            <a:ext uri="{FF2B5EF4-FFF2-40B4-BE49-F238E27FC236}">
              <a16:creationId xmlns:a16="http://schemas.microsoft.com/office/drawing/2014/main" id="{E1A752AB-F9EA-4762-9707-B6A1D8AECE1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a:extLst>
            <a:ext uri="{FF2B5EF4-FFF2-40B4-BE49-F238E27FC236}">
              <a16:creationId xmlns:a16="http://schemas.microsoft.com/office/drawing/2014/main" id="{D7ACA63F-FF91-44C9-8C58-86D3A39D087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a:extLst>
            <a:ext uri="{FF2B5EF4-FFF2-40B4-BE49-F238E27FC236}">
              <a16:creationId xmlns:a16="http://schemas.microsoft.com/office/drawing/2014/main" id="{46F78BF7-9EF0-4E29-8F47-3D292D92511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a:extLst>
            <a:ext uri="{FF2B5EF4-FFF2-40B4-BE49-F238E27FC236}">
              <a16:creationId xmlns:a16="http://schemas.microsoft.com/office/drawing/2014/main" id="{17D31990-74CD-4474-BCD9-6A8EF408E3E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41</xdr:row>
      <xdr:rowOff>160020</xdr:rowOff>
    </xdr:to>
    <xdr:cxnSp macro="">
      <xdr:nvCxnSpPr>
        <xdr:cNvPr id="413" name="直線コネクタ 412">
          <a:extLst>
            <a:ext uri="{FF2B5EF4-FFF2-40B4-BE49-F238E27FC236}">
              <a16:creationId xmlns:a16="http://schemas.microsoft.com/office/drawing/2014/main" id="{83226A3B-18EB-4867-B187-DE8661A8E31A}"/>
            </a:ext>
          </a:extLst>
        </xdr:cNvPr>
        <xdr:cNvCxnSpPr/>
      </xdr:nvCxnSpPr>
      <xdr:spPr>
        <a:xfrm flipV="1">
          <a:off x="16318864" y="582549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414" name="【認定こども園・幼稚園・保育所】&#10;有形固定資産減価償却率最小値テキスト">
          <a:extLst>
            <a:ext uri="{FF2B5EF4-FFF2-40B4-BE49-F238E27FC236}">
              <a16:creationId xmlns:a16="http://schemas.microsoft.com/office/drawing/2014/main" id="{D21EBAD6-6EB5-4939-8305-D4BFF912293C}"/>
            </a:ext>
          </a:extLst>
        </xdr:cNvPr>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415" name="直線コネクタ 414">
          <a:extLst>
            <a:ext uri="{FF2B5EF4-FFF2-40B4-BE49-F238E27FC236}">
              <a16:creationId xmlns:a16="http://schemas.microsoft.com/office/drawing/2014/main" id="{E47237AD-A6C5-4254-B063-FBA4D3717535}"/>
            </a:ext>
          </a:extLst>
        </xdr:cNvPr>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416" name="【認定こども園・幼稚園・保育所】&#10;有形固定資産減価償却率最大値テキスト">
          <a:extLst>
            <a:ext uri="{FF2B5EF4-FFF2-40B4-BE49-F238E27FC236}">
              <a16:creationId xmlns:a16="http://schemas.microsoft.com/office/drawing/2014/main" id="{CBB5D699-9CFD-4AD0-B7A4-605AD20CE8B0}"/>
            </a:ext>
          </a:extLst>
        </xdr:cNvPr>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417" name="直線コネクタ 416">
          <a:extLst>
            <a:ext uri="{FF2B5EF4-FFF2-40B4-BE49-F238E27FC236}">
              <a16:creationId xmlns:a16="http://schemas.microsoft.com/office/drawing/2014/main" id="{C6F7A921-644C-42E3-9924-47D18035E5F6}"/>
            </a:ext>
          </a:extLst>
        </xdr:cNvPr>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118127</xdr:rowOff>
    </xdr:from>
    <xdr:ext cx="405111" cy="259045"/>
    <xdr:sp macro="" textlink="">
      <xdr:nvSpPr>
        <xdr:cNvPr id="418" name="【認定こども園・幼稚園・保育所】&#10;有形固定資産減価償却率平均値テキスト">
          <a:extLst>
            <a:ext uri="{FF2B5EF4-FFF2-40B4-BE49-F238E27FC236}">
              <a16:creationId xmlns:a16="http://schemas.microsoft.com/office/drawing/2014/main" id="{79731DFC-FD7B-49FA-AC9F-94C2389905C8}"/>
            </a:ext>
          </a:extLst>
        </xdr:cNvPr>
        <xdr:cNvSpPr txBox="1"/>
      </xdr:nvSpPr>
      <xdr:spPr>
        <a:xfrm>
          <a:off x="16357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419" name="フローチャート: 判断 418">
          <a:extLst>
            <a:ext uri="{FF2B5EF4-FFF2-40B4-BE49-F238E27FC236}">
              <a16:creationId xmlns:a16="http://schemas.microsoft.com/office/drawing/2014/main" id="{7C0DC491-18E2-4241-B5BF-D0CD0EF961F4}"/>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48260</xdr:rowOff>
    </xdr:from>
    <xdr:to>
      <xdr:col>81</xdr:col>
      <xdr:colOff>101600</xdr:colOff>
      <xdr:row>37</xdr:row>
      <xdr:rowOff>149860</xdr:rowOff>
    </xdr:to>
    <xdr:sp macro="" textlink="">
      <xdr:nvSpPr>
        <xdr:cNvPr id="420" name="フローチャート: 判断 419">
          <a:extLst>
            <a:ext uri="{FF2B5EF4-FFF2-40B4-BE49-F238E27FC236}">
              <a16:creationId xmlns:a16="http://schemas.microsoft.com/office/drawing/2014/main" id="{106CB600-45A4-4C34-AE76-A067789A0FA4}"/>
            </a:ext>
          </a:extLst>
        </xdr:cNvPr>
        <xdr:cNvSpPr/>
      </xdr:nvSpPr>
      <xdr:spPr>
        <a:xfrm>
          <a:off x="15430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421" name="フローチャート: 判断 420">
          <a:extLst>
            <a:ext uri="{FF2B5EF4-FFF2-40B4-BE49-F238E27FC236}">
              <a16:creationId xmlns:a16="http://schemas.microsoft.com/office/drawing/2014/main" id="{337062F0-23A8-4AE5-B192-426C30A783A7}"/>
            </a:ext>
          </a:extLst>
        </xdr:cNvPr>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63500</xdr:rowOff>
    </xdr:from>
    <xdr:to>
      <xdr:col>72</xdr:col>
      <xdr:colOff>38100</xdr:colOff>
      <xdr:row>37</xdr:row>
      <xdr:rowOff>165100</xdr:rowOff>
    </xdr:to>
    <xdr:sp macro="" textlink="">
      <xdr:nvSpPr>
        <xdr:cNvPr id="422" name="フローチャート: 判断 421">
          <a:extLst>
            <a:ext uri="{FF2B5EF4-FFF2-40B4-BE49-F238E27FC236}">
              <a16:creationId xmlns:a16="http://schemas.microsoft.com/office/drawing/2014/main" id="{C26A1F47-1A84-4EA9-9F3C-A0A0407EDAC2}"/>
            </a:ext>
          </a:extLst>
        </xdr:cNvPr>
        <xdr:cNvSpPr/>
      </xdr:nvSpPr>
      <xdr:spPr>
        <a:xfrm>
          <a:off x="13652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23" name="フローチャート: 判断 422">
          <a:extLst>
            <a:ext uri="{FF2B5EF4-FFF2-40B4-BE49-F238E27FC236}">
              <a16:creationId xmlns:a16="http://schemas.microsoft.com/office/drawing/2014/main" id="{4C3FA66E-AAF1-4520-91A9-E58FF2A5143B}"/>
            </a:ext>
          </a:extLst>
        </xdr:cNvPr>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19B5540-89DD-4E8F-9B42-031F364A34D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178AC842-1777-4708-8415-ADCA2C564C4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BFD589AB-5566-490D-A640-EF6338EA18C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6FA8D193-5FFE-4074-B330-2DA5B8A9517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337A10ED-FB3C-4320-AAFF-448EF13E652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429" name="楕円 428">
          <a:extLst>
            <a:ext uri="{FF2B5EF4-FFF2-40B4-BE49-F238E27FC236}">
              <a16:creationId xmlns:a16="http://schemas.microsoft.com/office/drawing/2014/main" id="{3D1F4C02-8ABA-4A20-AFEE-6737E6A6E56D}"/>
            </a:ext>
          </a:extLst>
        </xdr:cNvPr>
        <xdr:cNvSpPr/>
      </xdr:nvSpPr>
      <xdr:spPr>
        <a:xfrm>
          <a:off x="162687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53992</xdr:rowOff>
    </xdr:from>
    <xdr:ext cx="405111" cy="259045"/>
    <xdr:sp macro="" textlink="">
      <xdr:nvSpPr>
        <xdr:cNvPr id="430" name="【認定こども園・幼稚園・保育所】&#10;有形固定資産減価償却率該当値テキスト">
          <a:extLst>
            <a:ext uri="{FF2B5EF4-FFF2-40B4-BE49-F238E27FC236}">
              <a16:creationId xmlns:a16="http://schemas.microsoft.com/office/drawing/2014/main" id="{E3BAE777-2BB6-44CB-BB87-32B63BB1DB2C}"/>
            </a:ext>
          </a:extLst>
        </xdr:cNvPr>
        <xdr:cNvSpPr txBox="1"/>
      </xdr:nvSpPr>
      <xdr:spPr>
        <a:xfrm>
          <a:off x="16357600"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158750</xdr:rowOff>
    </xdr:from>
    <xdr:to>
      <xdr:col>81</xdr:col>
      <xdr:colOff>101600</xdr:colOff>
      <xdr:row>37</xdr:row>
      <xdr:rowOff>88900</xdr:rowOff>
    </xdr:to>
    <xdr:sp macro="" textlink="">
      <xdr:nvSpPr>
        <xdr:cNvPr id="431" name="楕円 430">
          <a:extLst>
            <a:ext uri="{FF2B5EF4-FFF2-40B4-BE49-F238E27FC236}">
              <a16:creationId xmlns:a16="http://schemas.microsoft.com/office/drawing/2014/main" id="{9905D47F-3D45-4AAF-AA49-B30FB7ACD392}"/>
            </a:ext>
          </a:extLst>
        </xdr:cNvPr>
        <xdr:cNvSpPr/>
      </xdr:nvSpPr>
      <xdr:spPr>
        <a:xfrm>
          <a:off x="15430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38100</xdr:rowOff>
    </xdr:from>
    <xdr:to>
      <xdr:col>85</xdr:col>
      <xdr:colOff>127000</xdr:colOff>
      <xdr:row>37</xdr:row>
      <xdr:rowOff>81915</xdr:rowOff>
    </xdr:to>
    <xdr:cxnSp macro="">
      <xdr:nvCxnSpPr>
        <xdr:cNvPr id="432" name="直線コネクタ 431">
          <a:extLst>
            <a:ext uri="{FF2B5EF4-FFF2-40B4-BE49-F238E27FC236}">
              <a16:creationId xmlns:a16="http://schemas.microsoft.com/office/drawing/2014/main" id="{3434E53A-AF68-464A-AF7F-5E7CE7B4333E}"/>
            </a:ext>
          </a:extLst>
        </xdr:cNvPr>
        <xdr:cNvCxnSpPr/>
      </xdr:nvCxnSpPr>
      <xdr:spPr>
        <a:xfrm>
          <a:off x="15481300" y="638175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114935</xdr:rowOff>
    </xdr:from>
    <xdr:to>
      <xdr:col>76</xdr:col>
      <xdr:colOff>165100</xdr:colOff>
      <xdr:row>37</xdr:row>
      <xdr:rowOff>45085</xdr:rowOff>
    </xdr:to>
    <xdr:sp macro="" textlink="">
      <xdr:nvSpPr>
        <xdr:cNvPr id="433" name="楕円 432">
          <a:extLst>
            <a:ext uri="{FF2B5EF4-FFF2-40B4-BE49-F238E27FC236}">
              <a16:creationId xmlns:a16="http://schemas.microsoft.com/office/drawing/2014/main" id="{4304F893-40BD-4EF4-9DDA-69D33573AD94}"/>
            </a:ext>
          </a:extLst>
        </xdr:cNvPr>
        <xdr:cNvSpPr/>
      </xdr:nvSpPr>
      <xdr:spPr>
        <a:xfrm>
          <a:off x="14541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165735</xdr:rowOff>
    </xdr:from>
    <xdr:to>
      <xdr:col>81</xdr:col>
      <xdr:colOff>50800</xdr:colOff>
      <xdr:row>37</xdr:row>
      <xdr:rowOff>38100</xdr:rowOff>
    </xdr:to>
    <xdr:cxnSp macro="">
      <xdr:nvCxnSpPr>
        <xdr:cNvPr id="434" name="直線コネクタ 433">
          <a:extLst>
            <a:ext uri="{FF2B5EF4-FFF2-40B4-BE49-F238E27FC236}">
              <a16:creationId xmlns:a16="http://schemas.microsoft.com/office/drawing/2014/main" id="{795652A5-FF4B-465D-A985-4C397B8E7BDA}"/>
            </a:ext>
          </a:extLst>
        </xdr:cNvPr>
        <xdr:cNvCxnSpPr/>
      </xdr:nvCxnSpPr>
      <xdr:spPr>
        <a:xfrm>
          <a:off x="14592300" y="63379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67310</xdr:rowOff>
    </xdr:from>
    <xdr:to>
      <xdr:col>72</xdr:col>
      <xdr:colOff>38100</xdr:colOff>
      <xdr:row>36</xdr:row>
      <xdr:rowOff>168910</xdr:rowOff>
    </xdr:to>
    <xdr:sp macro="" textlink="">
      <xdr:nvSpPr>
        <xdr:cNvPr id="435" name="楕円 434">
          <a:extLst>
            <a:ext uri="{FF2B5EF4-FFF2-40B4-BE49-F238E27FC236}">
              <a16:creationId xmlns:a16="http://schemas.microsoft.com/office/drawing/2014/main" id="{1A1D8E9E-5C09-4B55-8C6D-21CD13660417}"/>
            </a:ext>
          </a:extLst>
        </xdr:cNvPr>
        <xdr:cNvSpPr/>
      </xdr:nvSpPr>
      <xdr:spPr>
        <a:xfrm>
          <a:off x="13652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118110</xdr:rowOff>
    </xdr:from>
    <xdr:to>
      <xdr:col>76</xdr:col>
      <xdr:colOff>114300</xdr:colOff>
      <xdr:row>36</xdr:row>
      <xdr:rowOff>165735</xdr:rowOff>
    </xdr:to>
    <xdr:cxnSp macro="">
      <xdr:nvCxnSpPr>
        <xdr:cNvPr id="436" name="直線コネクタ 435">
          <a:extLst>
            <a:ext uri="{FF2B5EF4-FFF2-40B4-BE49-F238E27FC236}">
              <a16:creationId xmlns:a16="http://schemas.microsoft.com/office/drawing/2014/main" id="{8C70435C-0176-4B08-9814-B7F77335323B}"/>
            </a:ext>
          </a:extLst>
        </xdr:cNvPr>
        <xdr:cNvCxnSpPr/>
      </xdr:nvCxnSpPr>
      <xdr:spPr>
        <a:xfrm>
          <a:off x="13703300" y="62903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21590</xdr:rowOff>
    </xdr:from>
    <xdr:to>
      <xdr:col>67</xdr:col>
      <xdr:colOff>101600</xdr:colOff>
      <xdr:row>36</xdr:row>
      <xdr:rowOff>123190</xdr:rowOff>
    </xdr:to>
    <xdr:sp macro="" textlink="">
      <xdr:nvSpPr>
        <xdr:cNvPr id="437" name="楕円 436">
          <a:extLst>
            <a:ext uri="{FF2B5EF4-FFF2-40B4-BE49-F238E27FC236}">
              <a16:creationId xmlns:a16="http://schemas.microsoft.com/office/drawing/2014/main" id="{B5BAC1A2-6897-45A5-8FDC-16BB41B3F2D8}"/>
            </a:ext>
          </a:extLst>
        </xdr:cNvPr>
        <xdr:cNvSpPr/>
      </xdr:nvSpPr>
      <xdr:spPr>
        <a:xfrm>
          <a:off x="12763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72390</xdr:rowOff>
    </xdr:from>
    <xdr:to>
      <xdr:col>71</xdr:col>
      <xdr:colOff>177800</xdr:colOff>
      <xdr:row>36</xdr:row>
      <xdr:rowOff>118110</xdr:rowOff>
    </xdr:to>
    <xdr:cxnSp macro="">
      <xdr:nvCxnSpPr>
        <xdr:cNvPr id="438" name="直線コネクタ 437">
          <a:extLst>
            <a:ext uri="{FF2B5EF4-FFF2-40B4-BE49-F238E27FC236}">
              <a16:creationId xmlns:a16="http://schemas.microsoft.com/office/drawing/2014/main" id="{BE08DD70-A1D7-4077-9BE4-CDF07183DE3E}"/>
            </a:ext>
          </a:extLst>
        </xdr:cNvPr>
        <xdr:cNvCxnSpPr/>
      </xdr:nvCxnSpPr>
      <xdr:spPr>
        <a:xfrm>
          <a:off x="12814300" y="62445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140987</xdr:rowOff>
    </xdr:from>
    <xdr:ext cx="405111" cy="259045"/>
    <xdr:sp macro="" textlink="">
      <xdr:nvSpPr>
        <xdr:cNvPr id="439" name="n_1aveValue【認定こども園・幼稚園・保育所】&#10;有形固定資産減価償却率">
          <a:extLst>
            <a:ext uri="{FF2B5EF4-FFF2-40B4-BE49-F238E27FC236}">
              <a16:creationId xmlns:a16="http://schemas.microsoft.com/office/drawing/2014/main" id="{E49998EE-9A7E-46EB-8065-F0C7E65ECCFB}"/>
            </a:ext>
          </a:extLst>
        </xdr:cNvPr>
        <xdr:cNvSpPr txBox="1"/>
      </xdr:nvSpPr>
      <xdr:spPr>
        <a:xfrm>
          <a:off x="15266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440" name="n_2aveValue【認定こども園・幼稚園・保育所】&#10;有形固定資産減価償却率">
          <a:extLst>
            <a:ext uri="{FF2B5EF4-FFF2-40B4-BE49-F238E27FC236}">
              <a16:creationId xmlns:a16="http://schemas.microsoft.com/office/drawing/2014/main" id="{9326E418-15AF-46D7-8C98-948E7FFB4132}"/>
            </a:ext>
          </a:extLst>
        </xdr:cNvPr>
        <xdr:cNvSpPr txBox="1"/>
      </xdr:nvSpPr>
      <xdr:spPr>
        <a:xfrm>
          <a:off x="14389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156227</xdr:rowOff>
    </xdr:from>
    <xdr:ext cx="405111" cy="259045"/>
    <xdr:sp macro="" textlink="">
      <xdr:nvSpPr>
        <xdr:cNvPr id="441" name="n_3aveValue【認定こども園・幼稚園・保育所】&#10;有形固定資産減価償却率">
          <a:extLst>
            <a:ext uri="{FF2B5EF4-FFF2-40B4-BE49-F238E27FC236}">
              <a16:creationId xmlns:a16="http://schemas.microsoft.com/office/drawing/2014/main" id="{1F074C8B-875A-46EB-89AA-AF020D24A600}"/>
            </a:ext>
          </a:extLst>
        </xdr:cNvPr>
        <xdr:cNvSpPr txBox="1"/>
      </xdr:nvSpPr>
      <xdr:spPr>
        <a:xfrm>
          <a:off x="13500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78122</xdr:rowOff>
    </xdr:from>
    <xdr:ext cx="405111" cy="259045"/>
    <xdr:sp macro="" textlink="">
      <xdr:nvSpPr>
        <xdr:cNvPr id="442" name="n_4aveValue【認定こども園・幼稚園・保育所】&#10;有形固定資産減価償却率">
          <a:extLst>
            <a:ext uri="{FF2B5EF4-FFF2-40B4-BE49-F238E27FC236}">
              <a16:creationId xmlns:a16="http://schemas.microsoft.com/office/drawing/2014/main" id="{AC16ECF1-11A6-43D0-925C-4377E3E35412}"/>
            </a:ext>
          </a:extLst>
        </xdr:cNvPr>
        <xdr:cNvSpPr txBox="1"/>
      </xdr:nvSpPr>
      <xdr:spPr>
        <a:xfrm>
          <a:off x="12611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105427</xdr:rowOff>
    </xdr:from>
    <xdr:ext cx="405111" cy="259045"/>
    <xdr:sp macro="" textlink="">
      <xdr:nvSpPr>
        <xdr:cNvPr id="443" name="n_1mainValue【認定こども園・幼稚園・保育所】&#10;有形固定資産減価償却率">
          <a:extLst>
            <a:ext uri="{FF2B5EF4-FFF2-40B4-BE49-F238E27FC236}">
              <a16:creationId xmlns:a16="http://schemas.microsoft.com/office/drawing/2014/main" id="{92C8672D-B5C3-46DC-ADF2-56E4951603C3}"/>
            </a:ext>
          </a:extLst>
        </xdr:cNvPr>
        <xdr:cNvSpPr txBox="1"/>
      </xdr:nvSpPr>
      <xdr:spPr>
        <a:xfrm>
          <a:off x="152660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61612</xdr:rowOff>
    </xdr:from>
    <xdr:ext cx="405111" cy="259045"/>
    <xdr:sp macro="" textlink="">
      <xdr:nvSpPr>
        <xdr:cNvPr id="444" name="n_2mainValue【認定こども園・幼稚園・保育所】&#10;有形固定資産減価償却率">
          <a:extLst>
            <a:ext uri="{FF2B5EF4-FFF2-40B4-BE49-F238E27FC236}">
              <a16:creationId xmlns:a16="http://schemas.microsoft.com/office/drawing/2014/main" id="{05227651-8521-43D0-B01D-3578D0F0E7FC}"/>
            </a:ext>
          </a:extLst>
        </xdr:cNvPr>
        <xdr:cNvSpPr txBox="1"/>
      </xdr:nvSpPr>
      <xdr:spPr>
        <a:xfrm>
          <a:off x="14389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13987</xdr:rowOff>
    </xdr:from>
    <xdr:ext cx="405111" cy="259045"/>
    <xdr:sp macro="" textlink="">
      <xdr:nvSpPr>
        <xdr:cNvPr id="445" name="n_3mainValue【認定こども園・幼稚園・保育所】&#10;有形固定資産減価償却率">
          <a:extLst>
            <a:ext uri="{FF2B5EF4-FFF2-40B4-BE49-F238E27FC236}">
              <a16:creationId xmlns:a16="http://schemas.microsoft.com/office/drawing/2014/main" id="{5F63AA18-5D2A-49E2-9B74-764151735C81}"/>
            </a:ext>
          </a:extLst>
        </xdr:cNvPr>
        <xdr:cNvSpPr txBox="1"/>
      </xdr:nvSpPr>
      <xdr:spPr>
        <a:xfrm>
          <a:off x="13500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139717</xdr:rowOff>
    </xdr:from>
    <xdr:ext cx="405111" cy="259045"/>
    <xdr:sp macro="" textlink="">
      <xdr:nvSpPr>
        <xdr:cNvPr id="446" name="n_4mainValue【認定こども園・幼稚園・保育所】&#10;有形固定資産減価償却率">
          <a:extLst>
            <a:ext uri="{FF2B5EF4-FFF2-40B4-BE49-F238E27FC236}">
              <a16:creationId xmlns:a16="http://schemas.microsoft.com/office/drawing/2014/main" id="{79FCA45C-16F0-48A9-9E64-6B51B250E28B}"/>
            </a:ext>
          </a:extLst>
        </xdr:cNvPr>
        <xdr:cNvSpPr txBox="1"/>
      </xdr:nvSpPr>
      <xdr:spPr>
        <a:xfrm>
          <a:off x="126117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C09D3A1E-2E7B-4B95-AD3D-99B85EE99F6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227CAF02-1E3B-4438-9022-DE77F2E6C5D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1E3FD6F7-1F4C-4014-8201-690D72C0622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05FBA935-DAFC-439C-86DB-65BC671B6D2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8992B990-3F0C-40AA-8F5E-57170BE46CF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A015B615-B610-4A11-8E90-4846D38AC16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F51275D1-8363-4FB0-9071-2C11F46F6C0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97FC2082-DA92-4B5F-ABCE-12CA4B6BD87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BF0005D5-E431-498A-95D0-2E7CB9B0E33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D4D36B03-B93C-492D-A2FD-FD495F6AEBB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7" name="直線コネクタ 456">
          <a:extLst>
            <a:ext uri="{FF2B5EF4-FFF2-40B4-BE49-F238E27FC236}">
              <a16:creationId xmlns:a16="http://schemas.microsoft.com/office/drawing/2014/main" id="{BC1DC663-47C4-446D-94AE-EB9DFBD098A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8" name="テキスト ボックス 457">
          <a:extLst>
            <a:ext uri="{FF2B5EF4-FFF2-40B4-BE49-F238E27FC236}">
              <a16:creationId xmlns:a16="http://schemas.microsoft.com/office/drawing/2014/main" id="{E751C6F1-AF0A-435F-A8CC-DFFACC15D312}"/>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9" name="直線コネクタ 458">
          <a:extLst>
            <a:ext uri="{FF2B5EF4-FFF2-40B4-BE49-F238E27FC236}">
              <a16:creationId xmlns:a16="http://schemas.microsoft.com/office/drawing/2014/main" id="{D1975392-A4BF-4766-8FEA-0E57135DE55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0" name="テキスト ボックス 459">
          <a:extLst>
            <a:ext uri="{FF2B5EF4-FFF2-40B4-BE49-F238E27FC236}">
              <a16:creationId xmlns:a16="http://schemas.microsoft.com/office/drawing/2014/main" id="{50CB4824-5850-4DE2-B238-887D585F115A}"/>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1" name="直線コネクタ 460">
          <a:extLst>
            <a:ext uri="{FF2B5EF4-FFF2-40B4-BE49-F238E27FC236}">
              <a16:creationId xmlns:a16="http://schemas.microsoft.com/office/drawing/2014/main" id="{6F082E3F-4FBF-40D7-AE2F-8D669C679201}"/>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2" name="テキスト ボックス 461">
          <a:extLst>
            <a:ext uri="{FF2B5EF4-FFF2-40B4-BE49-F238E27FC236}">
              <a16:creationId xmlns:a16="http://schemas.microsoft.com/office/drawing/2014/main" id="{CCE5213E-9FF4-4C2B-93E3-DEF510C51752}"/>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3" name="直線コネクタ 462">
          <a:extLst>
            <a:ext uri="{FF2B5EF4-FFF2-40B4-BE49-F238E27FC236}">
              <a16:creationId xmlns:a16="http://schemas.microsoft.com/office/drawing/2014/main" id="{A8004737-FCD2-41BC-9CB1-42F901B134E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4" name="テキスト ボックス 463">
          <a:extLst>
            <a:ext uri="{FF2B5EF4-FFF2-40B4-BE49-F238E27FC236}">
              <a16:creationId xmlns:a16="http://schemas.microsoft.com/office/drawing/2014/main" id="{DBC76758-64D5-4CD8-8B3B-BBE615690937}"/>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5" name="直線コネクタ 464">
          <a:extLst>
            <a:ext uri="{FF2B5EF4-FFF2-40B4-BE49-F238E27FC236}">
              <a16:creationId xmlns:a16="http://schemas.microsoft.com/office/drawing/2014/main" id="{92ACFD16-8585-4564-8F74-1C9A5F6E4F4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6" name="テキスト ボックス 465">
          <a:extLst>
            <a:ext uri="{FF2B5EF4-FFF2-40B4-BE49-F238E27FC236}">
              <a16:creationId xmlns:a16="http://schemas.microsoft.com/office/drawing/2014/main" id="{31B62828-8CB0-4B4E-9D84-34DFE24F3B04}"/>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7" name="直線コネクタ 466">
          <a:extLst>
            <a:ext uri="{FF2B5EF4-FFF2-40B4-BE49-F238E27FC236}">
              <a16:creationId xmlns:a16="http://schemas.microsoft.com/office/drawing/2014/main" id="{50543C5C-B1AC-4199-BF60-4A5D9AFA377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8" name="テキスト ボックス 467">
          <a:extLst>
            <a:ext uri="{FF2B5EF4-FFF2-40B4-BE49-F238E27FC236}">
              <a16:creationId xmlns:a16="http://schemas.microsoft.com/office/drawing/2014/main" id="{B6A5E73F-74FA-456C-B649-5A87D6D0CD04}"/>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4E24C2D9-FCF5-4C55-828E-EA820FE5BC4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9EAC264C-C777-4635-B6BD-C3A36E8573D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92E46923-1655-45AC-BFDC-D533E68264D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90896</xdr:rowOff>
    </xdr:from>
    <xdr:to>
      <xdr:col>116</xdr:col>
      <xdr:colOff>62864</xdr:colOff>
      <xdr:row>41</xdr:row>
      <xdr:rowOff>64770</xdr:rowOff>
    </xdr:to>
    <xdr:cxnSp macro="">
      <xdr:nvCxnSpPr>
        <xdr:cNvPr id="472" name="直線コネクタ 471">
          <a:extLst>
            <a:ext uri="{FF2B5EF4-FFF2-40B4-BE49-F238E27FC236}">
              <a16:creationId xmlns:a16="http://schemas.microsoft.com/office/drawing/2014/main" id="{76B361B9-0220-42BF-A8E9-B43ED084B138}"/>
            </a:ext>
          </a:extLst>
        </xdr:cNvPr>
        <xdr:cNvCxnSpPr/>
      </xdr:nvCxnSpPr>
      <xdr:spPr>
        <a:xfrm flipV="1">
          <a:off x="22160864" y="5748746"/>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6C5C6ECF-6749-44FC-A801-8C3692AF2E2E}"/>
            </a:ext>
          </a:extLst>
        </xdr:cNvPr>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74" name="直線コネクタ 473">
          <a:extLst>
            <a:ext uri="{FF2B5EF4-FFF2-40B4-BE49-F238E27FC236}">
              <a16:creationId xmlns:a16="http://schemas.microsoft.com/office/drawing/2014/main" id="{8C26D817-CE46-443C-999E-9571B75AA08A}"/>
            </a:ext>
          </a:extLst>
        </xdr:cNvPr>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37573</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7A1150BC-94CD-4386-9962-9B4C471672BC}"/>
            </a:ext>
          </a:extLst>
        </xdr:cNvPr>
        <xdr:cNvSpPr txBox="1"/>
      </xdr:nvSpPr>
      <xdr:spPr>
        <a:xfrm>
          <a:off x="22199600" y="552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90896</xdr:rowOff>
    </xdr:from>
    <xdr:to>
      <xdr:col>116</xdr:col>
      <xdr:colOff>152400</xdr:colOff>
      <xdr:row>33</xdr:row>
      <xdr:rowOff>90896</xdr:rowOff>
    </xdr:to>
    <xdr:cxnSp macro="">
      <xdr:nvCxnSpPr>
        <xdr:cNvPr id="476" name="直線コネクタ 475">
          <a:extLst>
            <a:ext uri="{FF2B5EF4-FFF2-40B4-BE49-F238E27FC236}">
              <a16:creationId xmlns:a16="http://schemas.microsoft.com/office/drawing/2014/main" id="{89B27F95-9796-4C66-AE9C-7083D9DC1A36}"/>
            </a:ext>
          </a:extLst>
        </xdr:cNvPr>
        <xdr:cNvCxnSpPr/>
      </xdr:nvCxnSpPr>
      <xdr:spPr>
        <a:xfrm>
          <a:off x="22072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43378</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5E5B7C7A-22E6-4E4E-A45E-B4647B2BE84D}"/>
            </a:ext>
          </a:extLst>
        </xdr:cNvPr>
        <xdr:cNvSpPr txBox="1"/>
      </xdr:nvSpPr>
      <xdr:spPr>
        <a:xfrm>
          <a:off x="22199600" y="6215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20501</xdr:rowOff>
    </xdr:from>
    <xdr:to>
      <xdr:col>116</xdr:col>
      <xdr:colOff>114300</xdr:colOff>
      <xdr:row>37</xdr:row>
      <xdr:rowOff>122101</xdr:rowOff>
    </xdr:to>
    <xdr:sp macro="" textlink="">
      <xdr:nvSpPr>
        <xdr:cNvPr id="478" name="フローチャート: 判断 477">
          <a:extLst>
            <a:ext uri="{FF2B5EF4-FFF2-40B4-BE49-F238E27FC236}">
              <a16:creationId xmlns:a16="http://schemas.microsoft.com/office/drawing/2014/main" id="{9925F1C8-6F01-4960-BA7E-60A5E4A3CC5C}"/>
            </a:ext>
          </a:extLst>
        </xdr:cNvPr>
        <xdr:cNvSpPr/>
      </xdr:nvSpPr>
      <xdr:spPr>
        <a:xfrm>
          <a:off x="22110700" y="63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156028</xdr:rowOff>
    </xdr:from>
    <xdr:to>
      <xdr:col>112</xdr:col>
      <xdr:colOff>38100</xdr:colOff>
      <xdr:row>37</xdr:row>
      <xdr:rowOff>86178</xdr:rowOff>
    </xdr:to>
    <xdr:sp macro="" textlink="">
      <xdr:nvSpPr>
        <xdr:cNvPr id="479" name="フローチャート: 判断 478">
          <a:extLst>
            <a:ext uri="{FF2B5EF4-FFF2-40B4-BE49-F238E27FC236}">
              <a16:creationId xmlns:a16="http://schemas.microsoft.com/office/drawing/2014/main" id="{194FD695-994E-486F-A0F1-2FA90DEDCD6C}"/>
            </a:ext>
          </a:extLst>
        </xdr:cNvPr>
        <xdr:cNvSpPr/>
      </xdr:nvSpPr>
      <xdr:spPr>
        <a:xfrm>
          <a:off x="21272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125004</xdr:rowOff>
    </xdr:from>
    <xdr:to>
      <xdr:col>107</xdr:col>
      <xdr:colOff>101600</xdr:colOff>
      <xdr:row>38</xdr:row>
      <xdr:rowOff>55155</xdr:rowOff>
    </xdr:to>
    <xdr:sp macro="" textlink="">
      <xdr:nvSpPr>
        <xdr:cNvPr id="480" name="フローチャート: 判断 479">
          <a:extLst>
            <a:ext uri="{FF2B5EF4-FFF2-40B4-BE49-F238E27FC236}">
              <a16:creationId xmlns:a16="http://schemas.microsoft.com/office/drawing/2014/main" id="{87E3AEBD-8FA2-436B-88F0-AD1E3AFE8513}"/>
            </a:ext>
          </a:extLst>
        </xdr:cNvPr>
        <xdr:cNvSpPr/>
      </xdr:nvSpPr>
      <xdr:spPr>
        <a:xfrm>
          <a:off x="20383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125004</xdr:rowOff>
    </xdr:from>
    <xdr:to>
      <xdr:col>102</xdr:col>
      <xdr:colOff>165100</xdr:colOff>
      <xdr:row>38</xdr:row>
      <xdr:rowOff>55155</xdr:rowOff>
    </xdr:to>
    <xdr:sp macro="" textlink="">
      <xdr:nvSpPr>
        <xdr:cNvPr id="481" name="フローチャート: 判断 480">
          <a:extLst>
            <a:ext uri="{FF2B5EF4-FFF2-40B4-BE49-F238E27FC236}">
              <a16:creationId xmlns:a16="http://schemas.microsoft.com/office/drawing/2014/main" id="{D2B350C9-0338-4EFF-ADF0-0386F8BFF3F4}"/>
            </a:ext>
          </a:extLst>
        </xdr:cNvPr>
        <xdr:cNvSpPr/>
      </xdr:nvSpPr>
      <xdr:spPr>
        <a:xfrm>
          <a:off x="19494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141333</xdr:rowOff>
    </xdr:from>
    <xdr:to>
      <xdr:col>98</xdr:col>
      <xdr:colOff>38100</xdr:colOff>
      <xdr:row>38</xdr:row>
      <xdr:rowOff>71482</xdr:rowOff>
    </xdr:to>
    <xdr:sp macro="" textlink="">
      <xdr:nvSpPr>
        <xdr:cNvPr id="482" name="フローチャート: 判断 481">
          <a:extLst>
            <a:ext uri="{FF2B5EF4-FFF2-40B4-BE49-F238E27FC236}">
              <a16:creationId xmlns:a16="http://schemas.microsoft.com/office/drawing/2014/main" id="{BE63B0C8-589A-4195-9168-1DC5CAE3B030}"/>
            </a:ext>
          </a:extLst>
        </xdr:cNvPr>
        <xdr:cNvSpPr/>
      </xdr:nvSpPr>
      <xdr:spPr>
        <a:xfrm>
          <a:off x="18605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BD3B61A4-0561-43BB-A1C3-D6CAA5574C5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6449523B-8839-49DE-A647-D9DB699EA86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2BCE71F4-B65D-4FB3-9986-0242AD8DA7E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B11F98B5-080C-42DC-A16D-ACA1E76EACD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4A36BAA3-11C5-4062-820F-C02A227AB51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30299</xdr:rowOff>
    </xdr:from>
    <xdr:to>
      <xdr:col>116</xdr:col>
      <xdr:colOff>114300</xdr:colOff>
      <xdr:row>39</xdr:row>
      <xdr:rowOff>131899</xdr:rowOff>
    </xdr:to>
    <xdr:sp macro="" textlink="">
      <xdr:nvSpPr>
        <xdr:cNvPr id="488" name="楕円 487">
          <a:extLst>
            <a:ext uri="{FF2B5EF4-FFF2-40B4-BE49-F238E27FC236}">
              <a16:creationId xmlns:a16="http://schemas.microsoft.com/office/drawing/2014/main" id="{DD9DDC8D-EE09-46D4-AB57-936E007854D5}"/>
            </a:ext>
          </a:extLst>
        </xdr:cNvPr>
        <xdr:cNvSpPr/>
      </xdr:nvSpPr>
      <xdr:spPr>
        <a:xfrm>
          <a:off x="221107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8726</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ADFDAC78-0DAF-4D7C-A631-953A98A50FEF}"/>
            </a:ext>
          </a:extLst>
        </xdr:cNvPr>
        <xdr:cNvSpPr txBox="1"/>
      </xdr:nvSpPr>
      <xdr:spPr>
        <a:xfrm>
          <a:off x="22199600" y="669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40096</xdr:rowOff>
    </xdr:from>
    <xdr:to>
      <xdr:col>112</xdr:col>
      <xdr:colOff>38100</xdr:colOff>
      <xdr:row>39</xdr:row>
      <xdr:rowOff>141696</xdr:rowOff>
    </xdr:to>
    <xdr:sp macro="" textlink="">
      <xdr:nvSpPr>
        <xdr:cNvPr id="490" name="楕円 489">
          <a:extLst>
            <a:ext uri="{FF2B5EF4-FFF2-40B4-BE49-F238E27FC236}">
              <a16:creationId xmlns:a16="http://schemas.microsoft.com/office/drawing/2014/main" id="{7D3DD09C-3302-4EA9-938A-95778AEBA23C}"/>
            </a:ext>
          </a:extLst>
        </xdr:cNvPr>
        <xdr:cNvSpPr/>
      </xdr:nvSpPr>
      <xdr:spPr>
        <a:xfrm>
          <a:off x="21272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81099</xdr:rowOff>
    </xdr:from>
    <xdr:to>
      <xdr:col>116</xdr:col>
      <xdr:colOff>63500</xdr:colOff>
      <xdr:row>39</xdr:row>
      <xdr:rowOff>90896</xdr:rowOff>
    </xdr:to>
    <xdr:cxnSp macro="">
      <xdr:nvCxnSpPr>
        <xdr:cNvPr id="491" name="直線コネクタ 490">
          <a:extLst>
            <a:ext uri="{FF2B5EF4-FFF2-40B4-BE49-F238E27FC236}">
              <a16:creationId xmlns:a16="http://schemas.microsoft.com/office/drawing/2014/main" id="{6162D44B-84F4-459A-84C7-1B4D345E2460}"/>
            </a:ext>
          </a:extLst>
        </xdr:cNvPr>
        <xdr:cNvCxnSpPr/>
      </xdr:nvCxnSpPr>
      <xdr:spPr>
        <a:xfrm flipV="1">
          <a:off x="21323300" y="676764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49893</xdr:rowOff>
    </xdr:from>
    <xdr:to>
      <xdr:col>107</xdr:col>
      <xdr:colOff>101600</xdr:colOff>
      <xdr:row>39</xdr:row>
      <xdr:rowOff>151493</xdr:rowOff>
    </xdr:to>
    <xdr:sp macro="" textlink="">
      <xdr:nvSpPr>
        <xdr:cNvPr id="492" name="楕円 491">
          <a:extLst>
            <a:ext uri="{FF2B5EF4-FFF2-40B4-BE49-F238E27FC236}">
              <a16:creationId xmlns:a16="http://schemas.microsoft.com/office/drawing/2014/main" id="{12CE60A3-E908-4A5E-A1F8-3131B2E5A800}"/>
            </a:ext>
          </a:extLst>
        </xdr:cNvPr>
        <xdr:cNvSpPr/>
      </xdr:nvSpPr>
      <xdr:spPr>
        <a:xfrm>
          <a:off x="20383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90896</xdr:rowOff>
    </xdr:from>
    <xdr:to>
      <xdr:col>111</xdr:col>
      <xdr:colOff>177800</xdr:colOff>
      <xdr:row>39</xdr:row>
      <xdr:rowOff>100693</xdr:rowOff>
    </xdr:to>
    <xdr:cxnSp macro="">
      <xdr:nvCxnSpPr>
        <xdr:cNvPr id="493" name="直線コネクタ 492">
          <a:extLst>
            <a:ext uri="{FF2B5EF4-FFF2-40B4-BE49-F238E27FC236}">
              <a16:creationId xmlns:a16="http://schemas.microsoft.com/office/drawing/2014/main" id="{4E0DA796-9328-4E01-B2F6-46E8C557E981}"/>
            </a:ext>
          </a:extLst>
        </xdr:cNvPr>
        <xdr:cNvCxnSpPr/>
      </xdr:nvCxnSpPr>
      <xdr:spPr>
        <a:xfrm flipV="1">
          <a:off x="20434300" y="677744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494" name="楕円 493">
          <a:extLst>
            <a:ext uri="{FF2B5EF4-FFF2-40B4-BE49-F238E27FC236}">
              <a16:creationId xmlns:a16="http://schemas.microsoft.com/office/drawing/2014/main" id="{7697CC16-9858-49BF-B2AE-84DAA990CFB9}"/>
            </a:ext>
          </a:extLst>
        </xdr:cNvPr>
        <xdr:cNvSpPr/>
      </xdr:nvSpPr>
      <xdr:spPr>
        <a:xfrm>
          <a:off x="19494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100693</xdr:rowOff>
    </xdr:from>
    <xdr:to>
      <xdr:col>107</xdr:col>
      <xdr:colOff>50800</xdr:colOff>
      <xdr:row>39</xdr:row>
      <xdr:rowOff>110490</xdr:rowOff>
    </xdr:to>
    <xdr:cxnSp macro="">
      <xdr:nvCxnSpPr>
        <xdr:cNvPr id="495" name="直線コネクタ 494">
          <a:extLst>
            <a:ext uri="{FF2B5EF4-FFF2-40B4-BE49-F238E27FC236}">
              <a16:creationId xmlns:a16="http://schemas.microsoft.com/office/drawing/2014/main" id="{3F415C0A-FD3B-45F8-9D2F-44E140976E61}"/>
            </a:ext>
          </a:extLst>
        </xdr:cNvPr>
        <xdr:cNvCxnSpPr/>
      </xdr:nvCxnSpPr>
      <xdr:spPr>
        <a:xfrm flipV="1">
          <a:off x="19545300" y="678724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69487</xdr:rowOff>
    </xdr:from>
    <xdr:to>
      <xdr:col>98</xdr:col>
      <xdr:colOff>38100</xdr:colOff>
      <xdr:row>39</xdr:row>
      <xdr:rowOff>171087</xdr:rowOff>
    </xdr:to>
    <xdr:sp macro="" textlink="">
      <xdr:nvSpPr>
        <xdr:cNvPr id="496" name="楕円 495">
          <a:extLst>
            <a:ext uri="{FF2B5EF4-FFF2-40B4-BE49-F238E27FC236}">
              <a16:creationId xmlns:a16="http://schemas.microsoft.com/office/drawing/2014/main" id="{5DAB823A-A6D5-4CBB-AB7C-E73514AF1D76}"/>
            </a:ext>
          </a:extLst>
        </xdr:cNvPr>
        <xdr:cNvSpPr/>
      </xdr:nvSpPr>
      <xdr:spPr>
        <a:xfrm>
          <a:off x="18605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110490</xdr:rowOff>
    </xdr:from>
    <xdr:to>
      <xdr:col>102</xdr:col>
      <xdr:colOff>114300</xdr:colOff>
      <xdr:row>39</xdr:row>
      <xdr:rowOff>120287</xdr:rowOff>
    </xdr:to>
    <xdr:cxnSp macro="">
      <xdr:nvCxnSpPr>
        <xdr:cNvPr id="497" name="直線コネクタ 496">
          <a:extLst>
            <a:ext uri="{FF2B5EF4-FFF2-40B4-BE49-F238E27FC236}">
              <a16:creationId xmlns:a16="http://schemas.microsoft.com/office/drawing/2014/main" id="{5396E1F8-E56D-4BD7-841E-76B244FDB5C3}"/>
            </a:ext>
          </a:extLst>
        </xdr:cNvPr>
        <xdr:cNvCxnSpPr/>
      </xdr:nvCxnSpPr>
      <xdr:spPr>
        <a:xfrm flipV="1">
          <a:off x="18656300" y="679704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102705</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C537C448-7087-486E-A347-DD56026865FE}"/>
            </a:ext>
          </a:extLst>
        </xdr:cNvPr>
        <xdr:cNvSpPr txBox="1"/>
      </xdr:nvSpPr>
      <xdr:spPr>
        <a:xfrm>
          <a:off x="21075727" y="610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71681</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5E9AC286-E15A-4B98-89C0-4EB1802F6AEB}"/>
            </a:ext>
          </a:extLst>
        </xdr:cNvPr>
        <xdr:cNvSpPr txBox="1"/>
      </xdr:nvSpPr>
      <xdr:spPr>
        <a:xfrm>
          <a:off x="20199427" y="62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71681</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150B9724-ED04-4740-8D43-4866CE441693}"/>
            </a:ext>
          </a:extLst>
        </xdr:cNvPr>
        <xdr:cNvSpPr txBox="1"/>
      </xdr:nvSpPr>
      <xdr:spPr>
        <a:xfrm>
          <a:off x="19310427" y="62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88010</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669ECA36-EB0D-495B-840C-0CFCA2BFD616}"/>
            </a:ext>
          </a:extLst>
        </xdr:cNvPr>
        <xdr:cNvSpPr txBox="1"/>
      </xdr:nvSpPr>
      <xdr:spPr>
        <a:xfrm>
          <a:off x="18421427" y="626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132823</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68E483C6-C4B0-4083-B153-C87AAE37BC0D}"/>
            </a:ext>
          </a:extLst>
        </xdr:cNvPr>
        <xdr:cNvSpPr txBox="1"/>
      </xdr:nvSpPr>
      <xdr:spPr>
        <a:xfrm>
          <a:off x="21075727" y="681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142620</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3589DB1B-C494-413D-A4F4-35FA2E390A93}"/>
            </a:ext>
          </a:extLst>
        </xdr:cNvPr>
        <xdr:cNvSpPr txBox="1"/>
      </xdr:nvSpPr>
      <xdr:spPr>
        <a:xfrm>
          <a:off x="20199427"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152417</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7485F064-251F-48F6-9B3C-8CF7966C8517}"/>
            </a:ext>
          </a:extLst>
        </xdr:cNvPr>
        <xdr:cNvSpPr txBox="1"/>
      </xdr:nvSpPr>
      <xdr:spPr>
        <a:xfrm>
          <a:off x="19310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162214</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232F0E07-58C7-41B6-B5AF-7C135CFEA7F4}"/>
            </a:ext>
          </a:extLst>
        </xdr:cNvPr>
        <xdr:cNvSpPr txBox="1"/>
      </xdr:nvSpPr>
      <xdr:spPr>
        <a:xfrm>
          <a:off x="184214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EF9A21B7-08C9-44A4-B2F2-C520AACA330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DD04CDF1-7561-46DE-A517-E52655A42C5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561C414-2B1A-44B3-800F-4263D689964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36F05485-432D-47DE-927C-E1E080DB4A5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5C56CDD5-AB04-46A7-A97B-3C0DCD27BC8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77B68A7C-B1BD-416D-AB7A-049CB3BFD49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AC85876B-E222-4EFA-A59E-1DFD97CABE5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6FB2038B-544D-4E78-A417-C03A1071297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C5C6D409-0A31-4047-8489-EADD4B053F9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A4A7C196-3040-44F9-8FBF-B0394E4CC23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6" name="テキスト ボックス 515">
          <a:extLst>
            <a:ext uri="{FF2B5EF4-FFF2-40B4-BE49-F238E27FC236}">
              <a16:creationId xmlns:a16="http://schemas.microsoft.com/office/drawing/2014/main" id="{B86D6900-D0A0-43CB-B7BC-4AD60E048459}"/>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7" name="直線コネクタ 516">
          <a:extLst>
            <a:ext uri="{FF2B5EF4-FFF2-40B4-BE49-F238E27FC236}">
              <a16:creationId xmlns:a16="http://schemas.microsoft.com/office/drawing/2014/main" id="{F55160D5-F24D-4C28-879D-1CE90CC1616F}"/>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8" name="テキスト ボックス 517">
          <a:extLst>
            <a:ext uri="{FF2B5EF4-FFF2-40B4-BE49-F238E27FC236}">
              <a16:creationId xmlns:a16="http://schemas.microsoft.com/office/drawing/2014/main" id="{B56FDE1B-CFE2-4A81-A9A8-C6BAFEC2FD26}"/>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9" name="直線コネクタ 518">
          <a:extLst>
            <a:ext uri="{FF2B5EF4-FFF2-40B4-BE49-F238E27FC236}">
              <a16:creationId xmlns:a16="http://schemas.microsoft.com/office/drawing/2014/main" id="{812CD9C9-E8B1-4E73-9E50-047AFEC1D4CD}"/>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0" name="テキスト ボックス 519">
          <a:extLst>
            <a:ext uri="{FF2B5EF4-FFF2-40B4-BE49-F238E27FC236}">
              <a16:creationId xmlns:a16="http://schemas.microsoft.com/office/drawing/2014/main" id="{71F2BBC2-C269-4700-95B4-399E2AC62676}"/>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1" name="直線コネクタ 520">
          <a:extLst>
            <a:ext uri="{FF2B5EF4-FFF2-40B4-BE49-F238E27FC236}">
              <a16:creationId xmlns:a16="http://schemas.microsoft.com/office/drawing/2014/main" id="{C9112409-1E2B-4A21-9EC4-32142175AFCD}"/>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2" name="テキスト ボックス 521">
          <a:extLst>
            <a:ext uri="{FF2B5EF4-FFF2-40B4-BE49-F238E27FC236}">
              <a16:creationId xmlns:a16="http://schemas.microsoft.com/office/drawing/2014/main" id="{3194C527-9F6B-48FC-8636-74A82DD23263}"/>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3" name="直線コネクタ 522">
          <a:extLst>
            <a:ext uri="{FF2B5EF4-FFF2-40B4-BE49-F238E27FC236}">
              <a16:creationId xmlns:a16="http://schemas.microsoft.com/office/drawing/2014/main" id="{67B62C8C-31D0-4553-BF37-DBC4B4C14464}"/>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4" name="テキスト ボックス 523">
          <a:extLst>
            <a:ext uri="{FF2B5EF4-FFF2-40B4-BE49-F238E27FC236}">
              <a16:creationId xmlns:a16="http://schemas.microsoft.com/office/drawing/2014/main" id="{16609670-7ABB-444E-B748-6AE43D2A551A}"/>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C0E1C3BC-3F0D-498A-B784-DFEB7B9331A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a:extLst>
            <a:ext uri="{FF2B5EF4-FFF2-40B4-BE49-F238E27FC236}">
              <a16:creationId xmlns:a16="http://schemas.microsoft.com/office/drawing/2014/main" id="{1FDE197A-81F4-4C2E-858B-E17FA4F5CD68}"/>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DD1F4542-29E4-48D3-8F4A-6E781204C46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162306</xdr:rowOff>
    </xdr:from>
    <xdr:to>
      <xdr:col>85</xdr:col>
      <xdr:colOff>126364</xdr:colOff>
      <xdr:row>63</xdr:row>
      <xdr:rowOff>125730</xdr:rowOff>
    </xdr:to>
    <xdr:cxnSp macro="">
      <xdr:nvCxnSpPr>
        <xdr:cNvPr id="528" name="直線コネクタ 527">
          <a:extLst>
            <a:ext uri="{FF2B5EF4-FFF2-40B4-BE49-F238E27FC236}">
              <a16:creationId xmlns:a16="http://schemas.microsoft.com/office/drawing/2014/main" id="{5C544FBC-CE27-427B-BA1F-080F71DE5BCB}"/>
            </a:ext>
          </a:extLst>
        </xdr:cNvPr>
        <xdr:cNvCxnSpPr/>
      </xdr:nvCxnSpPr>
      <xdr:spPr>
        <a:xfrm flipV="1">
          <a:off x="16318864" y="9592056"/>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F9A49315-835B-4A70-AD37-2B906A300DA7}"/>
            </a:ext>
          </a:extLst>
        </xdr:cNvPr>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530" name="直線コネクタ 529">
          <a:extLst>
            <a:ext uri="{FF2B5EF4-FFF2-40B4-BE49-F238E27FC236}">
              <a16:creationId xmlns:a16="http://schemas.microsoft.com/office/drawing/2014/main" id="{D9D018F1-D5AA-48B6-A4D6-A665F02082C2}"/>
            </a:ext>
          </a:extLst>
        </xdr:cNvPr>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108983</xdr:rowOff>
    </xdr:from>
    <xdr:ext cx="405111" cy="259045"/>
    <xdr:sp macro="" textlink="">
      <xdr:nvSpPr>
        <xdr:cNvPr id="531" name="【学校施設】&#10;有形固定資産減価償却率最大値テキスト">
          <a:extLst>
            <a:ext uri="{FF2B5EF4-FFF2-40B4-BE49-F238E27FC236}">
              <a16:creationId xmlns:a16="http://schemas.microsoft.com/office/drawing/2014/main" id="{AB90ACCD-5ECE-4A1B-A601-2EAB3DFB1F78}"/>
            </a:ext>
          </a:extLst>
        </xdr:cNvPr>
        <xdr:cNvSpPr txBox="1"/>
      </xdr:nvSpPr>
      <xdr:spPr>
        <a:xfrm>
          <a:off x="16357600" y="936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162306</xdr:rowOff>
    </xdr:from>
    <xdr:to>
      <xdr:col>86</xdr:col>
      <xdr:colOff>25400</xdr:colOff>
      <xdr:row>55</xdr:row>
      <xdr:rowOff>162306</xdr:rowOff>
    </xdr:to>
    <xdr:cxnSp macro="">
      <xdr:nvCxnSpPr>
        <xdr:cNvPr id="532" name="直線コネクタ 531">
          <a:extLst>
            <a:ext uri="{FF2B5EF4-FFF2-40B4-BE49-F238E27FC236}">
              <a16:creationId xmlns:a16="http://schemas.microsoft.com/office/drawing/2014/main" id="{66B6B475-B8DD-4A75-A52D-1B279CED5BB7}"/>
            </a:ext>
          </a:extLst>
        </xdr:cNvPr>
        <xdr:cNvCxnSpPr/>
      </xdr:nvCxnSpPr>
      <xdr:spPr>
        <a:xfrm>
          <a:off x="16230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122953</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C0E02864-42F1-429E-8816-620FA3E782F1}"/>
            </a:ext>
          </a:extLst>
        </xdr:cNvPr>
        <xdr:cNvSpPr txBox="1"/>
      </xdr:nvSpPr>
      <xdr:spPr>
        <a:xfrm>
          <a:off x="16357600" y="10238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100076</xdr:rowOff>
    </xdr:from>
    <xdr:to>
      <xdr:col>85</xdr:col>
      <xdr:colOff>177800</xdr:colOff>
      <xdr:row>61</xdr:row>
      <xdr:rowOff>30226</xdr:rowOff>
    </xdr:to>
    <xdr:sp macro="" textlink="">
      <xdr:nvSpPr>
        <xdr:cNvPr id="534" name="フローチャート: 判断 533">
          <a:extLst>
            <a:ext uri="{FF2B5EF4-FFF2-40B4-BE49-F238E27FC236}">
              <a16:creationId xmlns:a16="http://schemas.microsoft.com/office/drawing/2014/main" id="{51617E27-E568-4124-A457-57683E95E9EC}"/>
            </a:ext>
          </a:extLst>
        </xdr:cNvPr>
        <xdr:cNvSpPr/>
      </xdr:nvSpPr>
      <xdr:spPr>
        <a:xfrm>
          <a:off x="162687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22352</xdr:rowOff>
    </xdr:from>
    <xdr:to>
      <xdr:col>81</xdr:col>
      <xdr:colOff>101600</xdr:colOff>
      <xdr:row>60</xdr:row>
      <xdr:rowOff>123952</xdr:rowOff>
    </xdr:to>
    <xdr:sp macro="" textlink="">
      <xdr:nvSpPr>
        <xdr:cNvPr id="535" name="フローチャート: 判断 534">
          <a:extLst>
            <a:ext uri="{FF2B5EF4-FFF2-40B4-BE49-F238E27FC236}">
              <a16:creationId xmlns:a16="http://schemas.microsoft.com/office/drawing/2014/main" id="{2D076C82-9203-47E6-9EDB-3631527F7DA4}"/>
            </a:ext>
          </a:extLst>
        </xdr:cNvPr>
        <xdr:cNvSpPr/>
      </xdr:nvSpPr>
      <xdr:spPr>
        <a:xfrm>
          <a:off x="15430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77216</xdr:rowOff>
    </xdr:from>
    <xdr:to>
      <xdr:col>76</xdr:col>
      <xdr:colOff>165100</xdr:colOff>
      <xdr:row>61</xdr:row>
      <xdr:rowOff>7366</xdr:rowOff>
    </xdr:to>
    <xdr:sp macro="" textlink="">
      <xdr:nvSpPr>
        <xdr:cNvPr id="536" name="フローチャート: 判断 535">
          <a:extLst>
            <a:ext uri="{FF2B5EF4-FFF2-40B4-BE49-F238E27FC236}">
              <a16:creationId xmlns:a16="http://schemas.microsoft.com/office/drawing/2014/main" id="{6AC072C0-7DF5-43EA-ADB4-81414BC00317}"/>
            </a:ext>
          </a:extLst>
        </xdr:cNvPr>
        <xdr:cNvSpPr/>
      </xdr:nvSpPr>
      <xdr:spPr>
        <a:xfrm>
          <a:off x="14541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537" name="フローチャート: 判断 536">
          <a:extLst>
            <a:ext uri="{FF2B5EF4-FFF2-40B4-BE49-F238E27FC236}">
              <a16:creationId xmlns:a16="http://schemas.microsoft.com/office/drawing/2014/main" id="{97B2BD54-AD19-4DA7-8D74-3BBE2B4FC222}"/>
            </a:ext>
          </a:extLst>
        </xdr:cNvPr>
        <xdr:cNvSpPr/>
      </xdr:nvSpPr>
      <xdr:spPr>
        <a:xfrm>
          <a:off x="13652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93218</xdr:rowOff>
    </xdr:from>
    <xdr:to>
      <xdr:col>67</xdr:col>
      <xdr:colOff>101600</xdr:colOff>
      <xdr:row>60</xdr:row>
      <xdr:rowOff>23368</xdr:rowOff>
    </xdr:to>
    <xdr:sp macro="" textlink="">
      <xdr:nvSpPr>
        <xdr:cNvPr id="538" name="フローチャート: 判断 537">
          <a:extLst>
            <a:ext uri="{FF2B5EF4-FFF2-40B4-BE49-F238E27FC236}">
              <a16:creationId xmlns:a16="http://schemas.microsoft.com/office/drawing/2014/main" id="{969C7767-93B7-439A-A446-C56844EAFBE7}"/>
            </a:ext>
          </a:extLst>
        </xdr:cNvPr>
        <xdr:cNvSpPr/>
      </xdr:nvSpPr>
      <xdr:spPr>
        <a:xfrm>
          <a:off x="12763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2900E948-D26D-4D44-BB44-0E8DF6C1D0D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865575FC-1CAF-45C7-9AF7-9F1E580D081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229B2832-904A-462F-969D-01B73F69BE4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9313711C-0677-49A1-90C3-88524D2DBCB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1D06FD4C-A1D2-46E9-BB6C-E27EB8EA6EA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145796</xdr:rowOff>
    </xdr:from>
    <xdr:to>
      <xdr:col>85</xdr:col>
      <xdr:colOff>177800</xdr:colOff>
      <xdr:row>61</xdr:row>
      <xdr:rowOff>75946</xdr:rowOff>
    </xdr:to>
    <xdr:sp macro="" textlink="">
      <xdr:nvSpPr>
        <xdr:cNvPr id="544" name="楕円 543">
          <a:extLst>
            <a:ext uri="{FF2B5EF4-FFF2-40B4-BE49-F238E27FC236}">
              <a16:creationId xmlns:a16="http://schemas.microsoft.com/office/drawing/2014/main" id="{9A5C9277-8F18-47FB-BF7A-DA4992DE07B1}"/>
            </a:ext>
          </a:extLst>
        </xdr:cNvPr>
        <xdr:cNvSpPr/>
      </xdr:nvSpPr>
      <xdr:spPr>
        <a:xfrm>
          <a:off x="162687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124223</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5F44C94F-5BD1-4B99-8B50-42F540ECAA99}"/>
            </a:ext>
          </a:extLst>
        </xdr:cNvPr>
        <xdr:cNvSpPr txBox="1"/>
      </xdr:nvSpPr>
      <xdr:spPr>
        <a:xfrm>
          <a:off x="16357600" y="1041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45212</xdr:rowOff>
    </xdr:from>
    <xdr:to>
      <xdr:col>81</xdr:col>
      <xdr:colOff>101600</xdr:colOff>
      <xdr:row>60</xdr:row>
      <xdr:rowOff>146812</xdr:rowOff>
    </xdr:to>
    <xdr:sp macro="" textlink="">
      <xdr:nvSpPr>
        <xdr:cNvPr id="546" name="楕円 545">
          <a:extLst>
            <a:ext uri="{FF2B5EF4-FFF2-40B4-BE49-F238E27FC236}">
              <a16:creationId xmlns:a16="http://schemas.microsoft.com/office/drawing/2014/main" id="{24B28092-F723-4232-BD8B-15CA22BF415B}"/>
            </a:ext>
          </a:extLst>
        </xdr:cNvPr>
        <xdr:cNvSpPr/>
      </xdr:nvSpPr>
      <xdr:spPr>
        <a:xfrm>
          <a:off x="15430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96012</xdr:rowOff>
    </xdr:from>
    <xdr:to>
      <xdr:col>85</xdr:col>
      <xdr:colOff>127000</xdr:colOff>
      <xdr:row>61</xdr:row>
      <xdr:rowOff>25146</xdr:rowOff>
    </xdr:to>
    <xdr:cxnSp macro="">
      <xdr:nvCxnSpPr>
        <xdr:cNvPr id="547" name="直線コネクタ 546">
          <a:extLst>
            <a:ext uri="{FF2B5EF4-FFF2-40B4-BE49-F238E27FC236}">
              <a16:creationId xmlns:a16="http://schemas.microsoft.com/office/drawing/2014/main" id="{4D3B3853-4080-4E7F-B1B5-DC45DB190E8E}"/>
            </a:ext>
          </a:extLst>
        </xdr:cNvPr>
        <xdr:cNvCxnSpPr/>
      </xdr:nvCxnSpPr>
      <xdr:spPr>
        <a:xfrm>
          <a:off x="15481300" y="1038301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152654</xdr:rowOff>
    </xdr:from>
    <xdr:to>
      <xdr:col>76</xdr:col>
      <xdr:colOff>165100</xdr:colOff>
      <xdr:row>60</xdr:row>
      <xdr:rowOff>82804</xdr:rowOff>
    </xdr:to>
    <xdr:sp macro="" textlink="">
      <xdr:nvSpPr>
        <xdr:cNvPr id="548" name="楕円 547">
          <a:extLst>
            <a:ext uri="{FF2B5EF4-FFF2-40B4-BE49-F238E27FC236}">
              <a16:creationId xmlns:a16="http://schemas.microsoft.com/office/drawing/2014/main" id="{8A520516-29B3-46AB-93EB-96F404093342}"/>
            </a:ext>
          </a:extLst>
        </xdr:cNvPr>
        <xdr:cNvSpPr/>
      </xdr:nvSpPr>
      <xdr:spPr>
        <a:xfrm>
          <a:off x="145415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32004</xdr:rowOff>
    </xdr:from>
    <xdr:to>
      <xdr:col>81</xdr:col>
      <xdr:colOff>50800</xdr:colOff>
      <xdr:row>60</xdr:row>
      <xdr:rowOff>96012</xdr:rowOff>
    </xdr:to>
    <xdr:cxnSp macro="">
      <xdr:nvCxnSpPr>
        <xdr:cNvPr id="549" name="直線コネクタ 548">
          <a:extLst>
            <a:ext uri="{FF2B5EF4-FFF2-40B4-BE49-F238E27FC236}">
              <a16:creationId xmlns:a16="http://schemas.microsoft.com/office/drawing/2014/main" id="{8C487C5C-7831-4BCD-84DB-27215B270BAD}"/>
            </a:ext>
          </a:extLst>
        </xdr:cNvPr>
        <xdr:cNvCxnSpPr/>
      </xdr:nvCxnSpPr>
      <xdr:spPr>
        <a:xfrm>
          <a:off x="14592300" y="103190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70358</xdr:rowOff>
    </xdr:from>
    <xdr:to>
      <xdr:col>72</xdr:col>
      <xdr:colOff>38100</xdr:colOff>
      <xdr:row>60</xdr:row>
      <xdr:rowOff>508</xdr:rowOff>
    </xdr:to>
    <xdr:sp macro="" textlink="">
      <xdr:nvSpPr>
        <xdr:cNvPr id="550" name="楕円 549">
          <a:extLst>
            <a:ext uri="{FF2B5EF4-FFF2-40B4-BE49-F238E27FC236}">
              <a16:creationId xmlns:a16="http://schemas.microsoft.com/office/drawing/2014/main" id="{B9174C2B-43C2-430B-B996-69E86A1EF1C6}"/>
            </a:ext>
          </a:extLst>
        </xdr:cNvPr>
        <xdr:cNvSpPr/>
      </xdr:nvSpPr>
      <xdr:spPr>
        <a:xfrm>
          <a:off x="13652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121158</xdr:rowOff>
    </xdr:from>
    <xdr:to>
      <xdr:col>76</xdr:col>
      <xdr:colOff>114300</xdr:colOff>
      <xdr:row>60</xdr:row>
      <xdr:rowOff>32004</xdr:rowOff>
    </xdr:to>
    <xdr:cxnSp macro="">
      <xdr:nvCxnSpPr>
        <xdr:cNvPr id="551" name="直線コネクタ 550">
          <a:extLst>
            <a:ext uri="{FF2B5EF4-FFF2-40B4-BE49-F238E27FC236}">
              <a16:creationId xmlns:a16="http://schemas.microsoft.com/office/drawing/2014/main" id="{0DD04F67-0F4E-4305-8814-3C051EEE8418}"/>
            </a:ext>
          </a:extLst>
        </xdr:cNvPr>
        <xdr:cNvCxnSpPr/>
      </xdr:nvCxnSpPr>
      <xdr:spPr>
        <a:xfrm>
          <a:off x="13703300" y="102367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118364</xdr:rowOff>
    </xdr:from>
    <xdr:to>
      <xdr:col>67</xdr:col>
      <xdr:colOff>101600</xdr:colOff>
      <xdr:row>59</xdr:row>
      <xdr:rowOff>48514</xdr:rowOff>
    </xdr:to>
    <xdr:sp macro="" textlink="">
      <xdr:nvSpPr>
        <xdr:cNvPr id="552" name="楕円 551">
          <a:extLst>
            <a:ext uri="{FF2B5EF4-FFF2-40B4-BE49-F238E27FC236}">
              <a16:creationId xmlns:a16="http://schemas.microsoft.com/office/drawing/2014/main" id="{B7D0E749-5635-4CCC-90FD-B3C277995034}"/>
            </a:ext>
          </a:extLst>
        </xdr:cNvPr>
        <xdr:cNvSpPr/>
      </xdr:nvSpPr>
      <xdr:spPr>
        <a:xfrm>
          <a:off x="12763500" y="100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169164</xdr:rowOff>
    </xdr:from>
    <xdr:to>
      <xdr:col>71</xdr:col>
      <xdr:colOff>177800</xdr:colOff>
      <xdr:row>59</xdr:row>
      <xdr:rowOff>121158</xdr:rowOff>
    </xdr:to>
    <xdr:cxnSp macro="">
      <xdr:nvCxnSpPr>
        <xdr:cNvPr id="553" name="直線コネクタ 552">
          <a:extLst>
            <a:ext uri="{FF2B5EF4-FFF2-40B4-BE49-F238E27FC236}">
              <a16:creationId xmlns:a16="http://schemas.microsoft.com/office/drawing/2014/main" id="{DF974BC5-E266-4EE9-814B-43AD434459C7}"/>
            </a:ext>
          </a:extLst>
        </xdr:cNvPr>
        <xdr:cNvCxnSpPr/>
      </xdr:nvCxnSpPr>
      <xdr:spPr>
        <a:xfrm>
          <a:off x="12814300" y="1011326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140479</xdr:rowOff>
    </xdr:from>
    <xdr:ext cx="405111" cy="259045"/>
    <xdr:sp macro="" textlink="">
      <xdr:nvSpPr>
        <xdr:cNvPr id="554" name="n_1aveValue【学校施設】&#10;有形固定資産減価償却率">
          <a:extLst>
            <a:ext uri="{FF2B5EF4-FFF2-40B4-BE49-F238E27FC236}">
              <a16:creationId xmlns:a16="http://schemas.microsoft.com/office/drawing/2014/main" id="{DA73CB27-5C7E-4B82-9826-6BCD250D5AE3}"/>
            </a:ext>
          </a:extLst>
        </xdr:cNvPr>
        <xdr:cNvSpPr txBox="1"/>
      </xdr:nvSpPr>
      <xdr:spPr>
        <a:xfrm>
          <a:off x="15266044" y="1008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169943</xdr:rowOff>
    </xdr:from>
    <xdr:ext cx="405111" cy="259045"/>
    <xdr:sp macro="" textlink="">
      <xdr:nvSpPr>
        <xdr:cNvPr id="555" name="n_2aveValue【学校施設】&#10;有形固定資産減価償却率">
          <a:extLst>
            <a:ext uri="{FF2B5EF4-FFF2-40B4-BE49-F238E27FC236}">
              <a16:creationId xmlns:a16="http://schemas.microsoft.com/office/drawing/2014/main" id="{B325DBEC-8A05-4764-84E2-16621EB7DC3A}"/>
            </a:ext>
          </a:extLst>
        </xdr:cNvPr>
        <xdr:cNvSpPr txBox="1"/>
      </xdr:nvSpPr>
      <xdr:spPr>
        <a:xfrm>
          <a:off x="14389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83075</xdr:rowOff>
    </xdr:from>
    <xdr:ext cx="405111" cy="259045"/>
    <xdr:sp macro="" textlink="">
      <xdr:nvSpPr>
        <xdr:cNvPr id="556" name="n_3aveValue【学校施設】&#10;有形固定資産減価償却率">
          <a:extLst>
            <a:ext uri="{FF2B5EF4-FFF2-40B4-BE49-F238E27FC236}">
              <a16:creationId xmlns:a16="http://schemas.microsoft.com/office/drawing/2014/main" id="{CACD09B1-828D-47E6-8111-4F4C73709180}"/>
            </a:ext>
          </a:extLst>
        </xdr:cNvPr>
        <xdr:cNvSpPr txBox="1"/>
      </xdr:nvSpPr>
      <xdr:spPr>
        <a:xfrm>
          <a:off x="13500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14495</xdr:rowOff>
    </xdr:from>
    <xdr:ext cx="405111" cy="259045"/>
    <xdr:sp macro="" textlink="">
      <xdr:nvSpPr>
        <xdr:cNvPr id="557" name="n_4aveValue【学校施設】&#10;有形固定資産減価償却率">
          <a:extLst>
            <a:ext uri="{FF2B5EF4-FFF2-40B4-BE49-F238E27FC236}">
              <a16:creationId xmlns:a16="http://schemas.microsoft.com/office/drawing/2014/main" id="{7589A8A1-7884-454D-A1AF-4296D3564AD4}"/>
            </a:ext>
          </a:extLst>
        </xdr:cNvPr>
        <xdr:cNvSpPr txBox="1"/>
      </xdr:nvSpPr>
      <xdr:spPr>
        <a:xfrm>
          <a:off x="12611744" y="1030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137939</xdr:rowOff>
    </xdr:from>
    <xdr:ext cx="405111" cy="259045"/>
    <xdr:sp macro="" textlink="">
      <xdr:nvSpPr>
        <xdr:cNvPr id="558" name="n_1mainValue【学校施設】&#10;有形固定資産減価償却率">
          <a:extLst>
            <a:ext uri="{FF2B5EF4-FFF2-40B4-BE49-F238E27FC236}">
              <a16:creationId xmlns:a16="http://schemas.microsoft.com/office/drawing/2014/main" id="{616B7542-6F6E-47B2-8612-531D26C51A4D}"/>
            </a:ext>
          </a:extLst>
        </xdr:cNvPr>
        <xdr:cNvSpPr txBox="1"/>
      </xdr:nvSpPr>
      <xdr:spPr>
        <a:xfrm>
          <a:off x="15266044" y="1042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99331</xdr:rowOff>
    </xdr:from>
    <xdr:ext cx="405111" cy="259045"/>
    <xdr:sp macro="" textlink="">
      <xdr:nvSpPr>
        <xdr:cNvPr id="559" name="n_2mainValue【学校施設】&#10;有形固定資産減価償却率">
          <a:extLst>
            <a:ext uri="{FF2B5EF4-FFF2-40B4-BE49-F238E27FC236}">
              <a16:creationId xmlns:a16="http://schemas.microsoft.com/office/drawing/2014/main" id="{6D18E950-3719-4DA7-AF34-8FF5B1A90196}"/>
            </a:ext>
          </a:extLst>
        </xdr:cNvPr>
        <xdr:cNvSpPr txBox="1"/>
      </xdr:nvSpPr>
      <xdr:spPr>
        <a:xfrm>
          <a:off x="143897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17035</xdr:rowOff>
    </xdr:from>
    <xdr:ext cx="405111" cy="259045"/>
    <xdr:sp macro="" textlink="">
      <xdr:nvSpPr>
        <xdr:cNvPr id="560" name="n_3mainValue【学校施設】&#10;有形固定資産減価償却率">
          <a:extLst>
            <a:ext uri="{FF2B5EF4-FFF2-40B4-BE49-F238E27FC236}">
              <a16:creationId xmlns:a16="http://schemas.microsoft.com/office/drawing/2014/main" id="{E70CB163-AC2C-424A-A51A-A33C87149232}"/>
            </a:ext>
          </a:extLst>
        </xdr:cNvPr>
        <xdr:cNvSpPr txBox="1"/>
      </xdr:nvSpPr>
      <xdr:spPr>
        <a:xfrm>
          <a:off x="13500744" y="996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65041</xdr:rowOff>
    </xdr:from>
    <xdr:ext cx="405111" cy="259045"/>
    <xdr:sp macro="" textlink="">
      <xdr:nvSpPr>
        <xdr:cNvPr id="561" name="n_4mainValue【学校施設】&#10;有形固定資産減価償却率">
          <a:extLst>
            <a:ext uri="{FF2B5EF4-FFF2-40B4-BE49-F238E27FC236}">
              <a16:creationId xmlns:a16="http://schemas.microsoft.com/office/drawing/2014/main" id="{E9B3A3E5-593E-4BBB-A849-FDA04EF00B12}"/>
            </a:ext>
          </a:extLst>
        </xdr:cNvPr>
        <xdr:cNvSpPr txBox="1"/>
      </xdr:nvSpPr>
      <xdr:spPr>
        <a:xfrm>
          <a:off x="12611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3AA75130-5786-4B2D-A45F-69A89775B56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5727B309-5F17-4325-9726-AF4FBF903C8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A49EB182-873D-406A-83E5-0A630562C03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0C01FC23-9475-4180-B99F-B9E7FCF2FAA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A70CD6AB-9E11-48B3-90D0-7F96097973D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5C2558B6-455F-495B-940F-9987C97B0E7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512C8EE4-8DF4-490B-A94B-E0A08EA766B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96EC788A-B94A-43ED-B1DE-33B7CFFC5CF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5AF4A75F-5FBA-4C1A-9834-977E01980CE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79879756-7627-40F3-8C5E-241BE19A274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799235A1-8C00-4359-8D1E-1555C9A831C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id="{CF19D654-F5F6-4CBC-A1D9-F7745F2B75D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id="{0DF039B0-EC9E-443F-9ECB-692F306D87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id="{9EF5C723-5D35-472A-BFE0-2CABCBA019D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a:extLst>
            <a:ext uri="{FF2B5EF4-FFF2-40B4-BE49-F238E27FC236}">
              <a16:creationId xmlns:a16="http://schemas.microsoft.com/office/drawing/2014/main" id="{5B2B62D1-9810-44EA-A490-A659CAFFA2A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id="{60DB2376-0E89-48C6-AD96-CFE6D5DB876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a:extLst>
            <a:ext uri="{FF2B5EF4-FFF2-40B4-BE49-F238E27FC236}">
              <a16:creationId xmlns:a16="http://schemas.microsoft.com/office/drawing/2014/main" id="{FB1714B0-B875-4721-9E61-6BF68329916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id="{525141D5-F884-4699-8A35-3CA462D575D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a:extLst>
            <a:ext uri="{FF2B5EF4-FFF2-40B4-BE49-F238E27FC236}">
              <a16:creationId xmlns:a16="http://schemas.microsoft.com/office/drawing/2014/main" id="{B06758F6-A62D-4F97-AD84-8662F7F18D61}"/>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31DC3C9B-861F-45E9-8BAD-AA836D442DF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893D1763-EE98-4B31-A813-30604F77CBA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9E614D21-8CB2-4D23-8FBE-ED9507854AA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74066</xdr:rowOff>
    </xdr:from>
    <xdr:to>
      <xdr:col>116</xdr:col>
      <xdr:colOff>62864</xdr:colOff>
      <xdr:row>64</xdr:row>
      <xdr:rowOff>110642</xdr:rowOff>
    </xdr:to>
    <xdr:cxnSp macro="">
      <xdr:nvCxnSpPr>
        <xdr:cNvPr id="584" name="直線コネクタ 583">
          <a:extLst>
            <a:ext uri="{FF2B5EF4-FFF2-40B4-BE49-F238E27FC236}">
              <a16:creationId xmlns:a16="http://schemas.microsoft.com/office/drawing/2014/main" id="{0A8FF1EA-4E5B-42C7-B91D-FDB25990F3F9}"/>
            </a:ext>
          </a:extLst>
        </xdr:cNvPr>
        <xdr:cNvCxnSpPr/>
      </xdr:nvCxnSpPr>
      <xdr:spPr>
        <a:xfrm flipV="1">
          <a:off x="22160864" y="967526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114469</xdr:rowOff>
    </xdr:from>
    <xdr:ext cx="469744" cy="259045"/>
    <xdr:sp macro="" textlink="">
      <xdr:nvSpPr>
        <xdr:cNvPr id="585" name="【学校施設】&#10;一人当たり面積最小値テキスト">
          <a:extLst>
            <a:ext uri="{FF2B5EF4-FFF2-40B4-BE49-F238E27FC236}">
              <a16:creationId xmlns:a16="http://schemas.microsoft.com/office/drawing/2014/main" id="{DF706F03-6A9F-40ED-85AC-5B6943ED8FD6}"/>
            </a:ext>
          </a:extLst>
        </xdr:cNvPr>
        <xdr:cNvSpPr txBox="1"/>
      </xdr:nvSpPr>
      <xdr:spPr>
        <a:xfrm>
          <a:off x="22199600" y="1108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110642</xdr:rowOff>
    </xdr:from>
    <xdr:to>
      <xdr:col>116</xdr:col>
      <xdr:colOff>152400</xdr:colOff>
      <xdr:row>64</xdr:row>
      <xdr:rowOff>110642</xdr:rowOff>
    </xdr:to>
    <xdr:cxnSp macro="">
      <xdr:nvCxnSpPr>
        <xdr:cNvPr id="586" name="直線コネクタ 585">
          <a:extLst>
            <a:ext uri="{FF2B5EF4-FFF2-40B4-BE49-F238E27FC236}">
              <a16:creationId xmlns:a16="http://schemas.microsoft.com/office/drawing/2014/main" id="{86903453-0332-475D-A907-06972E0A3900}"/>
            </a:ext>
          </a:extLst>
        </xdr:cNvPr>
        <xdr:cNvCxnSpPr/>
      </xdr:nvCxnSpPr>
      <xdr:spPr>
        <a:xfrm>
          <a:off x="22072600" y="1108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20743</xdr:rowOff>
    </xdr:from>
    <xdr:ext cx="469744" cy="259045"/>
    <xdr:sp macro="" textlink="">
      <xdr:nvSpPr>
        <xdr:cNvPr id="587" name="【学校施設】&#10;一人当たり面積最大値テキスト">
          <a:extLst>
            <a:ext uri="{FF2B5EF4-FFF2-40B4-BE49-F238E27FC236}">
              <a16:creationId xmlns:a16="http://schemas.microsoft.com/office/drawing/2014/main" id="{C1E72508-A58E-44DA-BD7D-28AAE89A5E84}"/>
            </a:ext>
          </a:extLst>
        </xdr:cNvPr>
        <xdr:cNvSpPr txBox="1"/>
      </xdr:nvSpPr>
      <xdr:spPr>
        <a:xfrm>
          <a:off x="22199600" y="945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74066</xdr:rowOff>
    </xdr:from>
    <xdr:to>
      <xdr:col>116</xdr:col>
      <xdr:colOff>152400</xdr:colOff>
      <xdr:row>56</xdr:row>
      <xdr:rowOff>74066</xdr:rowOff>
    </xdr:to>
    <xdr:cxnSp macro="">
      <xdr:nvCxnSpPr>
        <xdr:cNvPr id="588" name="直線コネクタ 587">
          <a:extLst>
            <a:ext uri="{FF2B5EF4-FFF2-40B4-BE49-F238E27FC236}">
              <a16:creationId xmlns:a16="http://schemas.microsoft.com/office/drawing/2014/main" id="{6CC7B889-52B6-4132-8363-215E518C7F67}"/>
            </a:ext>
          </a:extLst>
        </xdr:cNvPr>
        <xdr:cNvCxnSpPr/>
      </xdr:nvCxnSpPr>
      <xdr:spPr>
        <a:xfrm>
          <a:off x="22072600" y="9675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92321</xdr:rowOff>
    </xdr:from>
    <xdr:ext cx="469744" cy="259045"/>
    <xdr:sp macro="" textlink="">
      <xdr:nvSpPr>
        <xdr:cNvPr id="589" name="【学校施設】&#10;一人当たり面積平均値テキスト">
          <a:extLst>
            <a:ext uri="{FF2B5EF4-FFF2-40B4-BE49-F238E27FC236}">
              <a16:creationId xmlns:a16="http://schemas.microsoft.com/office/drawing/2014/main" id="{C7151BC6-8BA5-4C88-8A63-6BBA635FE897}"/>
            </a:ext>
          </a:extLst>
        </xdr:cNvPr>
        <xdr:cNvSpPr txBox="1"/>
      </xdr:nvSpPr>
      <xdr:spPr>
        <a:xfrm>
          <a:off x="22199600" y="10379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69444</xdr:rowOff>
    </xdr:from>
    <xdr:to>
      <xdr:col>116</xdr:col>
      <xdr:colOff>114300</xdr:colOff>
      <xdr:row>61</xdr:row>
      <xdr:rowOff>171044</xdr:rowOff>
    </xdr:to>
    <xdr:sp macro="" textlink="">
      <xdr:nvSpPr>
        <xdr:cNvPr id="590" name="フローチャート: 判断 589">
          <a:extLst>
            <a:ext uri="{FF2B5EF4-FFF2-40B4-BE49-F238E27FC236}">
              <a16:creationId xmlns:a16="http://schemas.microsoft.com/office/drawing/2014/main" id="{7A48D243-FF10-4E70-8C05-AA1839729EE3}"/>
            </a:ext>
          </a:extLst>
        </xdr:cNvPr>
        <xdr:cNvSpPr/>
      </xdr:nvSpPr>
      <xdr:spPr>
        <a:xfrm>
          <a:off x="22110700" y="105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101905</xdr:rowOff>
    </xdr:from>
    <xdr:to>
      <xdr:col>112</xdr:col>
      <xdr:colOff>38100</xdr:colOff>
      <xdr:row>62</xdr:row>
      <xdr:rowOff>32055</xdr:rowOff>
    </xdr:to>
    <xdr:sp macro="" textlink="">
      <xdr:nvSpPr>
        <xdr:cNvPr id="591" name="フローチャート: 判断 590">
          <a:extLst>
            <a:ext uri="{FF2B5EF4-FFF2-40B4-BE49-F238E27FC236}">
              <a16:creationId xmlns:a16="http://schemas.microsoft.com/office/drawing/2014/main" id="{879E9E18-4BBA-4A23-AFE0-2853CA3AD306}"/>
            </a:ext>
          </a:extLst>
        </xdr:cNvPr>
        <xdr:cNvSpPr/>
      </xdr:nvSpPr>
      <xdr:spPr>
        <a:xfrm>
          <a:off x="21272500" y="1056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42011</xdr:rowOff>
    </xdr:from>
    <xdr:to>
      <xdr:col>107</xdr:col>
      <xdr:colOff>101600</xdr:colOff>
      <xdr:row>62</xdr:row>
      <xdr:rowOff>143611</xdr:rowOff>
    </xdr:to>
    <xdr:sp macro="" textlink="">
      <xdr:nvSpPr>
        <xdr:cNvPr id="592" name="フローチャート: 判断 591">
          <a:extLst>
            <a:ext uri="{FF2B5EF4-FFF2-40B4-BE49-F238E27FC236}">
              <a16:creationId xmlns:a16="http://schemas.microsoft.com/office/drawing/2014/main" id="{C10866A5-F2EA-43E5-AD5B-0C4F8F55FE28}"/>
            </a:ext>
          </a:extLst>
        </xdr:cNvPr>
        <xdr:cNvSpPr/>
      </xdr:nvSpPr>
      <xdr:spPr>
        <a:xfrm>
          <a:off x="20383500" y="1067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103277</xdr:rowOff>
    </xdr:from>
    <xdr:to>
      <xdr:col>102</xdr:col>
      <xdr:colOff>165100</xdr:colOff>
      <xdr:row>63</xdr:row>
      <xdr:rowOff>33427</xdr:rowOff>
    </xdr:to>
    <xdr:sp macro="" textlink="">
      <xdr:nvSpPr>
        <xdr:cNvPr id="593" name="フローチャート: 判断 592">
          <a:extLst>
            <a:ext uri="{FF2B5EF4-FFF2-40B4-BE49-F238E27FC236}">
              <a16:creationId xmlns:a16="http://schemas.microsoft.com/office/drawing/2014/main" id="{EEDB86AD-E7C0-4175-A6BC-BFF29510EC26}"/>
            </a:ext>
          </a:extLst>
        </xdr:cNvPr>
        <xdr:cNvSpPr/>
      </xdr:nvSpPr>
      <xdr:spPr>
        <a:xfrm>
          <a:off x="19494500" y="10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140767</xdr:rowOff>
    </xdr:from>
    <xdr:to>
      <xdr:col>98</xdr:col>
      <xdr:colOff>38100</xdr:colOff>
      <xdr:row>63</xdr:row>
      <xdr:rowOff>70917</xdr:rowOff>
    </xdr:to>
    <xdr:sp macro="" textlink="">
      <xdr:nvSpPr>
        <xdr:cNvPr id="594" name="フローチャート: 判断 593">
          <a:extLst>
            <a:ext uri="{FF2B5EF4-FFF2-40B4-BE49-F238E27FC236}">
              <a16:creationId xmlns:a16="http://schemas.microsoft.com/office/drawing/2014/main" id="{3C8D9939-35F2-4140-AC7E-5101E398E266}"/>
            </a:ext>
          </a:extLst>
        </xdr:cNvPr>
        <xdr:cNvSpPr/>
      </xdr:nvSpPr>
      <xdr:spPr>
        <a:xfrm>
          <a:off x="18605500" y="1077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CF2F31FB-18FA-46AA-A9EE-965013C824D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4E8E3A6D-03D1-4ED0-A965-B9ECD0AA958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8080554E-86C8-473B-842D-118112E0916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F2D789BF-CBF4-48B4-9060-A402C312E92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A45607AB-EFF5-4CD3-85CB-6359EE5A109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600" name="楕円 599">
          <a:extLst>
            <a:ext uri="{FF2B5EF4-FFF2-40B4-BE49-F238E27FC236}">
              <a16:creationId xmlns:a16="http://schemas.microsoft.com/office/drawing/2014/main" id="{689EA29E-2620-4EFD-B5F9-93E74195C640}"/>
            </a:ext>
          </a:extLst>
        </xdr:cNvPr>
        <xdr:cNvSpPr/>
      </xdr:nvSpPr>
      <xdr:spPr>
        <a:xfrm>
          <a:off x="22110700" y="107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91762</xdr:rowOff>
    </xdr:from>
    <xdr:ext cx="469744" cy="259045"/>
    <xdr:sp macro="" textlink="">
      <xdr:nvSpPr>
        <xdr:cNvPr id="601" name="【学校施設】&#10;一人当たり面積該当値テキスト">
          <a:extLst>
            <a:ext uri="{FF2B5EF4-FFF2-40B4-BE49-F238E27FC236}">
              <a16:creationId xmlns:a16="http://schemas.microsoft.com/office/drawing/2014/main" id="{C3B5D20B-1382-4BBD-8E16-423D6361C0DF}"/>
            </a:ext>
          </a:extLst>
        </xdr:cNvPr>
        <xdr:cNvSpPr txBox="1"/>
      </xdr:nvSpPr>
      <xdr:spPr>
        <a:xfrm>
          <a:off x="22199600" y="1072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132537</xdr:rowOff>
    </xdr:from>
    <xdr:to>
      <xdr:col>112</xdr:col>
      <xdr:colOff>38100</xdr:colOff>
      <xdr:row>63</xdr:row>
      <xdr:rowOff>62687</xdr:rowOff>
    </xdr:to>
    <xdr:sp macro="" textlink="">
      <xdr:nvSpPr>
        <xdr:cNvPr id="602" name="楕円 601">
          <a:extLst>
            <a:ext uri="{FF2B5EF4-FFF2-40B4-BE49-F238E27FC236}">
              <a16:creationId xmlns:a16="http://schemas.microsoft.com/office/drawing/2014/main" id="{26DBA270-8853-4DC7-9DB4-D5B0427AFFBE}"/>
            </a:ext>
          </a:extLst>
        </xdr:cNvPr>
        <xdr:cNvSpPr/>
      </xdr:nvSpPr>
      <xdr:spPr>
        <a:xfrm>
          <a:off x="21272500" y="1076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164135</xdr:rowOff>
    </xdr:from>
    <xdr:to>
      <xdr:col>116</xdr:col>
      <xdr:colOff>63500</xdr:colOff>
      <xdr:row>63</xdr:row>
      <xdr:rowOff>11887</xdr:rowOff>
    </xdr:to>
    <xdr:cxnSp macro="">
      <xdr:nvCxnSpPr>
        <xdr:cNvPr id="603" name="直線コネクタ 602">
          <a:extLst>
            <a:ext uri="{FF2B5EF4-FFF2-40B4-BE49-F238E27FC236}">
              <a16:creationId xmlns:a16="http://schemas.microsoft.com/office/drawing/2014/main" id="{F15C2936-F77C-4951-A1E7-B26A6A8881A3}"/>
            </a:ext>
          </a:extLst>
        </xdr:cNvPr>
        <xdr:cNvCxnSpPr/>
      </xdr:nvCxnSpPr>
      <xdr:spPr>
        <a:xfrm flipV="1">
          <a:off x="21323300" y="10794035"/>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154025</xdr:rowOff>
    </xdr:from>
    <xdr:to>
      <xdr:col>107</xdr:col>
      <xdr:colOff>101600</xdr:colOff>
      <xdr:row>63</xdr:row>
      <xdr:rowOff>84175</xdr:rowOff>
    </xdr:to>
    <xdr:sp macro="" textlink="">
      <xdr:nvSpPr>
        <xdr:cNvPr id="604" name="楕円 603">
          <a:extLst>
            <a:ext uri="{FF2B5EF4-FFF2-40B4-BE49-F238E27FC236}">
              <a16:creationId xmlns:a16="http://schemas.microsoft.com/office/drawing/2014/main" id="{76178CD2-73E4-4927-955D-6F23D9445A9D}"/>
            </a:ext>
          </a:extLst>
        </xdr:cNvPr>
        <xdr:cNvSpPr/>
      </xdr:nvSpPr>
      <xdr:spPr>
        <a:xfrm>
          <a:off x="20383500" y="1078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11887</xdr:rowOff>
    </xdr:from>
    <xdr:to>
      <xdr:col>111</xdr:col>
      <xdr:colOff>177800</xdr:colOff>
      <xdr:row>63</xdr:row>
      <xdr:rowOff>33375</xdr:rowOff>
    </xdr:to>
    <xdr:cxnSp macro="">
      <xdr:nvCxnSpPr>
        <xdr:cNvPr id="605" name="直線コネクタ 604">
          <a:extLst>
            <a:ext uri="{FF2B5EF4-FFF2-40B4-BE49-F238E27FC236}">
              <a16:creationId xmlns:a16="http://schemas.microsoft.com/office/drawing/2014/main" id="{33C75D7B-16E8-4064-BB2E-786C89A1B62A}"/>
            </a:ext>
          </a:extLst>
        </xdr:cNvPr>
        <xdr:cNvCxnSpPr/>
      </xdr:nvCxnSpPr>
      <xdr:spPr>
        <a:xfrm flipV="1">
          <a:off x="20434300" y="10813237"/>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1321</xdr:rowOff>
    </xdr:from>
    <xdr:to>
      <xdr:col>102</xdr:col>
      <xdr:colOff>165100</xdr:colOff>
      <xdr:row>63</xdr:row>
      <xdr:rowOff>102921</xdr:rowOff>
    </xdr:to>
    <xdr:sp macro="" textlink="">
      <xdr:nvSpPr>
        <xdr:cNvPr id="606" name="楕円 605">
          <a:extLst>
            <a:ext uri="{FF2B5EF4-FFF2-40B4-BE49-F238E27FC236}">
              <a16:creationId xmlns:a16="http://schemas.microsoft.com/office/drawing/2014/main" id="{43FA801A-78AF-4BD4-98D4-D4FACF4A7640}"/>
            </a:ext>
          </a:extLst>
        </xdr:cNvPr>
        <xdr:cNvSpPr/>
      </xdr:nvSpPr>
      <xdr:spPr>
        <a:xfrm>
          <a:off x="19494500" y="1080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33375</xdr:rowOff>
    </xdr:from>
    <xdr:to>
      <xdr:col>107</xdr:col>
      <xdr:colOff>50800</xdr:colOff>
      <xdr:row>63</xdr:row>
      <xdr:rowOff>52121</xdr:rowOff>
    </xdr:to>
    <xdr:cxnSp macro="">
      <xdr:nvCxnSpPr>
        <xdr:cNvPr id="607" name="直線コネクタ 606">
          <a:extLst>
            <a:ext uri="{FF2B5EF4-FFF2-40B4-BE49-F238E27FC236}">
              <a16:creationId xmlns:a16="http://schemas.microsoft.com/office/drawing/2014/main" id="{F04A388E-C1E9-4856-8DF1-5576F9D49C54}"/>
            </a:ext>
          </a:extLst>
        </xdr:cNvPr>
        <xdr:cNvCxnSpPr/>
      </xdr:nvCxnSpPr>
      <xdr:spPr>
        <a:xfrm flipV="1">
          <a:off x="19545300" y="10834725"/>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17780</xdr:rowOff>
    </xdr:from>
    <xdr:to>
      <xdr:col>98</xdr:col>
      <xdr:colOff>38100</xdr:colOff>
      <xdr:row>63</xdr:row>
      <xdr:rowOff>119380</xdr:rowOff>
    </xdr:to>
    <xdr:sp macro="" textlink="">
      <xdr:nvSpPr>
        <xdr:cNvPr id="608" name="楕円 607">
          <a:extLst>
            <a:ext uri="{FF2B5EF4-FFF2-40B4-BE49-F238E27FC236}">
              <a16:creationId xmlns:a16="http://schemas.microsoft.com/office/drawing/2014/main" id="{E21D3D90-985F-41F4-9569-B1BDC3DB3518}"/>
            </a:ext>
          </a:extLst>
        </xdr:cNvPr>
        <xdr:cNvSpPr/>
      </xdr:nvSpPr>
      <xdr:spPr>
        <a:xfrm>
          <a:off x="18605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52121</xdr:rowOff>
    </xdr:from>
    <xdr:to>
      <xdr:col>102</xdr:col>
      <xdr:colOff>114300</xdr:colOff>
      <xdr:row>63</xdr:row>
      <xdr:rowOff>68580</xdr:rowOff>
    </xdr:to>
    <xdr:cxnSp macro="">
      <xdr:nvCxnSpPr>
        <xdr:cNvPr id="609" name="直線コネクタ 608">
          <a:extLst>
            <a:ext uri="{FF2B5EF4-FFF2-40B4-BE49-F238E27FC236}">
              <a16:creationId xmlns:a16="http://schemas.microsoft.com/office/drawing/2014/main" id="{E2924027-3EEB-4152-A7F8-51AB7229F6A3}"/>
            </a:ext>
          </a:extLst>
        </xdr:cNvPr>
        <xdr:cNvCxnSpPr/>
      </xdr:nvCxnSpPr>
      <xdr:spPr>
        <a:xfrm flipV="1">
          <a:off x="18656300" y="1085347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48582</xdr:rowOff>
    </xdr:from>
    <xdr:ext cx="469744" cy="259045"/>
    <xdr:sp macro="" textlink="">
      <xdr:nvSpPr>
        <xdr:cNvPr id="610" name="n_1aveValue【学校施設】&#10;一人当たり面積">
          <a:extLst>
            <a:ext uri="{FF2B5EF4-FFF2-40B4-BE49-F238E27FC236}">
              <a16:creationId xmlns:a16="http://schemas.microsoft.com/office/drawing/2014/main" id="{06DCA427-3EC1-4F3E-95FF-59D900E5BDBE}"/>
            </a:ext>
          </a:extLst>
        </xdr:cNvPr>
        <xdr:cNvSpPr txBox="1"/>
      </xdr:nvSpPr>
      <xdr:spPr>
        <a:xfrm>
          <a:off x="21075727" y="1033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160138</xdr:rowOff>
    </xdr:from>
    <xdr:ext cx="469744" cy="259045"/>
    <xdr:sp macro="" textlink="">
      <xdr:nvSpPr>
        <xdr:cNvPr id="611" name="n_2aveValue【学校施設】&#10;一人当たり面積">
          <a:extLst>
            <a:ext uri="{FF2B5EF4-FFF2-40B4-BE49-F238E27FC236}">
              <a16:creationId xmlns:a16="http://schemas.microsoft.com/office/drawing/2014/main" id="{6F789F3D-3D24-45A4-A336-3D8050111354}"/>
            </a:ext>
          </a:extLst>
        </xdr:cNvPr>
        <xdr:cNvSpPr txBox="1"/>
      </xdr:nvSpPr>
      <xdr:spPr>
        <a:xfrm>
          <a:off x="20199427" y="1044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49954</xdr:rowOff>
    </xdr:from>
    <xdr:ext cx="469744" cy="259045"/>
    <xdr:sp macro="" textlink="">
      <xdr:nvSpPr>
        <xdr:cNvPr id="612" name="n_3aveValue【学校施設】&#10;一人当たり面積">
          <a:extLst>
            <a:ext uri="{FF2B5EF4-FFF2-40B4-BE49-F238E27FC236}">
              <a16:creationId xmlns:a16="http://schemas.microsoft.com/office/drawing/2014/main" id="{F464D7CA-D895-4D69-87E9-1CAC8529065C}"/>
            </a:ext>
          </a:extLst>
        </xdr:cNvPr>
        <xdr:cNvSpPr txBox="1"/>
      </xdr:nvSpPr>
      <xdr:spPr>
        <a:xfrm>
          <a:off x="19310427" y="10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87444</xdr:rowOff>
    </xdr:from>
    <xdr:ext cx="469744" cy="259045"/>
    <xdr:sp macro="" textlink="">
      <xdr:nvSpPr>
        <xdr:cNvPr id="613" name="n_4aveValue【学校施設】&#10;一人当たり面積">
          <a:extLst>
            <a:ext uri="{FF2B5EF4-FFF2-40B4-BE49-F238E27FC236}">
              <a16:creationId xmlns:a16="http://schemas.microsoft.com/office/drawing/2014/main" id="{B5281599-D33C-4893-975D-1D9E663B3947}"/>
            </a:ext>
          </a:extLst>
        </xdr:cNvPr>
        <xdr:cNvSpPr txBox="1"/>
      </xdr:nvSpPr>
      <xdr:spPr>
        <a:xfrm>
          <a:off x="18421427" y="1054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53814</xdr:rowOff>
    </xdr:from>
    <xdr:ext cx="469744" cy="259045"/>
    <xdr:sp macro="" textlink="">
      <xdr:nvSpPr>
        <xdr:cNvPr id="614" name="n_1mainValue【学校施設】&#10;一人当たり面積">
          <a:extLst>
            <a:ext uri="{FF2B5EF4-FFF2-40B4-BE49-F238E27FC236}">
              <a16:creationId xmlns:a16="http://schemas.microsoft.com/office/drawing/2014/main" id="{2362213B-1502-403D-AC3E-24C181B46BF0}"/>
            </a:ext>
          </a:extLst>
        </xdr:cNvPr>
        <xdr:cNvSpPr txBox="1"/>
      </xdr:nvSpPr>
      <xdr:spPr>
        <a:xfrm>
          <a:off x="21075727" y="1085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75302</xdr:rowOff>
    </xdr:from>
    <xdr:ext cx="469744" cy="259045"/>
    <xdr:sp macro="" textlink="">
      <xdr:nvSpPr>
        <xdr:cNvPr id="615" name="n_2mainValue【学校施設】&#10;一人当たり面積">
          <a:extLst>
            <a:ext uri="{FF2B5EF4-FFF2-40B4-BE49-F238E27FC236}">
              <a16:creationId xmlns:a16="http://schemas.microsoft.com/office/drawing/2014/main" id="{3484B690-40E9-4656-94AF-694953804DAA}"/>
            </a:ext>
          </a:extLst>
        </xdr:cNvPr>
        <xdr:cNvSpPr txBox="1"/>
      </xdr:nvSpPr>
      <xdr:spPr>
        <a:xfrm>
          <a:off x="20199427" y="1087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94048</xdr:rowOff>
    </xdr:from>
    <xdr:ext cx="469744" cy="259045"/>
    <xdr:sp macro="" textlink="">
      <xdr:nvSpPr>
        <xdr:cNvPr id="616" name="n_3mainValue【学校施設】&#10;一人当たり面積">
          <a:extLst>
            <a:ext uri="{FF2B5EF4-FFF2-40B4-BE49-F238E27FC236}">
              <a16:creationId xmlns:a16="http://schemas.microsoft.com/office/drawing/2014/main" id="{98E158A5-29F9-4077-BBDB-5256B1F03553}"/>
            </a:ext>
          </a:extLst>
        </xdr:cNvPr>
        <xdr:cNvSpPr txBox="1"/>
      </xdr:nvSpPr>
      <xdr:spPr>
        <a:xfrm>
          <a:off x="19310427" y="1089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110507</xdr:rowOff>
    </xdr:from>
    <xdr:ext cx="469744" cy="259045"/>
    <xdr:sp macro="" textlink="">
      <xdr:nvSpPr>
        <xdr:cNvPr id="617" name="n_4mainValue【学校施設】&#10;一人当たり面積">
          <a:extLst>
            <a:ext uri="{FF2B5EF4-FFF2-40B4-BE49-F238E27FC236}">
              <a16:creationId xmlns:a16="http://schemas.microsoft.com/office/drawing/2014/main" id="{C56C81DB-54A2-4E77-AA48-D2F1F8B11710}"/>
            </a:ext>
          </a:extLst>
        </xdr:cNvPr>
        <xdr:cNvSpPr txBox="1"/>
      </xdr:nvSpPr>
      <xdr:spPr>
        <a:xfrm>
          <a:off x="18421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6113413B-54AD-4AFA-A9AB-F09F287FD0F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A602940F-82FF-4833-84EC-C3E7D29F022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F9330CF3-30AF-4868-A0CC-4EDE1FB5A79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B247D685-59D8-453B-A822-5EBE659B9EE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E6BEC2F4-4CE5-4B73-8469-09155146EB7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0587BACE-333B-4F3D-822F-02E4E9BB18B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94A6E381-DC21-4916-9BB4-5EAC7B73981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D7175A9D-1DD7-416A-AB3E-25DC7CCFDCC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1F252C4C-C824-40E7-BB51-ACFF185035D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DC469007-E1DA-42BD-A97F-239243CBC72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596DCD28-138D-4C67-B2A3-51A3C2C1600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0710042D-E9BB-47B5-AB7A-9ECE677466A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D4D6323C-1C70-4D1C-B141-B2EB328C36A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0DEC4B2E-C882-4705-BA70-1D93A56F5D1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70C03444-D9E3-4519-8922-98D087EF319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0C9BAB89-8EC6-4B94-90FE-C9AB72D0ED5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A0828027-1A8C-48A6-848C-085D9F810D0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0CC58B65-0410-4160-B7FB-EACE9F9932D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B0B0113C-BAB7-49AC-AFB4-5EC0199E983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F192B1F2-3557-4F7D-A457-C6032685A9D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D2D0B015-1CB5-451F-928E-7EF9CC77A45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E18B38CC-165B-41B7-9959-97F35BAF83A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EAE4D196-C2C4-4EF6-A495-2D465B69B0E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61D06A0B-CD19-434E-9E40-CDC026A157A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a:extLst>
            <a:ext uri="{FF2B5EF4-FFF2-40B4-BE49-F238E27FC236}">
              <a16:creationId xmlns:a16="http://schemas.microsoft.com/office/drawing/2014/main" id="{C0A256C9-9AAF-4D8B-907B-CE6EC2E6186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0A302F58-A353-435F-A8ED-26AC59F56F2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a:extLst>
            <a:ext uri="{FF2B5EF4-FFF2-40B4-BE49-F238E27FC236}">
              <a16:creationId xmlns:a16="http://schemas.microsoft.com/office/drawing/2014/main" id="{C4FE4CE1-E1BF-483A-8B32-982F7D714C0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a:extLst>
            <a:ext uri="{FF2B5EF4-FFF2-40B4-BE49-F238E27FC236}">
              <a16:creationId xmlns:a16="http://schemas.microsoft.com/office/drawing/2014/main" id="{06F4DA01-97E8-41DC-9D33-044B866414D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6" name="テキスト ボックス 645">
          <a:extLst>
            <a:ext uri="{FF2B5EF4-FFF2-40B4-BE49-F238E27FC236}">
              <a16:creationId xmlns:a16="http://schemas.microsoft.com/office/drawing/2014/main" id="{B93429B4-2209-41EF-80E1-B24B13CB388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a:extLst>
            <a:ext uri="{FF2B5EF4-FFF2-40B4-BE49-F238E27FC236}">
              <a16:creationId xmlns:a16="http://schemas.microsoft.com/office/drawing/2014/main" id="{7EDC102A-DCC9-4ACD-B16D-B504085FF53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8" name="テキスト ボックス 647">
          <a:extLst>
            <a:ext uri="{FF2B5EF4-FFF2-40B4-BE49-F238E27FC236}">
              <a16:creationId xmlns:a16="http://schemas.microsoft.com/office/drawing/2014/main" id="{494931BE-A9BB-428F-9EAD-4B5D2442C1F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a:extLst>
            <a:ext uri="{FF2B5EF4-FFF2-40B4-BE49-F238E27FC236}">
              <a16:creationId xmlns:a16="http://schemas.microsoft.com/office/drawing/2014/main" id="{3410738E-21B0-4163-A5F8-93D30EDF5AD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0" name="テキスト ボックス 649">
          <a:extLst>
            <a:ext uri="{FF2B5EF4-FFF2-40B4-BE49-F238E27FC236}">
              <a16:creationId xmlns:a16="http://schemas.microsoft.com/office/drawing/2014/main" id="{70E4B92C-97E5-4101-B9ED-B2E5BCB210A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a:extLst>
            <a:ext uri="{FF2B5EF4-FFF2-40B4-BE49-F238E27FC236}">
              <a16:creationId xmlns:a16="http://schemas.microsoft.com/office/drawing/2014/main" id="{6464FAC0-C95B-4940-A1D4-149467FE30C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2" name="テキスト ボックス 651">
          <a:extLst>
            <a:ext uri="{FF2B5EF4-FFF2-40B4-BE49-F238E27FC236}">
              <a16:creationId xmlns:a16="http://schemas.microsoft.com/office/drawing/2014/main" id="{96C86655-F5B1-4E82-8A69-29AA0729706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a:extLst>
            <a:ext uri="{FF2B5EF4-FFF2-40B4-BE49-F238E27FC236}">
              <a16:creationId xmlns:a16="http://schemas.microsoft.com/office/drawing/2014/main" id="{072A61AC-9B79-41E3-B075-50E871351C3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4" name="テキスト ボックス 653">
          <a:extLst>
            <a:ext uri="{FF2B5EF4-FFF2-40B4-BE49-F238E27FC236}">
              <a16:creationId xmlns:a16="http://schemas.microsoft.com/office/drawing/2014/main" id="{39098EE5-AC0D-40D6-B26C-7243669B20FB}"/>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a:extLst>
            <a:ext uri="{FF2B5EF4-FFF2-40B4-BE49-F238E27FC236}">
              <a16:creationId xmlns:a16="http://schemas.microsoft.com/office/drawing/2014/main" id="{2FE3F31D-0273-41B9-AC07-BC6DAC28327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6" name="テキスト ボックス 655">
          <a:extLst>
            <a:ext uri="{FF2B5EF4-FFF2-40B4-BE49-F238E27FC236}">
              <a16:creationId xmlns:a16="http://schemas.microsoft.com/office/drawing/2014/main" id="{1B869B86-2ECA-46FD-B9C0-4AD1A95942B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a:extLst>
            <a:ext uri="{FF2B5EF4-FFF2-40B4-BE49-F238E27FC236}">
              <a16:creationId xmlns:a16="http://schemas.microsoft.com/office/drawing/2014/main" id="{7E38AF60-5957-4163-8223-A08FCCAEC69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108</xdr:row>
      <xdr:rowOff>152400</xdr:rowOff>
    </xdr:to>
    <xdr:cxnSp macro="">
      <xdr:nvCxnSpPr>
        <xdr:cNvPr id="658" name="直線コネクタ 657">
          <a:extLst>
            <a:ext uri="{FF2B5EF4-FFF2-40B4-BE49-F238E27FC236}">
              <a16:creationId xmlns:a16="http://schemas.microsoft.com/office/drawing/2014/main" id="{A6934A82-F70C-4510-8458-F0FC97D356F8}"/>
            </a:ext>
          </a:extLst>
        </xdr:cNvPr>
        <xdr:cNvCxnSpPr/>
      </xdr:nvCxnSpPr>
      <xdr:spPr>
        <a:xfrm flipV="1">
          <a:off x="16318864" y="1736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59" name="【公民館】&#10;有形固定資産減価償却率最小値テキスト">
          <a:extLst>
            <a:ext uri="{FF2B5EF4-FFF2-40B4-BE49-F238E27FC236}">
              <a16:creationId xmlns:a16="http://schemas.microsoft.com/office/drawing/2014/main" id="{02E7FDF0-59DB-41F8-9FC1-F502C0DA39ED}"/>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0" name="直線コネクタ 659">
          <a:extLst>
            <a:ext uri="{FF2B5EF4-FFF2-40B4-BE49-F238E27FC236}">
              <a16:creationId xmlns:a16="http://schemas.microsoft.com/office/drawing/2014/main" id="{894EF4B7-38E3-4ED8-88EC-9A2CFE04485B}"/>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661" name="【公民館】&#10;有形固定資産減価償却率最大値テキスト">
          <a:extLst>
            <a:ext uri="{FF2B5EF4-FFF2-40B4-BE49-F238E27FC236}">
              <a16:creationId xmlns:a16="http://schemas.microsoft.com/office/drawing/2014/main" id="{2D72018D-0246-4953-8121-DD84B30D48E4}"/>
            </a:ext>
          </a:extLst>
        </xdr:cNvPr>
        <xdr:cNvSpPr txBox="1"/>
      </xdr:nvSpPr>
      <xdr:spPr>
        <a:xfrm>
          <a:off x="16357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662" name="直線コネクタ 661">
          <a:extLst>
            <a:ext uri="{FF2B5EF4-FFF2-40B4-BE49-F238E27FC236}">
              <a16:creationId xmlns:a16="http://schemas.microsoft.com/office/drawing/2014/main" id="{B245EE1B-E51E-4FD0-AB8D-FF26C542670F}"/>
            </a:ext>
          </a:extLst>
        </xdr:cNvPr>
        <xdr:cNvCxnSpPr/>
      </xdr:nvCxnSpPr>
      <xdr:spPr>
        <a:xfrm>
          <a:off x="16230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19702</xdr:rowOff>
    </xdr:from>
    <xdr:ext cx="405111" cy="259045"/>
    <xdr:sp macro="" textlink="">
      <xdr:nvSpPr>
        <xdr:cNvPr id="663" name="【公民館】&#10;有形固定資産減価償却率平均値テキスト">
          <a:extLst>
            <a:ext uri="{FF2B5EF4-FFF2-40B4-BE49-F238E27FC236}">
              <a16:creationId xmlns:a16="http://schemas.microsoft.com/office/drawing/2014/main" id="{1147DEBE-672F-46D2-AC38-78F7E96CF6C9}"/>
            </a:ext>
          </a:extLst>
        </xdr:cNvPr>
        <xdr:cNvSpPr txBox="1"/>
      </xdr:nvSpPr>
      <xdr:spPr>
        <a:xfrm>
          <a:off x="16357600" y="1785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168275</xdr:rowOff>
    </xdr:from>
    <xdr:to>
      <xdr:col>85</xdr:col>
      <xdr:colOff>177800</xdr:colOff>
      <xdr:row>105</xdr:row>
      <xdr:rowOff>98425</xdr:rowOff>
    </xdr:to>
    <xdr:sp macro="" textlink="">
      <xdr:nvSpPr>
        <xdr:cNvPr id="664" name="フローチャート: 判断 663">
          <a:extLst>
            <a:ext uri="{FF2B5EF4-FFF2-40B4-BE49-F238E27FC236}">
              <a16:creationId xmlns:a16="http://schemas.microsoft.com/office/drawing/2014/main" id="{ADF0103C-C8E9-45A2-AEC8-CE82AE0E5040}"/>
            </a:ext>
          </a:extLst>
        </xdr:cNvPr>
        <xdr:cNvSpPr/>
      </xdr:nvSpPr>
      <xdr:spPr>
        <a:xfrm>
          <a:off x="162687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665" name="フローチャート: 判断 664">
          <a:extLst>
            <a:ext uri="{FF2B5EF4-FFF2-40B4-BE49-F238E27FC236}">
              <a16:creationId xmlns:a16="http://schemas.microsoft.com/office/drawing/2014/main" id="{2E3C80F2-9A84-4104-A4E7-BF378E34BE0F}"/>
            </a:ext>
          </a:extLst>
        </xdr:cNvPr>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44450</xdr:rowOff>
    </xdr:from>
    <xdr:to>
      <xdr:col>76</xdr:col>
      <xdr:colOff>165100</xdr:colOff>
      <xdr:row>105</xdr:row>
      <xdr:rowOff>146050</xdr:rowOff>
    </xdr:to>
    <xdr:sp macro="" textlink="">
      <xdr:nvSpPr>
        <xdr:cNvPr id="666" name="フローチャート: 判断 665">
          <a:extLst>
            <a:ext uri="{FF2B5EF4-FFF2-40B4-BE49-F238E27FC236}">
              <a16:creationId xmlns:a16="http://schemas.microsoft.com/office/drawing/2014/main" id="{680555EC-79E0-4C28-B5C0-24D7B2512DBA}"/>
            </a:ext>
          </a:extLst>
        </xdr:cNvPr>
        <xdr:cNvSpPr/>
      </xdr:nvSpPr>
      <xdr:spPr>
        <a:xfrm>
          <a:off x="1454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12064</xdr:rowOff>
    </xdr:from>
    <xdr:to>
      <xdr:col>72</xdr:col>
      <xdr:colOff>38100</xdr:colOff>
      <xdr:row>105</xdr:row>
      <xdr:rowOff>113664</xdr:rowOff>
    </xdr:to>
    <xdr:sp macro="" textlink="">
      <xdr:nvSpPr>
        <xdr:cNvPr id="667" name="フローチャート: 判断 666">
          <a:extLst>
            <a:ext uri="{FF2B5EF4-FFF2-40B4-BE49-F238E27FC236}">
              <a16:creationId xmlns:a16="http://schemas.microsoft.com/office/drawing/2014/main" id="{113AFC58-AC11-4B71-B38C-A52C79A68950}"/>
            </a:ext>
          </a:extLst>
        </xdr:cNvPr>
        <xdr:cNvSpPr/>
      </xdr:nvSpPr>
      <xdr:spPr>
        <a:xfrm>
          <a:off x="13652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158750</xdr:rowOff>
    </xdr:from>
    <xdr:to>
      <xdr:col>67</xdr:col>
      <xdr:colOff>101600</xdr:colOff>
      <xdr:row>105</xdr:row>
      <xdr:rowOff>88900</xdr:rowOff>
    </xdr:to>
    <xdr:sp macro="" textlink="">
      <xdr:nvSpPr>
        <xdr:cNvPr id="668" name="フローチャート: 判断 667">
          <a:extLst>
            <a:ext uri="{FF2B5EF4-FFF2-40B4-BE49-F238E27FC236}">
              <a16:creationId xmlns:a16="http://schemas.microsoft.com/office/drawing/2014/main" id="{1CF5F347-6FA7-44E7-B56C-A0988F2C550F}"/>
            </a:ext>
          </a:extLst>
        </xdr:cNvPr>
        <xdr:cNvSpPr/>
      </xdr:nvSpPr>
      <xdr:spPr>
        <a:xfrm>
          <a:off x="12763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BA4E2D8E-79BC-4A53-BA3D-40778E282CB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D763DDDB-9995-410B-9169-4BF19D31C74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9CBA876C-C453-4E76-B8A1-AED4878E681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A406D011-94CC-427A-B1A7-E47272DC990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AFAB96FE-D2AB-4B47-8C52-4C83D725763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71120</xdr:rowOff>
    </xdr:from>
    <xdr:to>
      <xdr:col>85</xdr:col>
      <xdr:colOff>177800</xdr:colOff>
      <xdr:row>107</xdr:row>
      <xdr:rowOff>1270</xdr:rowOff>
    </xdr:to>
    <xdr:sp macro="" textlink="">
      <xdr:nvSpPr>
        <xdr:cNvPr id="674" name="楕円 673">
          <a:extLst>
            <a:ext uri="{FF2B5EF4-FFF2-40B4-BE49-F238E27FC236}">
              <a16:creationId xmlns:a16="http://schemas.microsoft.com/office/drawing/2014/main" id="{EBF058F0-C1DD-48FD-A0A9-062BBD74F707}"/>
            </a:ext>
          </a:extLst>
        </xdr:cNvPr>
        <xdr:cNvSpPr/>
      </xdr:nvSpPr>
      <xdr:spPr>
        <a:xfrm>
          <a:off x="16268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49547</xdr:rowOff>
    </xdr:from>
    <xdr:ext cx="405111" cy="259045"/>
    <xdr:sp macro="" textlink="">
      <xdr:nvSpPr>
        <xdr:cNvPr id="675" name="【公民館】&#10;有形固定資産減価償却率該当値テキスト">
          <a:extLst>
            <a:ext uri="{FF2B5EF4-FFF2-40B4-BE49-F238E27FC236}">
              <a16:creationId xmlns:a16="http://schemas.microsoft.com/office/drawing/2014/main" id="{A86003B5-2126-4A20-96DA-D489AEAFF78C}"/>
            </a:ext>
          </a:extLst>
        </xdr:cNvPr>
        <xdr:cNvSpPr txBox="1"/>
      </xdr:nvSpPr>
      <xdr:spPr>
        <a:xfrm>
          <a:off x="16357600"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33020</xdr:rowOff>
    </xdr:from>
    <xdr:to>
      <xdr:col>81</xdr:col>
      <xdr:colOff>101600</xdr:colOff>
      <xdr:row>106</xdr:row>
      <xdr:rowOff>134620</xdr:rowOff>
    </xdr:to>
    <xdr:sp macro="" textlink="">
      <xdr:nvSpPr>
        <xdr:cNvPr id="676" name="楕円 675">
          <a:extLst>
            <a:ext uri="{FF2B5EF4-FFF2-40B4-BE49-F238E27FC236}">
              <a16:creationId xmlns:a16="http://schemas.microsoft.com/office/drawing/2014/main" id="{D7AC96E5-281F-46A3-9D58-969E0F2181BE}"/>
            </a:ext>
          </a:extLst>
        </xdr:cNvPr>
        <xdr:cNvSpPr/>
      </xdr:nvSpPr>
      <xdr:spPr>
        <a:xfrm>
          <a:off x="15430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83820</xdr:rowOff>
    </xdr:from>
    <xdr:to>
      <xdr:col>85</xdr:col>
      <xdr:colOff>127000</xdr:colOff>
      <xdr:row>106</xdr:row>
      <xdr:rowOff>121920</xdr:rowOff>
    </xdr:to>
    <xdr:cxnSp macro="">
      <xdr:nvCxnSpPr>
        <xdr:cNvPr id="677" name="直線コネクタ 676">
          <a:extLst>
            <a:ext uri="{FF2B5EF4-FFF2-40B4-BE49-F238E27FC236}">
              <a16:creationId xmlns:a16="http://schemas.microsoft.com/office/drawing/2014/main" id="{8303FFDF-96DB-440F-9A5C-B5DD9BBBF265}"/>
            </a:ext>
          </a:extLst>
        </xdr:cNvPr>
        <xdr:cNvCxnSpPr/>
      </xdr:nvCxnSpPr>
      <xdr:spPr>
        <a:xfrm>
          <a:off x="15481300" y="18257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6350</xdr:rowOff>
    </xdr:from>
    <xdr:to>
      <xdr:col>76</xdr:col>
      <xdr:colOff>165100</xdr:colOff>
      <xdr:row>106</xdr:row>
      <xdr:rowOff>107950</xdr:rowOff>
    </xdr:to>
    <xdr:sp macro="" textlink="">
      <xdr:nvSpPr>
        <xdr:cNvPr id="678" name="楕円 677">
          <a:extLst>
            <a:ext uri="{FF2B5EF4-FFF2-40B4-BE49-F238E27FC236}">
              <a16:creationId xmlns:a16="http://schemas.microsoft.com/office/drawing/2014/main" id="{CA070CEE-B922-4DE3-B981-8B90679C6CAC}"/>
            </a:ext>
          </a:extLst>
        </xdr:cNvPr>
        <xdr:cNvSpPr/>
      </xdr:nvSpPr>
      <xdr:spPr>
        <a:xfrm>
          <a:off x="14541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57150</xdr:rowOff>
    </xdr:from>
    <xdr:to>
      <xdr:col>81</xdr:col>
      <xdr:colOff>50800</xdr:colOff>
      <xdr:row>106</xdr:row>
      <xdr:rowOff>83820</xdr:rowOff>
    </xdr:to>
    <xdr:cxnSp macro="">
      <xdr:nvCxnSpPr>
        <xdr:cNvPr id="679" name="直線コネクタ 678">
          <a:extLst>
            <a:ext uri="{FF2B5EF4-FFF2-40B4-BE49-F238E27FC236}">
              <a16:creationId xmlns:a16="http://schemas.microsoft.com/office/drawing/2014/main" id="{E87BE16E-C369-4B14-8A98-2D73312236BD}"/>
            </a:ext>
          </a:extLst>
        </xdr:cNvPr>
        <xdr:cNvCxnSpPr/>
      </xdr:nvCxnSpPr>
      <xdr:spPr>
        <a:xfrm>
          <a:off x="14592300" y="182308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139700</xdr:rowOff>
    </xdr:from>
    <xdr:to>
      <xdr:col>72</xdr:col>
      <xdr:colOff>38100</xdr:colOff>
      <xdr:row>106</xdr:row>
      <xdr:rowOff>69850</xdr:rowOff>
    </xdr:to>
    <xdr:sp macro="" textlink="">
      <xdr:nvSpPr>
        <xdr:cNvPr id="680" name="楕円 679">
          <a:extLst>
            <a:ext uri="{FF2B5EF4-FFF2-40B4-BE49-F238E27FC236}">
              <a16:creationId xmlns:a16="http://schemas.microsoft.com/office/drawing/2014/main" id="{347ECF5A-2373-4172-951E-E7A8F0FB453B}"/>
            </a:ext>
          </a:extLst>
        </xdr:cNvPr>
        <xdr:cNvSpPr/>
      </xdr:nvSpPr>
      <xdr:spPr>
        <a:xfrm>
          <a:off x="13652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19050</xdr:rowOff>
    </xdr:from>
    <xdr:to>
      <xdr:col>76</xdr:col>
      <xdr:colOff>114300</xdr:colOff>
      <xdr:row>106</xdr:row>
      <xdr:rowOff>57150</xdr:rowOff>
    </xdr:to>
    <xdr:cxnSp macro="">
      <xdr:nvCxnSpPr>
        <xdr:cNvPr id="681" name="直線コネクタ 680">
          <a:extLst>
            <a:ext uri="{FF2B5EF4-FFF2-40B4-BE49-F238E27FC236}">
              <a16:creationId xmlns:a16="http://schemas.microsoft.com/office/drawing/2014/main" id="{C3340BD0-9EA7-42B2-8677-E82F11C3E576}"/>
            </a:ext>
          </a:extLst>
        </xdr:cNvPr>
        <xdr:cNvCxnSpPr/>
      </xdr:nvCxnSpPr>
      <xdr:spPr>
        <a:xfrm>
          <a:off x="13703300" y="18192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682" name="楕円 681">
          <a:extLst>
            <a:ext uri="{FF2B5EF4-FFF2-40B4-BE49-F238E27FC236}">
              <a16:creationId xmlns:a16="http://schemas.microsoft.com/office/drawing/2014/main" id="{E50236D4-6FA4-4369-981E-8C8118CD721B}"/>
            </a:ext>
          </a:extLst>
        </xdr:cNvPr>
        <xdr:cNvSpPr/>
      </xdr:nvSpPr>
      <xdr:spPr>
        <a:xfrm>
          <a:off x="1276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106</xdr:row>
      <xdr:rowOff>19050</xdr:rowOff>
    </xdr:to>
    <xdr:cxnSp macro="">
      <xdr:nvCxnSpPr>
        <xdr:cNvPr id="683" name="直線コネクタ 682">
          <a:extLst>
            <a:ext uri="{FF2B5EF4-FFF2-40B4-BE49-F238E27FC236}">
              <a16:creationId xmlns:a16="http://schemas.microsoft.com/office/drawing/2014/main" id="{A2F3AB98-8FE6-4514-8A05-110EA0605780}"/>
            </a:ext>
          </a:extLst>
        </xdr:cNvPr>
        <xdr:cNvCxnSpPr/>
      </xdr:nvCxnSpPr>
      <xdr:spPr>
        <a:xfrm>
          <a:off x="12814300" y="18135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132097</xdr:rowOff>
    </xdr:from>
    <xdr:ext cx="405111" cy="259045"/>
    <xdr:sp macro="" textlink="">
      <xdr:nvSpPr>
        <xdr:cNvPr id="684" name="n_1aveValue【公民館】&#10;有形固定資産減価償却率">
          <a:extLst>
            <a:ext uri="{FF2B5EF4-FFF2-40B4-BE49-F238E27FC236}">
              <a16:creationId xmlns:a16="http://schemas.microsoft.com/office/drawing/2014/main" id="{03802D1E-F3ED-45B2-A3C3-C75722DDEAE1}"/>
            </a:ext>
          </a:extLst>
        </xdr:cNvPr>
        <xdr:cNvSpPr txBox="1"/>
      </xdr:nvSpPr>
      <xdr:spPr>
        <a:xfrm>
          <a:off x="15266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162577</xdr:rowOff>
    </xdr:from>
    <xdr:ext cx="405111" cy="259045"/>
    <xdr:sp macro="" textlink="">
      <xdr:nvSpPr>
        <xdr:cNvPr id="685" name="n_2aveValue【公民館】&#10;有形固定資産減価償却率">
          <a:extLst>
            <a:ext uri="{FF2B5EF4-FFF2-40B4-BE49-F238E27FC236}">
              <a16:creationId xmlns:a16="http://schemas.microsoft.com/office/drawing/2014/main" id="{D7C4BDE3-6FC8-4E63-BB2B-99E49D23CA05}"/>
            </a:ext>
          </a:extLst>
        </xdr:cNvPr>
        <xdr:cNvSpPr txBox="1"/>
      </xdr:nvSpPr>
      <xdr:spPr>
        <a:xfrm>
          <a:off x="14389744" y="1782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130191</xdr:rowOff>
    </xdr:from>
    <xdr:ext cx="405111" cy="259045"/>
    <xdr:sp macro="" textlink="">
      <xdr:nvSpPr>
        <xdr:cNvPr id="686" name="n_3aveValue【公民館】&#10;有形固定資産減価償却率">
          <a:extLst>
            <a:ext uri="{FF2B5EF4-FFF2-40B4-BE49-F238E27FC236}">
              <a16:creationId xmlns:a16="http://schemas.microsoft.com/office/drawing/2014/main" id="{C182922A-6E29-4583-A1FD-E0013C5D056A}"/>
            </a:ext>
          </a:extLst>
        </xdr:cNvPr>
        <xdr:cNvSpPr txBox="1"/>
      </xdr:nvSpPr>
      <xdr:spPr>
        <a:xfrm>
          <a:off x="135007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105427</xdr:rowOff>
    </xdr:from>
    <xdr:ext cx="405111" cy="259045"/>
    <xdr:sp macro="" textlink="">
      <xdr:nvSpPr>
        <xdr:cNvPr id="687" name="n_4aveValue【公民館】&#10;有形固定資産減価償却率">
          <a:extLst>
            <a:ext uri="{FF2B5EF4-FFF2-40B4-BE49-F238E27FC236}">
              <a16:creationId xmlns:a16="http://schemas.microsoft.com/office/drawing/2014/main" id="{ED0DAE25-75F8-4BAF-A2DB-9349A523F704}"/>
            </a:ext>
          </a:extLst>
        </xdr:cNvPr>
        <xdr:cNvSpPr txBox="1"/>
      </xdr:nvSpPr>
      <xdr:spPr>
        <a:xfrm>
          <a:off x="12611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125747</xdr:rowOff>
    </xdr:from>
    <xdr:ext cx="405111" cy="259045"/>
    <xdr:sp macro="" textlink="">
      <xdr:nvSpPr>
        <xdr:cNvPr id="688" name="n_1mainValue【公民館】&#10;有形固定資産減価償却率">
          <a:extLst>
            <a:ext uri="{FF2B5EF4-FFF2-40B4-BE49-F238E27FC236}">
              <a16:creationId xmlns:a16="http://schemas.microsoft.com/office/drawing/2014/main" id="{B6948CBA-B212-48D9-9C69-5F1DAA589D3F}"/>
            </a:ext>
          </a:extLst>
        </xdr:cNvPr>
        <xdr:cNvSpPr txBox="1"/>
      </xdr:nvSpPr>
      <xdr:spPr>
        <a:xfrm>
          <a:off x="15266044"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99077</xdr:rowOff>
    </xdr:from>
    <xdr:ext cx="405111" cy="259045"/>
    <xdr:sp macro="" textlink="">
      <xdr:nvSpPr>
        <xdr:cNvPr id="689" name="n_2mainValue【公民館】&#10;有形固定資産減価償却率">
          <a:extLst>
            <a:ext uri="{FF2B5EF4-FFF2-40B4-BE49-F238E27FC236}">
              <a16:creationId xmlns:a16="http://schemas.microsoft.com/office/drawing/2014/main" id="{159A68BF-EF18-4E1E-A68A-0D08773489D3}"/>
            </a:ext>
          </a:extLst>
        </xdr:cNvPr>
        <xdr:cNvSpPr txBox="1"/>
      </xdr:nvSpPr>
      <xdr:spPr>
        <a:xfrm>
          <a:off x="14389744" y="182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60977</xdr:rowOff>
    </xdr:from>
    <xdr:ext cx="405111" cy="259045"/>
    <xdr:sp macro="" textlink="">
      <xdr:nvSpPr>
        <xdr:cNvPr id="690" name="n_3mainValue【公民館】&#10;有形固定資産減価償却率">
          <a:extLst>
            <a:ext uri="{FF2B5EF4-FFF2-40B4-BE49-F238E27FC236}">
              <a16:creationId xmlns:a16="http://schemas.microsoft.com/office/drawing/2014/main" id="{2D8221F3-FEA1-4CE0-98EF-A6DDF3DE2762}"/>
            </a:ext>
          </a:extLst>
        </xdr:cNvPr>
        <xdr:cNvSpPr txBox="1"/>
      </xdr:nvSpPr>
      <xdr:spPr>
        <a:xfrm>
          <a:off x="13500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691" name="n_4mainValue【公民館】&#10;有形固定資産減価償却率">
          <a:extLst>
            <a:ext uri="{FF2B5EF4-FFF2-40B4-BE49-F238E27FC236}">
              <a16:creationId xmlns:a16="http://schemas.microsoft.com/office/drawing/2014/main" id="{BFF698FF-330A-4BC5-AC08-E0219EDB4100}"/>
            </a:ext>
          </a:extLst>
        </xdr:cNvPr>
        <xdr:cNvSpPr txBox="1"/>
      </xdr:nvSpPr>
      <xdr:spPr>
        <a:xfrm>
          <a:off x="12611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F4AB9D9A-4449-4BDD-8AF3-2D20F1AB062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220F4D9F-B4E0-4774-9168-B24076CECD3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BE5BFD0B-C584-4F12-B504-C915E799866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D0771656-81B3-46E4-B245-3246ACB52D9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E21B8AFF-C8EF-4E4A-B4FD-6D72D30CDF1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D01B0EE1-5B5C-4182-9226-F2BF8526C8A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F7480D8C-8681-418C-8515-B9846672321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C9E7BC78-C891-4CB0-951E-486A8CB3B2D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a:extLst>
            <a:ext uri="{FF2B5EF4-FFF2-40B4-BE49-F238E27FC236}">
              <a16:creationId xmlns:a16="http://schemas.microsoft.com/office/drawing/2014/main" id="{03BE1172-C3D8-4CFF-8A6B-38BCE7DE838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D24136BB-C380-45EC-A202-F37F72CC705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2" name="直線コネクタ 701">
          <a:extLst>
            <a:ext uri="{FF2B5EF4-FFF2-40B4-BE49-F238E27FC236}">
              <a16:creationId xmlns:a16="http://schemas.microsoft.com/office/drawing/2014/main" id="{C3B60AD0-ECFD-4F07-ABC3-E7C7DF76EE6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3" name="テキスト ボックス 702">
          <a:extLst>
            <a:ext uri="{FF2B5EF4-FFF2-40B4-BE49-F238E27FC236}">
              <a16:creationId xmlns:a16="http://schemas.microsoft.com/office/drawing/2014/main" id="{2B07380F-51A5-4F2E-B7F9-1E7A460F34C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4" name="直線コネクタ 703">
          <a:extLst>
            <a:ext uri="{FF2B5EF4-FFF2-40B4-BE49-F238E27FC236}">
              <a16:creationId xmlns:a16="http://schemas.microsoft.com/office/drawing/2014/main" id="{55C2688B-324F-4BAF-9584-6F9BE189E36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5" name="テキスト ボックス 704">
          <a:extLst>
            <a:ext uri="{FF2B5EF4-FFF2-40B4-BE49-F238E27FC236}">
              <a16:creationId xmlns:a16="http://schemas.microsoft.com/office/drawing/2014/main" id="{28B51CB9-1434-4A5C-B348-755729BFD0D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6" name="直線コネクタ 705">
          <a:extLst>
            <a:ext uri="{FF2B5EF4-FFF2-40B4-BE49-F238E27FC236}">
              <a16:creationId xmlns:a16="http://schemas.microsoft.com/office/drawing/2014/main" id="{52B04E77-0F92-40EE-9B4E-DC4ECB65568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7" name="テキスト ボックス 706">
          <a:extLst>
            <a:ext uri="{FF2B5EF4-FFF2-40B4-BE49-F238E27FC236}">
              <a16:creationId xmlns:a16="http://schemas.microsoft.com/office/drawing/2014/main" id="{0778A629-B367-45A2-9E66-0CCC3AE981D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8" name="直線コネクタ 707">
          <a:extLst>
            <a:ext uri="{FF2B5EF4-FFF2-40B4-BE49-F238E27FC236}">
              <a16:creationId xmlns:a16="http://schemas.microsoft.com/office/drawing/2014/main" id="{8D5601A3-1356-44E4-9180-B6CCCA64558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9" name="テキスト ボックス 708">
          <a:extLst>
            <a:ext uri="{FF2B5EF4-FFF2-40B4-BE49-F238E27FC236}">
              <a16:creationId xmlns:a16="http://schemas.microsoft.com/office/drawing/2014/main" id="{ACABC4B9-67EE-4CF3-AB9E-AFAD3FEBD37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0" name="直線コネクタ 709">
          <a:extLst>
            <a:ext uri="{FF2B5EF4-FFF2-40B4-BE49-F238E27FC236}">
              <a16:creationId xmlns:a16="http://schemas.microsoft.com/office/drawing/2014/main" id="{782EF18F-1FDB-4093-B606-36784111A16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1" name="テキスト ボックス 710">
          <a:extLst>
            <a:ext uri="{FF2B5EF4-FFF2-40B4-BE49-F238E27FC236}">
              <a16:creationId xmlns:a16="http://schemas.microsoft.com/office/drawing/2014/main" id="{10955955-DB50-4310-B046-07E4061D42A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a:extLst>
            <a:ext uri="{FF2B5EF4-FFF2-40B4-BE49-F238E27FC236}">
              <a16:creationId xmlns:a16="http://schemas.microsoft.com/office/drawing/2014/main" id="{40CA411E-50C7-43C0-A79D-36F11A055F9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a:extLst>
            <a:ext uri="{FF2B5EF4-FFF2-40B4-BE49-F238E27FC236}">
              <a16:creationId xmlns:a16="http://schemas.microsoft.com/office/drawing/2014/main" id="{BDF4A31D-D522-4743-A69A-317C194C456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公民館】&#10;一人当たり面積グラフ枠">
          <a:extLst>
            <a:ext uri="{FF2B5EF4-FFF2-40B4-BE49-F238E27FC236}">
              <a16:creationId xmlns:a16="http://schemas.microsoft.com/office/drawing/2014/main" id="{9638E4D0-2876-4C56-8A0B-EE8B2D697CF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15239</xdr:rowOff>
    </xdr:from>
    <xdr:to>
      <xdr:col>116</xdr:col>
      <xdr:colOff>62864</xdr:colOff>
      <xdr:row>107</xdr:row>
      <xdr:rowOff>76200</xdr:rowOff>
    </xdr:to>
    <xdr:cxnSp macro="">
      <xdr:nvCxnSpPr>
        <xdr:cNvPr id="715" name="直線コネクタ 714">
          <a:extLst>
            <a:ext uri="{FF2B5EF4-FFF2-40B4-BE49-F238E27FC236}">
              <a16:creationId xmlns:a16="http://schemas.microsoft.com/office/drawing/2014/main" id="{90200755-A27F-40BF-9675-74B6460802CC}"/>
            </a:ext>
          </a:extLst>
        </xdr:cNvPr>
        <xdr:cNvCxnSpPr/>
      </xdr:nvCxnSpPr>
      <xdr:spPr>
        <a:xfrm flipV="1">
          <a:off x="22160864" y="17331689"/>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716" name="【公民館】&#10;一人当たり面積最小値テキスト">
          <a:extLst>
            <a:ext uri="{FF2B5EF4-FFF2-40B4-BE49-F238E27FC236}">
              <a16:creationId xmlns:a16="http://schemas.microsoft.com/office/drawing/2014/main" id="{F319869A-3225-43D0-872A-8A3A036F9D72}"/>
            </a:ext>
          </a:extLst>
        </xdr:cNvPr>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717" name="直線コネクタ 716">
          <a:extLst>
            <a:ext uri="{FF2B5EF4-FFF2-40B4-BE49-F238E27FC236}">
              <a16:creationId xmlns:a16="http://schemas.microsoft.com/office/drawing/2014/main" id="{002E76AE-FC91-451A-9CC1-7850C4FF5396}"/>
            </a:ext>
          </a:extLst>
        </xdr:cNvPr>
        <xdr:cNvCxnSpPr/>
      </xdr:nvCxnSpPr>
      <xdr:spPr>
        <a:xfrm>
          <a:off x="22072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133366</xdr:rowOff>
    </xdr:from>
    <xdr:ext cx="469744" cy="259045"/>
    <xdr:sp macro="" textlink="">
      <xdr:nvSpPr>
        <xdr:cNvPr id="718" name="【公民館】&#10;一人当たり面積最大値テキスト">
          <a:extLst>
            <a:ext uri="{FF2B5EF4-FFF2-40B4-BE49-F238E27FC236}">
              <a16:creationId xmlns:a16="http://schemas.microsoft.com/office/drawing/2014/main" id="{F8E35B53-769E-45E3-A08C-F3E42A29F0B7}"/>
            </a:ext>
          </a:extLst>
        </xdr:cNvPr>
        <xdr:cNvSpPr txBox="1"/>
      </xdr:nvSpPr>
      <xdr:spPr>
        <a:xfrm>
          <a:off x="22199600" y="1710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15239</xdr:rowOff>
    </xdr:from>
    <xdr:to>
      <xdr:col>116</xdr:col>
      <xdr:colOff>152400</xdr:colOff>
      <xdr:row>101</xdr:row>
      <xdr:rowOff>15239</xdr:rowOff>
    </xdr:to>
    <xdr:cxnSp macro="">
      <xdr:nvCxnSpPr>
        <xdr:cNvPr id="719" name="直線コネクタ 718">
          <a:extLst>
            <a:ext uri="{FF2B5EF4-FFF2-40B4-BE49-F238E27FC236}">
              <a16:creationId xmlns:a16="http://schemas.microsoft.com/office/drawing/2014/main" id="{DAEEBEDB-52FC-48FF-B49F-082AC4CCA4C1}"/>
            </a:ext>
          </a:extLst>
        </xdr:cNvPr>
        <xdr:cNvCxnSpPr/>
      </xdr:nvCxnSpPr>
      <xdr:spPr>
        <a:xfrm>
          <a:off x="22072600" y="1733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156863</xdr:rowOff>
    </xdr:from>
    <xdr:ext cx="469744" cy="259045"/>
    <xdr:sp macro="" textlink="">
      <xdr:nvSpPr>
        <xdr:cNvPr id="720" name="【公民館】&#10;一人当たり面積平均値テキスト">
          <a:extLst>
            <a:ext uri="{FF2B5EF4-FFF2-40B4-BE49-F238E27FC236}">
              <a16:creationId xmlns:a16="http://schemas.microsoft.com/office/drawing/2014/main" id="{53A3B42A-E23A-43EB-A3FD-B1DA08457DDD}"/>
            </a:ext>
          </a:extLst>
        </xdr:cNvPr>
        <xdr:cNvSpPr txBox="1"/>
      </xdr:nvSpPr>
      <xdr:spPr>
        <a:xfrm>
          <a:off x="22199600" y="17816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133986</xdr:rowOff>
    </xdr:from>
    <xdr:to>
      <xdr:col>116</xdr:col>
      <xdr:colOff>114300</xdr:colOff>
      <xdr:row>105</xdr:row>
      <xdr:rowOff>64136</xdr:rowOff>
    </xdr:to>
    <xdr:sp macro="" textlink="">
      <xdr:nvSpPr>
        <xdr:cNvPr id="721" name="フローチャート: 判断 720">
          <a:extLst>
            <a:ext uri="{FF2B5EF4-FFF2-40B4-BE49-F238E27FC236}">
              <a16:creationId xmlns:a16="http://schemas.microsoft.com/office/drawing/2014/main" id="{9FB954FD-9663-400C-8972-269FC38C1210}"/>
            </a:ext>
          </a:extLst>
        </xdr:cNvPr>
        <xdr:cNvSpPr/>
      </xdr:nvSpPr>
      <xdr:spPr>
        <a:xfrm>
          <a:off x="221107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147320</xdr:rowOff>
    </xdr:from>
    <xdr:to>
      <xdr:col>112</xdr:col>
      <xdr:colOff>38100</xdr:colOff>
      <xdr:row>106</xdr:row>
      <xdr:rowOff>77470</xdr:rowOff>
    </xdr:to>
    <xdr:sp macro="" textlink="">
      <xdr:nvSpPr>
        <xdr:cNvPr id="722" name="フローチャート: 判断 721">
          <a:extLst>
            <a:ext uri="{FF2B5EF4-FFF2-40B4-BE49-F238E27FC236}">
              <a16:creationId xmlns:a16="http://schemas.microsoft.com/office/drawing/2014/main" id="{06C70736-2677-4DC2-BFDE-6C8C29921A49}"/>
            </a:ext>
          </a:extLst>
        </xdr:cNvPr>
        <xdr:cNvSpPr/>
      </xdr:nvSpPr>
      <xdr:spPr>
        <a:xfrm>
          <a:off x="21272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92075</xdr:rowOff>
    </xdr:from>
    <xdr:to>
      <xdr:col>107</xdr:col>
      <xdr:colOff>101600</xdr:colOff>
      <xdr:row>106</xdr:row>
      <xdr:rowOff>22225</xdr:rowOff>
    </xdr:to>
    <xdr:sp macro="" textlink="">
      <xdr:nvSpPr>
        <xdr:cNvPr id="723" name="フローチャート: 判断 722">
          <a:extLst>
            <a:ext uri="{FF2B5EF4-FFF2-40B4-BE49-F238E27FC236}">
              <a16:creationId xmlns:a16="http://schemas.microsoft.com/office/drawing/2014/main" id="{3BE35D54-D652-437B-A71D-A50FEA40D332}"/>
            </a:ext>
          </a:extLst>
        </xdr:cNvPr>
        <xdr:cNvSpPr/>
      </xdr:nvSpPr>
      <xdr:spPr>
        <a:xfrm>
          <a:off x="203835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57786</xdr:rowOff>
    </xdr:from>
    <xdr:to>
      <xdr:col>102</xdr:col>
      <xdr:colOff>165100</xdr:colOff>
      <xdr:row>105</xdr:row>
      <xdr:rowOff>159386</xdr:rowOff>
    </xdr:to>
    <xdr:sp macro="" textlink="">
      <xdr:nvSpPr>
        <xdr:cNvPr id="724" name="フローチャート: 判断 723">
          <a:extLst>
            <a:ext uri="{FF2B5EF4-FFF2-40B4-BE49-F238E27FC236}">
              <a16:creationId xmlns:a16="http://schemas.microsoft.com/office/drawing/2014/main" id="{229CA617-1760-4EFF-8AFE-0C3F3B0C5DF3}"/>
            </a:ext>
          </a:extLst>
        </xdr:cNvPr>
        <xdr:cNvSpPr/>
      </xdr:nvSpPr>
      <xdr:spPr>
        <a:xfrm>
          <a:off x="19494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725" name="フローチャート: 判断 724">
          <a:extLst>
            <a:ext uri="{FF2B5EF4-FFF2-40B4-BE49-F238E27FC236}">
              <a16:creationId xmlns:a16="http://schemas.microsoft.com/office/drawing/2014/main" id="{25A50C49-3B60-4878-9DC2-541E0CD024C2}"/>
            </a:ext>
          </a:extLst>
        </xdr:cNvPr>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8EF45134-8D14-4E5C-8082-311E33BBC34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32E336D4-86CF-43EE-8A2D-BDE28DD33A2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2E48A79F-5CAE-44CC-8829-A2289524721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5DCAC6B9-BAFA-4CB7-B6E9-BCAAF055B2E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FD46B740-C85B-47FE-8D6F-59432BB8D8A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31" name="楕円 730">
          <a:extLst>
            <a:ext uri="{FF2B5EF4-FFF2-40B4-BE49-F238E27FC236}">
              <a16:creationId xmlns:a16="http://schemas.microsoft.com/office/drawing/2014/main" id="{41B2DB2C-86DC-4960-B596-4F1340112956}"/>
            </a:ext>
          </a:extLst>
        </xdr:cNvPr>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3827</xdr:rowOff>
    </xdr:from>
    <xdr:ext cx="469744" cy="259045"/>
    <xdr:sp macro="" textlink="">
      <xdr:nvSpPr>
        <xdr:cNvPr id="732" name="【公民館】&#10;一人当たり面積該当値テキスト">
          <a:extLst>
            <a:ext uri="{FF2B5EF4-FFF2-40B4-BE49-F238E27FC236}">
              <a16:creationId xmlns:a16="http://schemas.microsoft.com/office/drawing/2014/main" id="{B31B3DAA-4E19-47C4-951E-9C4CFDBA8AEA}"/>
            </a:ext>
          </a:extLst>
        </xdr:cNvPr>
        <xdr:cNvSpPr txBox="1"/>
      </xdr:nvSpPr>
      <xdr:spPr>
        <a:xfrm>
          <a:off x="22199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33020</xdr:rowOff>
    </xdr:from>
    <xdr:to>
      <xdr:col>112</xdr:col>
      <xdr:colOff>38100</xdr:colOff>
      <xdr:row>106</xdr:row>
      <xdr:rowOff>134620</xdr:rowOff>
    </xdr:to>
    <xdr:sp macro="" textlink="">
      <xdr:nvSpPr>
        <xdr:cNvPr id="733" name="楕円 732">
          <a:extLst>
            <a:ext uri="{FF2B5EF4-FFF2-40B4-BE49-F238E27FC236}">
              <a16:creationId xmlns:a16="http://schemas.microsoft.com/office/drawing/2014/main" id="{DB0FD83F-72D1-481A-8389-35F6C3CE631B}"/>
            </a:ext>
          </a:extLst>
        </xdr:cNvPr>
        <xdr:cNvSpPr/>
      </xdr:nvSpPr>
      <xdr:spPr>
        <a:xfrm>
          <a:off x="21272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83820</xdr:rowOff>
    </xdr:to>
    <xdr:cxnSp macro="">
      <xdr:nvCxnSpPr>
        <xdr:cNvPr id="734" name="直線コネクタ 733">
          <a:extLst>
            <a:ext uri="{FF2B5EF4-FFF2-40B4-BE49-F238E27FC236}">
              <a16:creationId xmlns:a16="http://schemas.microsoft.com/office/drawing/2014/main" id="{E6BC7B75-7A46-492F-849D-6683F2ECAA4D}"/>
            </a:ext>
          </a:extLst>
        </xdr:cNvPr>
        <xdr:cNvCxnSpPr/>
      </xdr:nvCxnSpPr>
      <xdr:spPr>
        <a:xfrm flipV="1">
          <a:off x="21323300" y="18249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40639</xdr:rowOff>
    </xdr:from>
    <xdr:to>
      <xdr:col>107</xdr:col>
      <xdr:colOff>101600</xdr:colOff>
      <xdr:row>106</xdr:row>
      <xdr:rowOff>142239</xdr:rowOff>
    </xdr:to>
    <xdr:sp macro="" textlink="">
      <xdr:nvSpPr>
        <xdr:cNvPr id="735" name="楕円 734">
          <a:extLst>
            <a:ext uri="{FF2B5EF4-FFF2-40B4-BE49-F238E27FC236}">
              <a16:creationId xmlns:a16="http://schemas.microsoft.com/office/drawing/2014/main" id="{C746288E-8F15-45D2-9A19-0E9430C3540A}"/>
            </a:ext>
          </a:extLst>
        </xdr:cNvPr>
        <xdr:cNvSpPr/>
      </xdr:nvSpPr>
      <xdr:spPr>
        <a:xfrm>
          <a:off x="20383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83820</xdr:rowOff>
    </xdr:from>
    <xdr:to>
      <xdr:col>111</xdr:col>
      <xdr:colOff>177800</xdr:colOff>
      <xdr:row>106</xdr:row>
      <xdr:rowOff>91439</xdr:rowOff>
    </xdr:to>
    <xdr:cxnSp macro="">
      <xdr:nvCxnSpPr>
        <xdr:cNvPr id="736" name="直線コネクタ 735">
          <a:extLst>
            <a:ext uri="{FF2B5EF4-FFF2-40B4-BE49-F238E27FC236}">
              <a16:creationId xmlns:a16="http://schemas.microsoft.com/office/drawing/2014/main" id="{3B4CD8FF-0F42-4B56-9CE0-F7BB528FDB73}"/>
            </a:ext>
          </a:extLst>
        </xdr:cNvPr>
        <xdr:cNvCxnSpPr/>
      </xdr:nvCxnSpPr>
      <xdr:spPr>
        <a:xfrm flipV="1">
          <a:off x="20434300" y="18257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737" name="楕円 736">
          <a:extLst>
            <a:ext uri="{FF2B5EF4-FFF2-40B4-BE49-F238E27FC236}">
              <a16:creationId xmlns:a16="http://schemas.microsoft.com/office/drawing/2014/main" id="{63F76C41-6E19-420A-B932-D43402737DA8}"/>
            </a:ext>
          </a:extLst>
        </xdr:cNvPr>
        <xdr:cNvSpPr/>
      </xdr:nvSpPr>
      <xdr:spPr>
        <a:xfrm>
          <a:off x="19494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91439</xdr:rowOff>
    </xdr:from>
    <xdr:to>
      <xdr:col>107</xdr:col>
      <xdr:colOff>50800</xdr:colOff>
      <xdr:row>106</xdr:row>
      <xdr:rowOff>99061</xdr:rowOff>
    </xdr:to>
    <xdr:cxnSp macro="">
      <xdr:nvCxnSpPr>
        <xdr:cNvPr id="738" name="直線コネクタ 737">
          <a:extLst>
            <a:ext uri="{FF2B5EF4-FFF2-40B4-BE49-F238E27FC236}">
              <a16:creationId xmlns:a16="http://schemas.microsoft.com/office/drawing/2014/main" id="{E788F5F1-1D3E-434F-9C6C-368072577FDF}"/>
            </a:ext>
          </a:extLst>
        </xdr:cNvPr>
        <xdr:cNvCxnSpPr/>
      </xdr:nvCxnSpPr>
      <xdr:spPr>
        <a:xfrm flipV="1">
          <a:off x="19545300" y="18265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55880</xdr:rowOff>
    </xdr:from>
    <xdr:to>
      <xdr:col>98</xdr:col>
      <xdr:colOff>38100</xdr:colOff>
      <xdr:row>106</xdr:row>
      <xdr:rowOff>157480</xdr:rowOff>
    </xdr:to>
    <xdr:sp macro="" textlink="">
      <xdr:nvSpPr>
        <xdr:cNvPr id="739" name="楕円 738">
          <a:extLst>
            <a:ext uri="{FF2B5EF4-FFF2-40B4-BE49-F238E27FC236}">
              <a16:creationId xmlns:a16="http://schemas.microsoft.com/office/drawing/2014/main" id="{859C405F-2E84-4738-9B3B-455D9F06865F}"/>
            </a:ext>
          </a:extLst>
        </xdr:cNvPr>
        <xdr:cNvSpPr/>
      </xdr:nvSpPr>
      <xdr:spPr>
        <a:xfrm>
          <a:off x="18605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99061</xdr:rowOff>
    </xdr:from>
    <xdr:to>
      <xdr:col>102</xdr:col>
      <xdr:colOff>114300</xdr:colOff>
      <xdr:row>106</xdr:row>
      <xdr:rowOff>106680</xdr:rowOff>
    </xdr:to>
    <xdr:cxnSp macro="">
      <xdr:nvCxnSpPr>
        <xdr:cNvPr id="740" name="直線コネクタ 739">
          <a:extLst>
            <a:ext uri="{FF2B5EF4-FFF2-40B4-BE49-F238E27FC236}">
              <a16:creationId xmlns:a16="http://schemas.microsoft.com/office/drawing/2014/main" id="{C40C5F33-E58B-4663-9F96-91B0C219FB94}"/>
            </a:ext>
          </a:extLst>
        </xdr:cNvPr>
        <xdr:cNvCxnSpPr/>
      </xdr:nvCxnSpPr>
      <xdr:spPr>
        <a:xfrm flipV="1">
          <a:off x="18656300" y="18272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93997</xdr:rowOff>
    </xdr:from>
    <xdr:ext cx="469744" cy="259045"/>
    <xdr:sp macro="" textlink="">
      <xdr:nvSpPr>
        <xdr:cNvPr id="741" name="n_1aveValue【公民館】&#10;一人当たり面積">
          <a:extLst>
            <a:ext uri="{FF2B5EF4-FFF2-40B4-BE49-F238E27FC236}">
              <a16:creationId xmlns:a16="http://schemas.microsoft.com/office/drawing/2014/main" id="{742C34C2-7566-4861-BD4E-F821D901177C}"/>
            </a:ext>
          </a:extLst>
        </xdr:cNvPr>
        <xdr:cNvSpPr txBox="1"/>
      </xdr:nvSpPr>
      <xdr:spPr>
        <a:xfrm>
          <a:off x="21075727"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38752</xdr:rowOff>
    </xdr:from>
    <xdr:ext cx="469744" cy="259045"/>
    <xdr:sp macro="" textlink="">
      <xdr:nvSpPr>
        <xdr:cNvPr id="742" name="n_2aveValue【公民館】&#10;一人当たり面積">
          <a:extLst>
            <a:ext uri="{FF2B5EF4-FFF2-40B4-BE49-F238E27FC236}">
              <a16:creationId xmlns:a16="http://schemas.microsoft.com/office/drawing/2014/main" id="{7E78C12B-2D32-4258-A4B1-314202983088}"/>
            </a:ext>
          </a:extLst>
        </xdr:cNvPr>
        <xdr:cNvSpPr txBox="1"/>
      </xdr:nvSpPr>
      <xdr:spPr>
        <a:xfrm>
          <a:off x="20199427" y="1786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4463</xdr:rowOff>
    </xdr:from>
    <xdr:ext cx="469744" cy="259045"/>
    <xdr:sp macro="" textlink="">
      <xdr:nvSpPr>
        <xdr:cNvPr id="743" name="n_3aveValue【公民館】&#10;一人当たり面積">
          <a:extLst>
            <a:ext uri="{FF2B5EF4-FFF2-40B4-BE49-F238E27FC236}">
              <a16:creationId xmlns:a16="http://schemas.microsoft.com/office/drawing/2014/main" id="{DE683B24-FC82-4D75-9F4D-105C813031AC}"/>
            </a:ext>
          </a:extLst>
        </xdr:cNvPr>
        <xdr:cNvSpPr txBox="1"/>
      </xdr:nvSpPr>
      <xdr:spPr>
        <a:xfrm>
          <a:off x="19310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744" name="n_4aveValue【公民館】&#10;一人当たり面積">
          <a:extLst>
            <a:ext uri="{FF2B5EF4-FFF2-40B4-BE49-F238E27FC236}">
              <a16:creationId xmlns:a16="http://schemas.microsoft.com/office/drawing/2014/main" id="{1E34A17C-5ACC-4B3C-A04E-82A61B1AC308}"/>
            </a:ext>
          </a:extLst>
        </xdr:cNvPr>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125747</xdr:rowOff>
    </xdr:from>
    <xdr:ext cx="469744" cy="259045"/>
    <xdr:sp macro="" textlink="">
      <xdr:nvSpPr>
        <xdr:cNvPr id="745" name="n_1mainValue【公民館】&#10;一人当たり面積">
          <a:extLst>
            <a:ext uri="{FF2B5EF4-FFF2-40B4-BE49-F238E27FC236}">
              <a16:creationId xmlns:a16="http://schemas.microsoft.com/office/drawing/2014/main" id="{E61B71CC-7576-43FB-A899-ECB615DEB882}"/>
            </a:ext>
          </a:extLst>
        </xdr:cNvPr>
        <xdr:cNvSpPr txBox="1"/>
      </xdr:nvSpPr>
      <xdr:spPr>
        <a:xfrm>
          <a:off x="210757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746" name="n_2mainValue【公民館】&#10;一人当たり面積">
          <a:extLst>
            <a:ext uri="{FF2B5EF4-FFF2-40B4-BE49-F238E27FC236}">
              <a16:creationId xmlns:a16="http://schemas.microsoft.com/office/drawing/2014/main" id="{94114257-34F7-43CE-8A54-646F3D28F93B}"/>
            </a:ext>
          </a:extLst>
        </xdr:cNvPr>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747" name="n_3mainValue【公民館】&#10;一人当たり面積">
          <a:extLst>
            <a:ext uri="{FF2B5EF4-FFF2-40B4-BE49-F238E27FC236}">
              <a16:creationId xmlns:a16="http://schemas.microsoft.com/office/drawing/2014/main" id="{CF113D83-E815-4188-AC51-F57169721AA5}"/>
            </a:ext>
          </a:extLst>
        </xdr:cNvPr>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148607</xdr:rowOff>
    </xdr:from>
    <xdr:ext cx="469744" cy="259045"/>
    <xdr:sp macro="" textlink="">
      <xdr:nvSpPr>
        <xdr:cNvPr id="748" name="n_4mainValue【公民館】&#10;一人当たり面積">
          <a:extLst>
            <a:ext uri="{FF2B5EF4-FFF2-40B4-BE49-F238E27FC236}">
              <a16:creationId xmlns:a16="http://schemas.microsoft.com/office/drawing/2014/main" id="{5A99BFEC-5415-4CBB-8D61-A4E320763459}"/>
            </a:ext>
          </a:extLst>
        </xdr:cNvPr>
        <xdr:cNvSpPr txBox="1"/>
      </xdr:nvSpPr>
      <xdr:spPr>
        <a:xfrm>
          <a:off x="18421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a:extLst>
            <a:ext uri="{FF2B5EF4-FFF2-40B4-BE49-F238E27FC236}">
              <a16:creationId xmlns:a16="http://schemas.microsoft.com/office/drawing/2014/main" id="{2B718784-5B32-4A35-A77F-1851E645639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a:extLst>
            <a:ext uri="{FF2B5EF4-FFF2-40B4-BE49-F238E27FC236}">
              <a16:creationId xmlns:a16="http://schemas.microsoft.com/office/drawing/2014/main" id="{043D8213-FF45-4637-A966-E097C5A1F54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a:extLst>
            <a:ext uri="{FF2B5EF4-FFF2-40B4-BE49-F238E27FC236}">
              <a16:creationId xmlns:a16="http://schemas.microsoft.com/office/drawing/2014/main" id="{82370048-51E3-4339-9B63-ED38746D6FC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類似団体と比較して特に有形固定資産減価償却率が低くなっている施設は、道路及び公営住宅であり、特に高くなっているのは、庁舎、保健センター及び橋りょう・トンネルである。</a:t>
          </a:r>
          <a:endParaRPr lang="ja-JP" altLang="ja-JP" sz="1400">
            <a:effectLst/>
          </a:endParaRPr>
        </a:p>
        <a:p>
          <a:r>
            <a:rPr kumimoji="1" lang="ja-JP" altLang="ja-JP" sz="1100">
              <a:solidFill>
                <a:schemeClr val="dk1"/>
              </a:solidFill>
              <a:effectLst/>
              <a:latin typeface="+mn-lt"/>
              <a:ea typeface="+mn-ea"/>
              <a:cs typeface="+mn-cs"/>
            </a:rPr>
            <a:t>道路については、過疎対策道路事業や町道ネットワーク事業等で道路工事を行っているが、町内全域過疎区域となってから大規模で行うようになったため、有形固定資産減価償却率が低くなっている。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公営住宅については、老朽化していたひばり野町営住宅の区域を見直し、平成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年度から建て替えしているため有形固定資産減価償却率が低くなっている。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庁舎については、有形固定資産減価償却率が</a:t>
          </a:r>
          <a:r>
            <a:rPr kumimoji="1" lang="en-US" altLang="ja-JP" sz="1100">
              <a:solidFill>
                <a:schemeClr val="dk1"/>
              </a:solidFill>
              <a:effectLst/>
              <a:latin typeface="+mn-lt"/>
              <a:ea typeface="+mn-ea"/>
              <a:cs typeface="+mn-cs"/>
            </a:rPr>
            <a:t>75.0</a:t>
          </a:r>
          <a:r>
            <a:rPr kumimoji="1" lang="ja-JP" altLang="ja-JP" sz="1100">
              <a:solidFill>
                <a:schemeClr val="dk1"/>
              </a:solidFill>
              <a:effectLst/>
              <a:latin typeface="+mn-lt"/>
              <a:ea typeface="+mn-ea"/>
              <a:cs typeface="+mn-cs"/>
            </a:rPr>
            <a:t>％となっている。今後実施される建替えもしくは大規模改修のため、財源確保が課題となっている。</a:t>
          </a:r>
          <a:endParaRPr lang="ja-JP" altLang="ja-JP" sz="1400">
            <a:effectLst/>
          </a:endParaRPr>
        </a:p>
        <a:p>
          <a:r>
            <a:rPr kumimoji="1" lang="ja-JP" altLang="ja-JP" sz="1100">
              <a:solidFill>
                <a:schemeClr val="dk1"/>
              </a:solidFill>
              <a:effectLst/>
              <a:latin typeface="+mn-lt"/>
              <a:ea typeface="+mn-ea"/>
              <a:cs typeface="+mn-cs"/>
            </a:rPr>
            <a:t>保健センターについては、有形固定資産減価償却率が</a:t>
          </a:r>
          <a:r>
            <a:rPr kumimoji="1" lang="en-US" altLang="ja-JP" sz="1100">
              <a:solidFill>
                <a:schemeClr val="dk1"/>
              </a:solidFill>
              <a:effectLst/>
              <a:latin typeface="+mn-lt"/>
              <a:ea typeface="+mn-ea"/>
              <a:cs typeface="+mn-cs"/>
            </a:rPr>
            <a:t>84.0</a:t>
          </a:r>
          <a:r>
            <a:rPr kumimoji="1" lang="ja-JP" altLang="ja-JP" sz="1100">
              <a:solidFill>
                <a:schemeClr val="dk1"/>
              </a:solidFill>
              <a:effectLst/>
              <a:latin typeface="+mn-lt"/>
              <a:ea typeface="+mn-ea"/>
              <a:cs typeface="+mn-cs"/>
            </a:rPr>
            <a:t>％となっている。適切に日々の修繕を行い、使用する上での問題がないようにする。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C7B793C-4F45-4B88-8214-C7927313AC3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8B97FBE-8F57-443D-8F4C-6596B2E703D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73D3D82-E695-4A8B-9DC2-E1E80A8C55C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F3E02BA-F1C6-410B-ABC0-B4947587D8A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6D1420E-94B7-4FE8-BB7E-8F01958242B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A8CCCF0-FA0C-4C21-9F8E-B4CBAEB74F2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236367D-C78C-44DD-8025-9B5A99329FC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FD42534-9CF9-4290-AED0-5153E49177C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852CC2D-677F-4D3A-AA28-211B2FAF2E4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8FB9C06-5431-4C7F-9C1E-7796B6F21FC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16,388
16,325
177.67
10,354,343
10,089,316
215,773
6,443,353
10,170,760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6F19BCC-E47F-47B4-9762-FDBDF604D69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C1804FE-DA0F-4D52-8155-D6B75281B4A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6903769-1581-44D7-ABC9-F1B33048728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B98883C-45D9-462E-9E4A-8C885326ACD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DACBDA9-F507-4360-AAD4-E9A9977DBBF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039A0D8-276E-4D3F-91DC-9F15701718E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ED5C75C-3159-4C41-869E-3B0ABAD1965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8E1824F-64C6-4CD5-AE79-2E7375C008E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A9E062F-0325-46D4-B438-8D13BF5FF67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1B70577-6B47-43C8-BD93-1C2C3957ECA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7A282CA-147A-477C-8A3A-DCF4A39C8E4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DDD414-E94D-44FA-BC37-7BD46F060C1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CAA7E99-C2E2-4563-BD33-61D9EEDCFC7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4EFB966-93D3-429B-8879-39A836848A1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6D49BF4-9E73-40DC-AF47-EAFEA0CC8C8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28E62C0-F17F-49DF-8A75-837E6CA3C01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71EBE64-31AA-4E72-9D49-671F18FB9F2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E9E2BA8-0383-4F26-95DD-1FAA500A9FF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52A826D-1F6C-47DE-95E8-7B69402CCD5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AC0F087-0B58-4A61-868E-22B3BBD46C9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5FB4E4B-838E-48F4-BFD6-3696EF3D6C0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A654807-BEE9-476E-A50B-502F9910024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D1AD82C-B5C9-4312-8EF8-537D0CC5FD0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4E6FB39-693E-477D-9B6C-07B90042DA3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4589DC7-0909-4F0A-A0AB-BC0C70BD4B5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315D514-6052-467E-8A4B-D7810733B7E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6400F54-56C5-4E7A-AFE9-A7042C6B4C5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1EE9A30-CC4C-455F-B0B0-21BAF43E507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EAAFC67-A3D2-4491-99C9-952D5352FCC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5C42F74-7141-455C-87AA-CE5450890C5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56409F5-714E-4A44-952D-A2FDB5E920D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23B1025-D916-4786-88A4-A9E4F2D350E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DB345B20-B1DE-4036-8FD5-453FC26F0B75}"/>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D75E4B06-5FD3-4B63-B988-D91E42A373A8}"/>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DE52D0D6-C6BF-43C5-8EF6-E58125CAE957}"/>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47C08A42-29B1-43EF-9AA0-9D020124B036}"/>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99EF5434-1AF7-4ACB-A551-ADE7265A9B95}"/>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5A183AF5-4946-4D32-B670-2DCF9F1AAD9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BF4FBE08-889C-4504-AC41-5990428844FE}"/>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234ED05B-05BB-4027-BA69-B13DEEA7EBEB}"/>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80E467CC-C082-47EC-A75D-0785DAD6423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901B909A-D926-48E3-AEFD-1E80E850D003}"/>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252CAB7E-0C9A-4668-9659-CDB403210C2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53340</xdr:rowOff>
    </xdr:from>
    <xdr:to>
      <xdr:col>24</xdr:col>
      <xdr:colOff>62865</xdr:colOff>
      <xdr:row>41</xdr:row>
      <xdr:rowOff>133350</xdr:rowOff>
    </xdr:to>
    <xdr:cxnSp macro="">
      <xdr:nvCxnSpPr>
        <xdr:cNvPr id="55" name="直線コネクタ 54">
          <a:extLst>
            <a:ext uri="{FF2B5EF4-FFF2-40B4-BE49-F238E27FC236}">
              <a16:creationId xmlns:a16="http://schemas.microsoft.com/office/drawing/2014/main" id="{839E47AB-B1C6-4C16-9AA4-D33FADC37090}"/>
            </a:ext>
          </a:extLst>
        </xdr:cNvPr>
        <xdr:cNvCxnSpPr/>
      </xdr:nvCxnSpPr>
      <xdr:spPr>
        <a:xfrm flipV="1">
          <a:off x="4634865" y="58826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69744" cy="259045"/>
    <xdr:sp macro="" textlink="">
      <xdr:nvSpPr>
        <xdr:cNvPr id="56" name="【図書館】&#10;有形固定資産減価償却率最小値テキスト">
          <a:extLst>
            <a:ext uri="{FF2B5EF4-FFF2-40B4-BE49-F238E27FC236}">
              <a16:creationId xmlns:a16="http://schemas.microsoft.com/office/drawing/2014/main" id="{66E97702-6397-4E2A-A361-45A8F0FC7ECA}"/>
            </a:ext>
          </a:extLst>
        </xdr:cNvPr>
        <xdr:cNvSpPr txBox="1"/>
      </xdr:nvSpPr>
      <xdr:spPr>
        <a:xfrm>
          <a:off x="4673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7" name="直線コネクタ 56">
          <a:extLst>
            <a:ext uri="{FF2B5EF4-FFF2-40B4-BE49-F238E27FC236}">
              <a16:creationId xmlns:a16="http://schemas.microsoft.com/office/drawing/2014/main" id="{5FFFB30B-B7EE-4DE9-9AC7-3263ADE73AAA}"/>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xdr:rowOff>
    </xdr:from>
    <xdr:ext cx="405111" cy="259045"/>
    <xdr:sp macro="" textlink="">
      <xdr:nvSpPr>
        <xdr:cNvPr id="58" name="【図書館】&#10;有形固定資産減価償却率最大値テキスト">
          <a:extLst>
            <a:ext uri="{FF2B5EF4-FFF2-40B4-BE49-F238E27FC236}">
              <a16:creationId xmlns:a16="http://schemas.microsoft.com/office/drawing/2014/main" id="{58D4FB55-4F7D-4156-A83C-18AD70EEE2F1}"/>
            </a:ext>
          </a:extLst>
        </xdr:cNvPr>
        <xdr:cNvSpPr txBox="1"/>
      </xdr:nvSpPr>
      <xdr:spPr>
        <a:xfrm>
          <a:off x="4673600" y="565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53340</xdr:rowOff>
    </xdr:from>
    <xdr:to>
      <xdr:col>24</xdr:col>
      <xdr:colOff>152400</xdr:colOff>
      <xdr:row>34</xdr:row>
      <xdr:rowOff>53340</xdr:rowOff>
    </xdr:to>
    <xdr:cxnSp macro="">
      <xdr:nvCxnSpPr>
        <xdr:cNvPr id="59" name="直線コネクタ 58">
          <a:extLst>
            <a:ext uri="{FF2B5EF4-FFF2-40B4-BE49-F238E27FC236}">
              <a16:creationId xmlns:a16="http://schemas.microsoft.com/office/drawing/2014/main" id="{3A5F9F19-EB9B-471F-BB4C-BD4E7A0D369D}"/>
            </a:ext>
          </a:extLst>
        </xdr:cNvPr>
        <xdr:cNvCxnSpPr/>
      </xdr:nvCxnSpPr>
      <xdr:spPr>
        <a:xfrm>
          <a:off x="4546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22115</xdr:rowOff>
    </xdr:from>
    <xdr:ext cx="405111" cy="259045"/>
    <xdr:sp macro="" textlink="">
      <xdr:nvSpPr>
        <xdr:cNvPr id="60" name="【図書館】&#10;有形固定資産減価償却率平均値テキスト">
          <a:extLst>
            <a:ext uri="{FF2B5EF4-FFF2-40B4-BE49-F238E27FC236}">
              <a16:creationId xmlns:a16="http://schemas.microsoft.com/office/drawing/2014/main" id="{D2F1497C-5C47-4EE6-B22C-A6634BEEDBD2}"/>
            </a:ext>
          </a:extLst>
        </xdr:cNvPr>
        <xdr:cNvSpPr txBox="1"/>
      </xdr:nvSpPr>
      <xdr:spPr>
        <a:xfrm>
          <a:off x="4673600" y="60228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43688</xdr:rowOff>
    </xdr:from>
    <xdr:to>
      <xdr:col>24</xdr:col>
      <xdr:colOff>114300</xdr:colOff>
      <xdr:row>35</xdr:row>
      <xdr:rowOff>145288</xdr:rowOff>
    </xdr:to>
    <xdr:sp macro="" textlink="">
      <xdr:nvSpPr>
        <xdr:cNvPr id="61" name="フローチャート: 判断 60">
          <a:extLst>
            <a:ext uri="{FF2B5EF4-FFF2-40B4-BE49-F238E27FC236}">
              <a16:creationId xmlns:a16="http://schemas.microsoft.com/office/drawing/2014/main" id="{504361E1-605A-4972-B588-EEBA698A2686}"/>
            </a:ext>
          </a:extLst>
        </xdr:cNvPr>
        <xdr:cNvSpPr/>
      </xdr:nvSpPr>
      <xdr:spPr>
        <a:xfrm>
          <a:off x="4584700" y="60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36830</xdr:rowOff>
    </xdr:from>
    <xdr:to>
      <xdr:col>20</xdr:col>
      <xdr:colOff>38100</xdr:colOff>
      <xdr:row>35</xdr:row>
      <xdr:rowOff>138430</xdr:rowOff>
    </xdr:to>
    <xdr:sp macro="" textlink="">
      <xdr:nvSpPr>
        <xdr:cNvPr id="62" name="フローチャート: 判断 61">
          <a:extLst>
            <a:ext uri="{FF2B5EF4-FFF2-40B4-BE49-F238E27FC236}">
              <a16:creationId xmlns:a16="http://schemas.microsoft.com/office/drawing/2014/main" id="{40ABB8CC-0CDA-437C-B9E9-C7AFD5937ABC}"/>
            </a:ext>
          </a:extLst>
        </xdr:cNvPr>
        <xdr:cNvSpPr/>
      </xdr:nvSpPr>
      <xdr:spPr>
        <a:xfrm>
          <a:off x="3746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59690</xdr:rowOff>
    </xdr:from>
    <xdr:to>
      <xdr:col>15</xdr:col>
      <xdr:colOff>101600</xdr:colOff>
      <xdr:row>34</xdr:row>
      <xdr:rowOff>161290</xdr:rowOff>
    </xdr:to>
    <xdr:sp macro="" textlink="">
      <xdr:nvSpPr>
        <xdr:cNvPr id="63" name="フローチャート: 判断 62">
          <a:extLst>
            <a:ext uri="{FF2B5EF4-FFF2-40B4-BE49-F238E27FC236}">
              <a16:creationId xmlns:a16="http://schemas.microsoft.com/office/drawing/2014/main" id="{48F2226A-691D-4465-B5B9-F3F80B14785E}"/>
            </a:ext>
          </a:extLst>
        </xdr:cNvPr>
        <xdr:cNvSpPr/>
      </xdr:nvSpPr>
      <xdr:spPr>
        <a:xfrm>
          <a:off x="2857500" y="588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36830</xdr:rowOff>
    </xdr:from>
    <xdr:to>
      <xdr:col>10</xdr:col>
      <xdr:colOff>165100</xdr:colOff>
      <xdr:row>34</xdr:row>
      <xdr:rowOff>138430</xdr:rowOff>
    </xdr:to>
    <xdr:sp macro="" textlink="">
      <xdr:nvSpPr>
        <xdr:cNvPr id="64" name="フローチャート: 判断 63">
          <a:extLst>
            <a:ext uri="{FF2B5EF4-FFF2-40B4-BE49-F238E27FC236}">
              <a16:creationId xmlns:a16="http://schemas.microsoft.com/office/drawing/2014/main" id="{667C722C-1B59-44EF-A68C-3DE90DFD5331}"/>
            </a:ext>
          </a:extLst>
        </xdr:cNvPr>
        <xdr:cNvSpPr/>
      </xdr:nvSpPr>
      <xdr:spPr>
        <a:xfrm>
          <a:off x="1968500" y="586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16256</xdr:rowOff>
    </xdr:from>
    <xdr:to>
      <xdr:col>6</xdr:col>
      <xdr:colOff>38100</xdr:colOff>
      <xdr:row>35</xdr:row>
      <xdr:rowOff>117856</xdr:rowOff>
    </xdr:to>
    <xdr:sp macro="" textlink="">
      <xdr:nvSpPr>
        <xdr:cNvPr id="65" name="フローチャート: 判断 64">
          <a:extLst>
            <a:ext uri="{FF2B5EF4-FFF2-40B4-BE49-F238E27FC236}">
              <a16:creationId xmlns:a16="http://schemas.microsoft.com/office/drawing/2014/main" id="{9E50EA35-8A6E-4DF8-8691-C4F731BDC3C1}"/>
            </a:ext>
          </a:extLst>
        </xdr:cNvPr>
        <xdr:cNvSpPr/>
      </xdr:nvSpPr>
      <xdr:spPr>
        <a:xfrm>
          <a:off x="1079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F877A2A-5D55-4DFF-B1D5-CF8BA32E08F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F2D2D5E-093E-4011-9EF1-482FEB5F4E6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AAE63AC-836B-45D5-ACB0-F80EF3C1B8D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B2D76F4-9A14-49F5-AE11-07C2371769B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618D35B-42F3-4CAF-B971-9AE4C5FF9E2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4826</xdr:rowOff>
    </xdr:from>
    <xdr:to>
      <xdr:col>24</xdr:col>
      <xdr:colOff>114300</xdr:colOff>
      <xdr:row>35</xdr:row>
      <xdr:rowOff>106426</xdr:rowOff>
    </xdr:to>
    <xdr:sp macro="" textlink="">
      <xdr:nvSpPr>
        <xdr:cNvPr id="71" name="楕円 70">
          <a:extLst>
            <a:ext uri="{FF2B5EF4-FFF2-40B4-BE49-F238E27FC236}">
              <a16:creationId xmlns:a16="http://schemas.microsoft.com/office/drawing/2014/main" id="{0180CC32-FABB-43B1-BEA6-BC004B062536}"/>
            </a:ext>
          </a:extLst>
        </xdr:cNvPr>
        <xdr:cNvSpPr/>
      </xdr:nvSpPr>
      <xdr:spPr>
        <a:xfrm>
          <a:off x="45847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27703</xdr:rowOff>
    </xdr:from>
    <xdr:ext cx="405111" cy="259045"/>
    <xdr:sp macro="" textlink="">
      <xdr:nvSpPr>
        <xdr:cNvPr id="72" name="【図書館】&#10;有形固定資産減価償却率該当値テキスト">
          <a:extLst>
            <a:ext uri="{FF2B5EF4-FFF2-40B4-BE49-F238E27FC236}">
              <a16:creationId xmlns:a16="http://schemas.microsoft.com/office/drawing/2014/main" id="{BBE1E548-EEC3-424E-BBB1-693AB3589C79}"/>
            </a:ext>
          </a:extLst>
        </xdr:cNvPr>
        <xdr:cNvSpPr txBox="1"/>
      </xdr:nvSpPr>
      <xdr:spPr>
        <a:xfrm>
          <a:off x="4673600" y="585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132842</xdr:rowOff>
    </xdr:from>
    <xdr:to>
      <xdr:col>20</xdr:col>
      <xdr:colOff>38100</xdr:colOff>
      <xdr:row>35</xdr:row>
      <xdr:rowOff>62992</xdr:rowOff>
    </xdr:to>
    <xdr:sp macro="" textlink="">
      <xdr:nvSpPr>
        <xdr:cNvPr id="73" name="楕円 72">
          <a:extLst>
            <a:ext uri="{FF2B5EF4-FFF2-40B4-BE49-F238E27FC236}">
              <a16:creationId xmlns:a16="http://schemas.microsoft.com/office/drawing/2014/main" id="{1BD464B9-F49F-4565-BE3B-2173BC150628}"/>
            </a:ext>
          </a:extLst>
        </xdr:cNvPr>
        <xdr:cNvSpPr/>
      </xdr:nvSpPr>
      <xdr:spPr>
        <a:xfrm>
          <a:off x="3746500" y="59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12192</xdr:rowOff>
    </xdr:from>
    <xdr:to>
      <xdr:col>24</xdr:col>
      <xdr:colOff>63500</xdr:colOff>
      <xdr:row>35</xdr:row>
      <xdr:rowOff>55626</xdr:rowOff>
    </xdr:to>
    <xdr:cxnSp macro="">
      <xdr:nvCxnSpPr>
        <xdr:cNvPr id="74" name="直線コネクタ 73">
          <a:extLst>
            <a:ext uri="{FF2B5EF4-FFF2-40B4-BE49-F238E27FC236}">
              <a16:creationId xmlns:a16="http://schemas.microsoft.com/office/drawing/2014/main" id="{8DA06BB3-36BC-42DC-B3A1-87307F1F47C8}"/>
            </a:ext>
          </a:extLst>
        </xdr:cNvPr>
        <xdr:cNvCxnSpPr/>
      </xdr:nvCxnSpPr>
      <xdr:spPr>
        <a:xfrm>
          <a:off x="3797300" y="601294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91694</xdr:rowOff>
    </xdr:from>
    <xdr:to>
      <xdr:col>15</xdr:col>
      <xdr:colOff>101600</xdr:colOff>
      <xdr:row>35</xdr:row>
      <xdr:rowOff>21844</xdr:rowOff>
    </xdr:to>
    <xdr:sp macro="" textlink="">
      <xdr:nvSpPr>
        <xdr:cNvPr id="75" name="楕円 74">
          <a:extLst>
            <a:ext uri="{FF2B5EF4-FFF2-40B4-BE49-F238E27FC236}">
              <a16:creationId xmlns:a16="http://schemas.microsoft.com/office/drawing/2014/main" id="{0440283B-0F8C-4E50-BF98-F5D5FD9A31D3}"/>
            </a:ext>
          </a:extLst>
        </xdr:cNvPr>
        <xdr:cNvSpPr/>
      </xdr:nvSpPr>
      <xdr:spPr>
        <a:xfrm>
          <a:off x="2857500" y="592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142494</xdr:rowOff>
    </xdr:from>
    <xdr:to>
      <xdr:col>19</xdr:col>
      <xdr:colOff>177800</xdr:colOff>
      <xdr:row>35</xdr:row>
      <xdr:rowOff>12192</xdr:rowOff>
    </xdr:to>
    <xdr:cxnSp macro="">
      <xdr:nvCxnSpPr>
        <xdr:cNvPr id="76" name="直線コネクタ 75">
          <a:extLst>
            <a:ext uri="{FF2B5EF4-FFF2-40B4-BE49-F238E27FC236}">
              <a16:creationId xmlns:a16="http://schemas.microsoft.com/office/drawing/2014/main" id="{3E05B935-6EAE-4988-BEE2-D08E2AC4538C}"/>
            </a:ext>
          </a:extLst>
        </xdr:cNvPr>
        <xdr:cNvCxnSpPr/>
      </xdr:nvCxnSpPr>
      <xdr:spPr>
        <a:xfrm>
          <a:off x="2908300" y="597179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48260</xdr:rowOff>
    </xdr:from>
    <xdr:to>
      <xdr:col>10</xdr:col>
      <xdr:colOff>165100</xdr:colOff>
      <xdr:row>34</xdr:row>
      <xdr:rowOff>149860</xdr:rowOff>
    </xdr:to>
    <xdr:sp macro="" textlink="">
      <xdr:nvSpPr>
        <xdr:cNvPr id="77" name="楕円 76">
          <a:extLst>
            <a:ext uri="{FF2B5EF4-FFF2-40B4-BE49-F238E27FC236}">
              <a16:creationId xmlns:a16="http://schemas.microsoft.com/office/drawing/2014/main" id="{1A217772-85AD-4FD9-90F7-F4E7C1DADB9A}"/>
            </a:ext>
          </a:extLst>
        </xdr:cNvPr>
        <xdr:cNvSpPr/>
      </xdr:nvSpPr>
      <xdr:spPr>
        <a:xfrm>
          <a:off x="1968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99060</xdr:rowOff>
    </xdr:from>
    <xdr:to>
      <xdr:col>15</xdr:col>
      <xdr:colOff>50800</xdr:colOff>
      <xdr:row>34</xdr:row>
      <xdr:rowOff>142494</xdr:rowOff>
    </xdr:to>
    <xdr:cxnSp macro="">
      <xdr:nvCxnSpPr>
        <xdr:cNvPr id="78" name="直線コネクタ 77">
          <a:extLst>
            <a:ext uri="{FF2B5EF4-FFF2-40B4-BE49-F238E27FC236}">
              <a16:creationId xmlns:a16="http://schemas.microsoft.com/office/drawing/2014/main" id="{75A5C670-9278-4B2D-8F9B-91E4CB3FF9C2}"/>
            </a:ext>
          </a:extLst>
        </xdr:cNvPr>
        <xdr:cNvCxnSpPr/>
      </xdr:nvCxnSpPr>
      <xdr:spPr>
        <a:xfrm>
          <a:off x="2019300" y="592836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82550</xdr:rowOff>
    </xdr:from>
    <xdr:to>
      <xdr:col>6</xdr:col>
      <xdr:colOff>38100</xdr:colOff>
      <xdr:row>34</xdr:row>
      <xdr:rowOff>12700</xdr:rowOff>
    </xdr:to>
    <xdr:sp macro="" textlink="">
      <xdr:nvSpPr>
        <xdr:cNvPr id="79" name="楕円 78">
          <a:extLst>
            <a:ext uri="{FF2B5EF4-FFF2-40B4-BE49-F238E27FC236}">
              <a16:creationId xmlns:a16="http://schemas.microsoft.com/office/drawing/2014/main" id="{99517861-BAE6-4E4D-BDD3-429CD549E7C4}"/>
            </a:ext>
          </a:extLst>
        </xdr:cNvPr>
        <xdr:cNvSpPr/>
      </xdr:nvSpPr>
      <xdr:spPr>
        <a:xfrm>
          <a:off x="1079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133350</xdr:rowOff>
    </xdr:from>
    <xdr:to>
      <xdr:col>10</xdr:col>
      <xdr:colOff>114300</xdr:colOff>
      <xdr:row>34</xdr:row>
      <xdr:rowOff>99060</xdr:rowOff>
    </xdr:to>
    <xdr:cxnSp macro="">
      <xdr:nvCxnSpPr>
        <xdr:cNvPr id="80" name="直線コネクタ 79">
          <a:extLst>
            <a:ext uri="{FF2B5EF4-FFF2-40B4-BE49-F238E27FC236}">
              <a16:creationId xmlns:a16="http://schemas.microsoft.com/office/drawing/2014/main" id="{3A5328D6-EB70-43EA-A46A-36893E1BBCD1}"/>
            </a:ext>
          </a:extLst>
        </xdr:cNvPr>
        <xdr:cNvCxnSpPr/>
      </xdr:nvCxnSpPr>
      <xdr:spPr>
        <a:xfrm>
          <a:off x="1130300" y="57912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129557</xdr:rowOff>
    </xdr:from>
    <xdr:ext cx="405111" cy="259045"/>
    <xdr:sp macro="" textlink="">
      <xdr:nvSpPr>
        <xdr:cNvPr id="81" name="n_1aveValue【図書館】&#10;有形固定資産減価償却率">
          <a:extLst>
            <a:ext uri="{FF2B5EF4-FFF2-40B4-BE49-F238E27FC236}">
              <a16:creationId xmlns:a16="http://schemas.microsoft.com/office/drawing/2014/main" id="{6EE2270A-05F7-4F3F-8BC0-A999A1365638}"/>
            </a:ext>
          </a:extLst>
        </xdr:cNvPr>
        <xdr:cNvSpPr txBox="1"/>
      </xdr:nvSpPr>
      <xdr:spPr>
        <a:xfrm>
          <a:off x="3582044" y="613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6367</xdr:rowOff>
    </xdr:from>
    <xdr:ext cx="405111" cy="259045"/>
    <xdr:sp macro="" textlink="">
      <xdr:nvSpPr>
        <xdr:cNvPr id="82" name="n_2aveValue【図書館】&#10;有形固定資産減価償却率">
          <a:extLst>
            <a:ext uri="{FF2B5EF4-FFF2-40B4-BE49-F238E27FC236}">
              <a16:creationId xmlns:a16="http://schemas.microsoft.com/office/drawing/2014/main" id="{2228C447-A76B-4313-9D89-25B4F91FE041}"/>
            </a:ext>
          </a:extLst>
        </xdr:cNvPr>
        <xdr:cNvSpPr txBox="1"/>
      </xdr:nvSpPr>
      <xdr:spPr>
        <a:xfrm>
          <a:off x="2705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154957</xdr:rowOff>
    </xdr:from>
    <xdr:ext cx="405111" cy="259045"/>
    <xdr:sp macro="" textlink="">
      <xdr:nvSpPr>
        <xdr:cNvPr id="83" name="n_3aveValue【図書館】&#10;有形固定資産減価償却率">
          <a:extLst>
            <a:ext uri="{FF2B5EF4-FFF2-40B4-BE49-F238E27FC236}">
              <a16:creationId xmlns:a16="http://schemas.microsoft.com/office/drawing/2014/main" id="{099C5270-B6EE-4AFC-821A-69890F74694A}"/>
            </a:ext>
          </a:extLst>
        </xdr:cNvPr>
        <xdr:cNvSpPr txBox="1"/>
      </xdr:nvSpPr>
      <xdr:spPr>
        <a:xfrm>
          <a:off x="18167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108983</xdr:rowOff>
    </xdr:from>
    <xdr:ext cx="405111" cy="259045"/>
    <xdr:sp macro="" textlink="">
      <xdr:nvSpPr>
        <xdr:cNvPr id="84" name="n_4aveValue【図書館】&#10;有形固定資産減価償却率">
          <a:extLst>
            <a:ext uri="{FF2B5EF4-FFF2-40B4-BE49-F238E27FC236}">
              <a16:creationId xmlns:a16="http://schemas.microsoft.com/office/drawing/2014/main" id="{F28F898E-CD63-49AD-B5D6-EF146075BF95}"/>
            </a:ext>
          </a:extLst>
        </xdr:cNvPr>
        <xdr:cNvSpPr txBox="1"/>
      </xdr:nvSpPr>
      <xdr:spPr>
        <a:xfrm>
          <a:off x="927744" y="610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79519</xdr:rowOff>
    </xdr:from>
    <xdr:ext cx="405111" cy="259045"/>
    <xdr:sp macro="" textlink="">
      <xdr:nvSpPr>
        <xdr:cNvPr id="85" name="n_1mainValue【図書館】&#10;有形固定資産減価償却率">
          <a:extLst>
            <a:ext uri="{FF2B5EF4-FFF2-40B4-BE49-F238E27FC236}">
              <a16:creationId xmlns:a16="http://schemas.microsoft.com/office/drawing/2014/main" id="{ED0A913B-E0AF-4680-BEB2-A022D64204F9}"/>
            </a:ext>
          </a:extLst>
        </xdr:cNvPr>
        <xdr:cNvSpPr txBox="1"/>
      </xdr:nvSpPr>
      <xdr:spPr>
        <a:xfrm>
          <a:off x="35820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12971</xdr:rowOff>
    </xdr:from>
    <xdr:ext cx="405111" cy="259045"/>
    <xdr:sp macro="" textlink="">
      <xdr:nvSpPr>
        <xdr:cNvPr id="86" name="n_2mainValue【図書館】&#10;有形固定資産減価償却率">
          <a:extLst>
            <a:ext uri="{FF2B5EF4-FFF2-40B4-BE49-F238E27FC236}">
              <a16:creationId xmlns:a16="http://schemas.microsoft.com/office/drawing/2014/main" id="{0541CD2D-7BED-48BB-B951-20D6B31ADD42}"/>
            </a:ext>
          </a:extLst>
        </xdr:cNvPr>
        <xdr:cNvSpPr txBox="1"/>
      </xdr:nvSpPr>
      <xdr:spPr>
        <a:xfrm>
          <a:off x="2705744" y="6013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140987</xdr:rowOff>
    </xdr:from>
    <xdr:ext cx="405111" cy="259045"/>
    <xdr:sp macro="" textlink="">
      <xdr:nvSpPr>
        <xdr:cNvPr id="87" name="n_3mainValue【図書館】&#10;有形固定資産減価償却率">
          <a:extLst>
            <a:ext uri="{FF2B5EF4-FFF2-40B4-BE49-F238E27FC236}">
              <a16:creationId xmlns:a16="http://schemas.microsoft.com/office/drawing/2014/main" id="{79F17062-6B12-4C53-8D11-203B6605B823}"/>
            </a:ext>
          </a:extLst>
        </xdr:cNvPr>
        <xdr:cNvSpPr txBox="1"/>
      </xdr:nvSpPr>
      <xdr:spPr>
        <a:xfrm>
          <a:off x="1816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29227</xdr:rowOff>
    </xdr:from>
    <xdr:ext cx="405111" cy="259045"/>
    <xdr:sp macro="" textlink="">
      <xdr:nvSpPr>
        <xdr:cNvPr id="88" name="n_4mainValue【図書館】&#10;有形固定資産減価償却率">
          <a:extLst>
            <a:ext uri="{FF2B5EF4-FFF2-40B4-BE49-F238E27FC236}">
              <a16:creationId xmlns:a16="http://schemas.microsoft.com/office/drawing/2014/main" id="{4AD27A63-9236-4907-B81A-508CC5B0119B}"/>
            </a:ext>
          </a:extLst>
        </xdr:cNvPr>
        <xdr:cNvSpPr txBox="1"/>
      </xdr:nvSpPr>
      <xdr:spPr>
        <a:xfrm>
          <a:off x="9277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4600D31B-F88F-4F91-917C-866EC8A01ED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C4BD87E8-A2BC-45D1-81A2-95B32D4F1B0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656EDC0A-6EE8-4A17-9E3D-0C71EC77AC6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5F38326-2AF6-4E1B-8984-E4DAE46BC61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EC7AB464-C8F5-464B-B724-604052AE2B7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E045874-256B-4113-81F7-2F429853242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9897A95C-0E7B-4016-A3EE-6CF7F001488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588752DF-8BD1-473A-B38B-3F14581AF65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21EF3B15-E139-4D4B-BD39-3D4DD1778ED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69E32B71-B4CE-444E-B610-F207D249313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D885F835-08FB-4044-A555-0E9E982349F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D9FC6AA5-DF01-4F68-A199-51700B2DF2E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E6700018-2E5E-429E-8E90-AC641A3B8AA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5490A9BF-EED0-4AE3-A6BF-30056EC5AD0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65166E15-79E3-42B3-86A2-EDBFDA51BDF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C86694A1-3A1A-4772-8A97-9D28C607F43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E818F81A-F10E-4ADE-99C9-284EA2442BD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D62CC021-5942-4185-97AB-111A0A40F5D9}"/>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876B58D9-1E86-4AFF-90BF-9ACAB224CC3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94AEEC0D-3C88-4950-8216-CEAEF8670F11}"/>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CD12D635-F704-447D-821E-CAB87951BD1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A33CBCB4-4228-45C4-9AB8-52E094FEDC1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B6B264F4-05F5-4C43-9D95-0C2FE85F5E5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0</xdr:rowOff>
    </xdr:to>
    <xdr:cxnSp macro="">
      <xdr:nvCxnSpPr>
        <xdr:cNvPr id="112" name="直線コネクタ 111">
          <a:extLst>
            <a:ext uri="{FF2B5EF4-FFF2-40B4-BE49-F238E27FC236}">
              <a16:creationId xmlns:a16="http://schemas.microsoft.com/office/drawing/2014/main" id="{1D2A25C2-6C8E-421A-91D0-0C542F57FDFD}"/>
            </a:ext>
          </a:extLst>
        </xdr:cNvPr>
        <xdr:cNvCxnSpPr/>
      </xdr:nvCxnSpPr>
      <xdr:spPr>
        <a:xfrm flipV="1">
          <a:off x="10476865" y="58826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3" name="【図書館】&#10;一人当たり面積最小値テキスト">
          <a:extLst>
            <a:ext uri="{FF2B5EF4-FFF2-40B4-BE49-F238E27FC236}">
              <a16:creationId xmlns:a16="http://schemas.microsoft.com/office/drawing/2014/main" id="{9AFD33DB-C2B9-448E-9FCB-D2E2D4689F89}"/>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4" name="直線コネクタ 113">
          <a:extLst>
            <a:ext uri="{FF2B5EF4-FFF2-40B4-BE49-F238E27FC236}">
              <a16:creationId xmlns:a16="http://schemas.microsoft.com/office/drawing/2014/main" id="{B26D1852-73D6-4E08-BBFF-5CEE531BB258}"/>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15" name="【図書館】&#10;一人当たり面積最大値テキスト">
          <a:extLst>
            <a:ext uri="{FF2B5EF4-FFF2-40B4-BE49-F238E27FC236}">
              <a16:creationId xmlns:a16="http://schemas.microsoft.com/office/drawing/2014/main" id="{2C24E3A8-9724-43C8-914F-4F34437AAF5C}"/>
            </a:ext>
          </a:extLst>
        </xdr:cNvPr>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6" name="直線コネクタ 115">
          <a:extLst>
            <a:ext uri="{FF2B5EF4-FFF2-40B4-BE49-F238E27FC236}">
              <a16:creationId xmlns:a16="http://schemas.microsoft.com/office/drawing/2014/main" id="{23E19860-9AFC-4F78-990E-64BB1F72A596}"/>
            </a:ext>
          </a:extLst>
        </xdr:cNvPr>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57167</xdr:rowOff>
    </xdr:from>
    <xdr:ext cx="469744" cy="259045"/>
    <xdr:sp macro="" textlink="">
      <xdr:nvSpPr>
        <xdr:cNvPr id="117" name="【図書館】&#10;一人当たり面積平均値テキスト">
          <a:extLst>
            <a:ext uri="{FF2B5EF4-FFF2-40B4-BE49-F238E27FC236}">
              <a16:creationId xmlns:a16="http://schemas.microsoft.com/office/drawing/2014/main" id="{83B1D225-4B26-4395-9ABF-1F23A849BADF}"/>
            </a:ext>
          </a:extLst>
        </xdr:cNvPr>
        <xdr:cNvSpPr txBox="1"/>
      </xdr:nvSpPr>
      <xdr:spPr>
        <a:xfrm>
          <a:off x="10515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78740</xdr:rowOff>
    </xdr:from>
    <xdr:to>
      <xdr:col>55</xdr:col>
      <xdr:colOff>50800</xdr:colOff>
      <xdr:row>39</xdr:row>
      <xdr:rowOff>8890</xdr:rowOff>
    </xdr:to>
    <xdr:sp macro="" textlink="">
      <xdr:nvSpPr>
        <xdr:cNvPr id="118" name="フローチャート: 判断 117">
          <a:extLst>
            <a:ext uri="{FF2B5EF4-FFF2-40B4-BE49-F238E27FC236}">
              <a16:creationId xmlns:a16="http://schemas.microsoft.com/office/drawing/2014/main" id="{865B7540-1E3C-47DC-950E-D3B818B7DB80}"/>
            </a:ext>
          </a:extLst>
        </xdr:cNvPr>
        <xdr:cNvSpPr/>
      </xdr:nvSpPr>
      <xdr:spPr>
        <a:xfrm>
          <a:off x="10426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17780</xdr:rowOff>
    </xdr:from>
    <xdr:to>
      <xdr:col>50</xdr:col>
      <xdr:colOff>165100</xdr:colOff>
      <xdr:row>38</xdr:row>
      <xdr:rowOff>119380</xdr:rowOff>
    </xdr:to>
    <xdr:sp macro="" textlink="">
      <xdr:nvSpPr>
        <xdr:cNvPr id="119" name="フローチャート: 判断 118">
          <a:extLst>
            <a:ext uri="{FF2B5EF4-FFF2-40B4-BE49-F238E27FC236}">
              <a16:creationId xmlns:a16="http://schemas.microsoft.com/office/drawing/2014/main" id="{99081B10-FB1C-4CE1-8A20-6C877460B485}"/>
            </a:ext>
          </a:extLst>
        </xdr:cNvPr>
        <xdr:cNvSpPr/>
      </xdr:nvSpPr>
      <xdr:spPr>
        <a:xfrm>
          <a:off x="9588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143510</xdr:rowOff>
    </xdr:from>
    <xdr:to>
      <xdr:col>46</xdr:col>
      <xdr:colOff>38100</xdr:colOff>
      <xdr:row>38</xdr:row>
      <xdr:rowOff>73660</xdr:rowOff>
    </xdr:to>
    <xdr:sp macro="" textlink="">
      <xdr:nvSpPr>
        <xdr:cNvPr id="120" name="フローチャート: 判断 119">
          <a:extLst>
            <a:ext uri="{FF2B5EF4-FFF2-40B4-BE49-F238E27FC236}">
              <a16:creationId xmlns:a16="http://schemas.microsoft.com/office/drawing/2014/main" id="{9C08497B-A4D8-4E27-84FB-D2761103D222}"/>
            </a:ext>
          </a:extLst>
        </xdr:cNvPr>
        <xdr:cNvSpPr/>
      </xdr:nvSpPr>
      <xdr:spPr>
        <a:xfrm>
          <a:off x="8699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166370</xdr:rowOff>
    </xdr:from>
    <xdr:to>
      <xdr:col>41</xdr:col>
      <xdr:colOff>101600</xdr:colOff>
      <xdr:row>38</xdr:row>
      <xdr:rowOff>96520</xdr:rowOff>
    </xdr:to>
    <xdr:sp macro="" textlink="">
      <xdr:nvSpPr>
        <xdr:cNvPr id="121" name="フローチャート: 判断 120">
          <a:extLst>
            <a:ext uri="{FF2B5EF4-FFF2-40B4-BE49-F238E27FC236}">
              <a16:creationId xmlns:a16="http://schemas.microsoft.com/office/drawing/2014/main" id="{601CDC4A-97C2-4A59-9FBB-1151EABCDABF}"/>
            </a:ext>
          </a:extLst>
        </xdr:cNvPr>
        <xdr:cNvSpPr/>
      </xdr:nvSpPr>
      <xdr:spPr>
        <a:xfrm>
          <a:off x="7810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a:extLst>
            <a:ext uri="{FF2B5EF4-FFF2-40B4-BE49-F238E27FC236}">
              <a16:creationId xmlns:a16="http://schemas.microsoft.com/office/drawing/2014/main" id="{8B0AA41D-E2FA-4D78-9B9A-064A59E4262F}"/>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0BE3E5A-9CE6-4B3C-A1D4-A02189B4EDD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AE99586-A181-4A85-969E-83EFF511D15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C56E1B5-913F-4149-8DC1-7EB58CCD7D7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E73BB14-87A3-4B46-9A23-B5A74587A99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A0A6F87-1883-4A8A-86F5-63672EB2F8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2540</xdr:rowOff>
    </xdr:from>
    <xdr:to>
      <xdr:col>55</xdr:col>
      <xdr:colOff>50800</xdr:colOff>
      <xdr:row>34</xdr:row>
      <xdr:rowOff>104140</xdr:rowOff>
    </xdr:to>
    <xdr:sp macro="" textlink="">
      <xdr:nvSpPr>
        <xdr:cNvPr id="128" name="楕円 127">
          <a:extLst>
            <a:ext uri="{FF2B5EF4-FFF2-40B4-BE49-F238E27FC236}">
              <a16:creationId xmlns:a16="http://schemas.microsoft.com/office/drawing/2014/main" id="{B66B5981-4BA8-435A-A7E0-9671601D8D85}"/>
            </a:ext>
          </a:extLst>
        </xdr:cNvPr>
        <xdr:cNvSpPr/>
      </xdr:nvSpPr>
      <xdr:spPr>
        <a:xfrm>
          <a:off x="104267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127017</xdr:rowOff>
    </xdr:from>
    <xdr:ext cx="469744" cy="259045"/>
    <xdr:sp macro="" textlink="">
      <xdr:nvSpPr>
        <xdr:cNvPr id="129" name="【図書館】&#10;一人当たり面積該当値テキスト">
          <a:extLst>
            <a:ext uri="{FF2B5EF4-FFF2-40B4-BE49-F238E27FC236}">
              <a16:creationId xmlns:a16="http://schemas.microsoft.com/office/drawing/2014/main" id="{A085963E-E840-4FBA-B023-39DD560850AA}"/>
            </a:ext>
          </a:extLst>
        </xdr:cNvPr>
        <xdr:cNvSpPr txBox="1"/>
      </xdr:nvSpPr>
      <xdr:spPr>
        <a:xfrm>
          <a:off x="10515600"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25400</xdr:rowOff>
    </xdr:from>
    <xdr:to>
      <xdr:col>50</xdr:col>
      <xdr:colOff>165100</xdr:colOff>
      <xdr:row>34</xdr:row>
      <xdr:rowOff>127000</xdr:rowOff>
    </xdr:to>
    <xdr:sp macro="" textlink="">
      <xdr:nvSpPr>
        <xdr:cNvPr id="130" name="楕円 129">
          <a:extLst>
            <a:ext uri="{FF2B5EF4-FFF2-40B4-BE49-F238E27FC236}">
              <a16:creationId xmlns:a16="http://schemas.microsoft.com/office/drawing/2014/main" id="{CBC2EEB1-383E-4A1D-B524-A4AC7CE2BCFE}"/>
            </a:ext>
          </a:extLst>
        </xdr:cNvPr>
        <xdr:cNvSpPr/>
      </xdr:nvSpPr>
      <xdr:spPr>
        <a:xfrm>
          <a:off x="9588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53340</xdr:rowOff>
    </xdr:from>
    <xdr:to>
      <xdr:col>55</xdr:col>
      <xdr:colOff>0</xdr:colOff>
      <xdr:row>34</xdr:row>
      <xdr:rowOff>76200</xdr:rowOff>
    </xdr:to>
    <xdr:cxnSp macro="">
      <xdr:nvCxnSpPr>
        <xdr:cNvPr id="131" name="直線コネクタ 130">
          <a:extLst>
            <a:ext uri="{FF2B5EF4-FFF2-40B4-BE49-F238E27FC236}">
              <a16:creationId xmlns:a16="http://schemas.microsoft.com/office/drawing/2014/main" id="{4762E900-6692-4C80-AB6C-D1DF57D2BFA9}"/>
            </a:ext>
          </a:extLst>
        </xdr:cNvPr>
        <xdr:cNvCxnSpPr/>
      </xdr:nvCxnSpPr>
      <xdr:spPr>
        <a:xfrm flipV="1">
          <a:off x="9639300" y="5882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48260</xdr:rowOff>
    </xdr:from>
    <xdr:to>
      <xdr:col>46</xdr:col>
      <xdr:colOff>38100</xdr:colOff>
      <xdr:row>34</xdr:row>
      <xdr:rowOff>149860</xdr:rowOff>
    </xdr:to>
    <xdr:sp macro="" textlink="">
      <xdr:nvSpPr>
        <xdr:cNvPr id="132" name="楕円 131">
          <a:extLst>
            <a:ext uri="{FF2B5EF4-FFF2-40B4-BE49-F238E27FC236}">
              <a16:creationId xmlns:a16="http://schemas.microsoft.com/office/drawing/2014/main" id="{C4285F52-49C8-416F-88B6-5B478E13B2BC}"/>
            </a:ext>
          </a:extLst>
        </xdr:cNvPr>
        <xdr:cNvSpPr/>
      </xdr:nvSpPr>
      <xdr:spPr>
        <a:xfrm>
          <a:off x="8699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76200</xdr:rowOff>
    </xdr:from>
    <xdr:to>
      <xdr:col>50</xdr:col>
      <xdr:colOff>114300</xdr:colOff>
      <xdr:row>34</xdr:row>
      <xdr:rowOff>99060</xdr:rowOff>
    </xdr:to>
    <xdr:cxnSp macro="">
      <xdr:nvCxnSpPr>
        <xdr:cNvPr id="133" name="直線コネクタ 132">
          <a:extLst>
            <a:ext uri="{FF2B5EF4-FFF2-40B4-BE49-F238E27FC236}">
              <a16:creationId xmlns:a16="http://schemas.microsoft.com/office/drawing/2014/main" id="{144FE788-21D1-4EB3-B3AD-7510E1A11F07}"/>
            </a:ext>
          </a:extLst>
        </xdr:cNvPr>
        <xdr:cNvCxnSpPr/>
      </xdr:nvCxnSpPr>
      <xdr:spPr>
        <a:xfrm flipV="1">
          <a:off x="8750300" y="5905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71120</xdr:rowOff>
    </xdr:from>
    <xdr:to>
      <xdr:col>41</xdr:col>
      <xdr:colOff>101600</xdr:colOff>
      <xdr:row>35</xdr:row>
      <xdr:rowOff>1270</xdr:rowOff>
    </xdr:to>
    <xdr:sp macro="" textlink="">
      <xdr:nvSpPr>
        <xdr:cNvPr id="134" name="楕円 133">
          <a:extLst>
            <a:ext uri="{FF2B5EF4-FFF2-40B4-BE49-F238E27FC236}">
              <a16:creationId xmlns:a16="http://schemas.microsoft.com/office/drawing/2014/main" id="{7CF9A908-8A95-422F-B7FD-F70CED15AAD4}"/>
            </a:ext>
          </a:extLst>
        </xdr:cNvPr>
        <xdr:cNvSpPr/>
      </xdr:nvSpPr>
      <xdr:spPr>
        <a:xfrm>
          <a:off x="7810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99060</xdr:rowOff>
    </xdr:from>
    <xdr:to>
      <xdr:col>45</xdr:col>
      <xdr:colOff>177800</xdr:colOff>
      <xdr:row>34</xdr:row>
      <xdr:rowOff>121920</xdr:rowOff>
    </xdr:to>
    <xdr:cxnSp macro="">
      <xdr:nvCxnSpPr>
        <xdr:cNvPr id="135" name="直線コネクタ 134">
          <a:extLst>
            <a:ext uri="{FF2B5EF4-FFF2-40B4-BE49-F238E27FC236}">
              <a16:creationId xmlns:a16="http://schemas.microsoft.com/office/drawing/2014/main" id="{462E1FCD-A8B8-4487-BF02-AF64A3EB6394}"/>
            </a:ext>
          </a:extLst>
        </xdr:cNvPr>
        <xdr:cNvCxnSpPr/>
      </xdr:nvCxnSpPr>
      <xdr:spPr>
        <a:xfrm flipV="1">
          <a:off x="7861300" y="5928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139700</xdr:rowOff>
    </xdr:from>
    <xdr:to>
      <xdr:col>36</xdr:col>
      <xdr:colOff>165100</xdr:colOff>
      <xdr:row>35</xdr:row>
      <xdr:rowOff>69850</xdr:rowOff>
    </xdr:to>
    <xdr:sp macro="" textlink="">
      <xdr:nvSpPr>
        <xdr:cNvPr id="136" name="楕円 135">
          <a:extLst>
            <a:ext uri="{FF2B5EF4-FFF2-40B4-BE49-F238E27FC236}">
              <a16:creationId xmlns:a16="http://schemas.microsoft.com/office/drawing/2014/main" id="{5BEE5647-09CE-4384-8CCB-DB779FB6734A}"/>
            </a:ext>
          </a:extLst>
        </xdr:cNvPr>
        <xdr:cNvSpPr/>
      </xdr:nvSpPr>
      <xdr:spPr>
        <a:xfrm>
          <a:off x="6921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121920</xdr:rowOff>
    </xdr:from>
    <xdr:to>
      <xdr:col>41</xdr:col>
      <xdr:colOff>50800</xdr:colOff>
      <xdr:row>35</xdr:row>
      <xdr:rowOff>19050</xdr:rowOff>
    </xdr:to>
    <xdr:cxnSp macro="">
      <xdr:nvCxnSpPr>
        <xdr:cNvPr id="137" name="直線コネクタ 136">
          <a:extLst>
            <a:ext uri="{FF2B5EF4-FFF2-40B4-BE49-F238E27FC236}">
              <a16:creationId xmlns:a16="http://schemas.microsoft.com/office/drawing/2014/main" id="{40B0357B-8331-4B61-B5B0-BDC53279A0F6}"/>
            </a:ext>
          </a:extLst>
        </xdr:cNvPr>
        <xdr:cNvCxnSpPr/>
      </xdr:nvCxnSpPr>
      <xdr:spPr>
        <a:xfrm flipV="1">
          <a:off x="6972300" y="5951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110507</xdr:rowOff>
    </xdr:from>
    <xdr:ext cx="469744" cy="259045"/>
    <xdr:sp macro="" textlink="">
      <xdr:nvSpPr>
        <xdr:cNvPr id="138" name="n_1aveValue【図書館】&#10;一人当たり面積">
          <a:extLst>
            <a:ext uri="{FF2B5EF4-FFF2-40B4-BE49-F238E27FC236}">
              <a16:creationId xmlns:a16="http://schemas.microsoft.com/office/drawing/2014/main" id="{C938CA28-35AD-4196-B73C-24C144F22E3B}"/>
            </a:ext>
          </a:extLst>
        </xdr:cNvPr>
        <xdr:cNvSpPr txBox="1"/>
      </xdr:nvSpPr>
      <xdr:spPr>
        <a:xfrm>
          <a:off x="9391727" y="662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64787</xdr:rowOff>
    </xdr:from>
    <xdr:ext cx="469744" cy="259045"/>
    <xdr:sp macro="" textlink="">
      <xdr:nvSpPr>
        <xdr:cNvPr id="139" name="n_2aveValue【図書館】&#10;一人当たり面積">
          <a:extLst>
            <a:ext uri="{FF2B5EF4-FFF2-40B4-BE49-F238E27FC236}">
              <a16:creationId xmlns:a16="http://schemas.microsoft.com/office/drawing/2014/main" id="{A1688414-7008-461E-9234-38E1F4C88452}"/>
            </a:ext>
          </a:extLst>
        </xdr:cNvPr>
        <xdr:cNvSpPr txBox="1"/>
      </xdr:nvSpPr>
      <xdr:spPr>
        <a:xfrm>
          <a:off x="8515427"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87647</xdr:rowOff>
    </xdr:from>
    <xdr:ext cx="469744" cy="259045"/>
    <xdr:sp macro="" textlink="">
      <xdr:nvSpPr>
        <xdr:cNvPr id="140" name="n_3aveValue【図書館】&#10;一人当たり面積">
          <a:extLst>
            <a:ext uri="{FF2B5EF4-FFF2-40B4-BE49-F238E27FC236}">
              <a16:creationId xmlns:a16="http://schemas.microsoft.com/office/drawing/2014/main" id="{414149A9-79D2-42FC-AF33-D3B731AAC9A4}"/>
            </a:ext>
          </a:extLst>
        </xdr:cNvPr>
        <xdr:cNvSpPr txBox="1"/>
      </xdr:nvSpPr>
      <xdr:spPr>
        <a:xfrm>
          <a:off x="7626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1" name="n_4aveValue【図書館】&#10;一人当たり面積">
          <a:extLst>
            <a:ext uri="{FF2B5EF4-FFF2-40B4-BE49-F238E27FC236}">
              <a16:creationId xmlns:a16="http://schemas.microsoft.com/office/drawing/2014/main" id="{4D08638C-B485-4107-AAB6-F0C519C849E4}"/>
            </a:ext>
          </a:extLst>
        </xdr:cNvPr>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143527</xdr:rowOff>
    </xdr:from>
    <xdr:ext cx="469744" cy="259045"/>
    <xdr:sp macro="" textlink="">
      <xdr:nvSpPr>
        <xdr:cNvPr id="142" name="n_1mainValue【図書館】&#10;一人当たり面積">
          <a:extLst>
            <a:ext uri="{FF2B5EF4-FFF2-40B4-BE49-F238E27FC236}">
              <a16:creationId xmlns:a16="http://schemas.microsoft.com/office/drawing/2014/main" id="{A39072EF-8D02-489D-BF32-CDAC5A3F72F9}"/>
            </a:ext>
          </a:extLst>
        </xdr:cNvPr>
        <xdr:cNvSpPr txBox="1"/>
      </xdr:nvSpPr>
      <xdr:spPr>
        <a:xfrm>
          <a:off x="9391727"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166387</xdr:rowOff>
    </xdr:from>
    <xdr:ext cx="469744" cy="259045"/>
    <xdr:sp macro="" textlink="">
      <xdr:nvSpPr>
        <xdr:cNvPr id="143" name="n_2mainValue【図書館】&#10;一人当たり面積">
          <a:extLst>
            <a:ext uri="{FF2B5EF4-FFF2-40B4-BE49-F238E27FC236}">
              <a16:creationId xmlns:a16="http://schemas.microsoft.com/office/drawing/2014/main" id="{E1B3AC7E-BCB9-46C0-9005-F6F60A0C0ECC}"/>
            </a:ext>
          </a:extLst>
        </xdr:cNvPr>
        <xdr:cNvSpPr txBox="1"/>
      </xdr:nvSpPr>
      <xdr:spPr>
        <a:xfrm>
          <a:off x="8515427" y="565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17797</xdr:rowOff>
    </xdr:from>
    <xdr:ext cx="469744" cy="259045"/>
    <xdr:sp macro="" textlink="">
      <xdr:nvSpPr>
        <xdr:cNvPr id="144" name="n_3mainValue【図書館】&#10;一人当たり面積">
          <a:extLst>
            <a:ext uri="{FF2B5EF4-FFF2-40B4-BE49-F238E27FC236}">
              <a16:creationId xmlns:a16="http://schemas.microsoft.com/office/drawing/2014/main" id="{454432F3-99D6-4EEF-A952-6C607EDBA8E2}"/>
            </a:ext>
          </a:extLst>
        </xdr:cNvPr>
        <xdr:cNvSpPr txBox="1"/>
      </xdr:nvSpPr>
      <xdr:spPr>
        <a:xfrm>
          <a:off x="76264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86377</xdr:rowOff>
    </xdr:from>
    <xdr:ext cx="469744" cy="259045"/>
    <xdr:sp macro="" textlink="">
      <xdr:nvSpPr>
        <xdr:cNvPr id="145" name="n_4mainValue【図書館】&#10;一人当たり面積">
          <a:extLst>
            <a:ext uri="{FF2B5EF4-FFF2-40B4-BE49-F238E27FC236}">
              <a16:creationId xmlns:a16="http://schemas.microsoft.com/office/drawing/2014/main" id="{124334BD-92DC-42F4-96D2-0BA988689BF8}"/>
            </a:ext>
          </a:extLst>
        </xdr:cNvPr>
        <xdr:cNvSpPr txBox="1"/>
      </xdr:nvSpPr>
      <xdr:spPr>
        <a:xfrm>
          <a:off x="67374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178C770D-A6D6-4A75-833F-F7AE5C650BD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FE05E193-51C6-4668-B969-32653E9F911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C7FBD9F8-9EC2-4576-8954-FEF2FA20988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861C7041-0ECA-41BD-AFBF-53F530EF6A2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E5478398-5539-455E-AAF4-703E266A145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8235DA06-7730-4E1E-893E-AFDAD779D31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9ABE0B7E-2A42-4D0E-81E4-1DA98B3A06F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28A00E3F-5F35-410A-8E36-006532B22B5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2BDC7D92-ECC5-42B6-B7A9-F8BCFDB87D1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340C98E7-A285-45F7-AD30-B860D954E82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173795ED-C5FE-4146-BF4E-E7B4D91D624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C6C28643-EC48-47C8-A8D8-914212CB26D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a:extLst>
            <a:ext uri="{FF2B5EF4-FFF2-40B4-BE49-F238E27FC236}">
              <a16:creationId xmlns:a16="http://schemas.microsoft.com/office/drawing/2014/main" id="{7BCD7663-064E-4FA7-A89A-B4254708064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568BCE4F-E6FA-4945-A091-38671314EAE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709EECDE-602F-48B8-93AE-DF6A20DE771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967ED597-B7AD-4371-B9B9-8E33C72B6FB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70A72A39-7987-4B64-B840-2980774E823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647608A5-05B5-4C72-BF3A-F38CEEB39E9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2743715A-818A-461E-B152-531975E4DE2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EFE2861E-7FF0-43E5-AEB4-09BDE1AB0FE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382FEEB4-0A10-4945-86E0-3FDDC307A76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8F21D610-20A5-477D-9DA8-2A0AD460A77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a:extLst>
            <a:ext uri="{FF2B5EF4-FFF2-40B4-BE49-F238E27FC236}">
              <a16:creationId xmlns:a16="http://schemas.microsoft.com/office/drawing/2014/main" id="{BCA312B7-4941-4F6A-9E89-22F604A73B78}"/>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19C33093-8D0B-4E2D-8005-01FC366ECF3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9EC26B71-FFEC-4C76-876A-22E05BE7D837}"/>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4F66CAFD-6EB5-4C26-B2E0-FF359F53F21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60416</xdr:rowOff>
    </xdr:from>
    <xdr:to>
      <xdr:col>24</xdr:col>
      <xdr:colOff>62865</xdr:colOff>
      <xdr:row>64</xdr:row>
      <xdr:rowOff>166551</xdr:rowOff>
    </xdr:to>
    <xdr:cxnSp macro="">
      <xdr:nvCxnSpPr>
        <xdr:cNvPr id="172" name="直線コネクタ 171">
          <a:extLst>
            <a:ext uri="{FF2B5EF4-FFF2-40B4-BE49-F238E27FC236}">
              <a16:creationId xmlns:a16="http://schemas.microsoft.com/office/drawing/2014/main" id="{8E8CF799-983B-4A2F-B243-E99981C899B4}"/>
            </a:ext>
          </a:extLst>
        </xdr:cNvPr>
        <xdr:cNvCxnSpPr/>
      </xdr:nvCxnSpPr>
      <xdr:spPr>
        <a:xfrm flipV="1">
          <a:off x="4634865" y="9833066"/>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170378</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6B245E7F-D1FD-44D5-8086-50047202D857}"/>
            </a:ext>
          </a:extLst>
        </xdr:cNvPr>
        <xdr:cNvSpPr txBox="1"/>
      </xdr:nvSpPr>
      <xdr:spPr>
        <a:xfrm>
          <a:off x="4673600" y="11143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166551</xdr:rowOff>
    </xdr:from>
    <xdr:to>
      <xdr:col>24</xdr:col>
      <xdr:colOff>152400</xdr:colOff>
      <xdr:row>64</xdr:row>
      <xdr:rowOff>166551</xdr:rowOff>
    </xdr:to>
    <xdr:cxnSp macro="">
      <xdr:nvCxnSpPr>
        <xdr:cNvPr id="174" name="直線コネクタ 173">
          <a:extLst>
            <a:ext uri="{FF2B5EF4-FFF2-40B4-BE49-F238E27FC236}">
              <a16:creationId xmlns:a16="http://schemas.microsoft.com/office/drawing/2014/main" id="{F7611978-0E5D-42CB-897D-BFE57505E66B}"/>
            </a:ext>
          </a:extLst>
        </xdr:cNvPr>
        <xdr:cNvCxnSpPr/>
      </xdr:nvCxnSpPr>
      <xdr:spPr>
        <a:xfrm>
          <a:off x="4546600" y="1113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7093</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8DABF48E-6C69-4872-B23F-4FB4EEB993DC}"/>
            </a:ext>
          </a:extLst>
        </xdr:cNvPr>
        <xdr:cNvSpPr txBox="1"/>
      </xdr:nvSpPr>
      <xdr:spPr>
        <a:xfrm>
          <a:off x="4673600" y="9608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60416</xdr:rowOff>
    </xdr:from>
    <xdr:to>
      <xdr:col>24</xdr:col>
      <xdr:colOff>152400</xdr:colOff>
      <xdr:row>57</xdr:row>
      <xdr:rowOff>60416</xdr:rowOff>
    </xdr:to>
    <xdr:cxnSp macro="">
      <xdr:nvCxnSpPr>
        <xdr:cNvPr id="176" name="直線コネクタ 175">
          <a:extLst>
            <a:ext uri="{FF2B5EF4-FFF2-40B4-BE49-F238E27FC236}">
              <a16:creationId xmlns:a16="http://schemas.microsoft.com/office/drawing/2014/main" id="{A539AE3A-4F33-454F-B9C6-1CAEE4A9B2AA}"/>
            </a:ext>
          </a:extLst>
        </xdr:cNvPr>
        <xdr:cNvCxnSpPr/>
      </xdr:nvCxnSpPr>
      <xdr:spPr>
        <a:xfrm>
          <a:off x="4546600" y="9833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54990</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3B99A0E9-932D-4589-A0A0-B86D8F3A5438}"/>
            </a:ext>
          </a:extLst>
        </xdr:cNvPr>
        <xdr:cNvSpPr txBox="1"/>
      </xdr:nvSpPr>
      <xdr:spPr>
        <a:xfrm>
          <a:off x="4673600" y="1034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76563</xdr:rowOff>
    </xdr:from>
    <xdr:to>
      <xdr:col>24</xdr:col>
      <xdr:colOff>114300</xdr:colOff>
      <xdr:row>61</xdr:row>
      <xdr:rowOff>6713</xdr:rowOff>
    </xdr:to>
    <xdr:sp macro="" textlink="">
      <xdr:nvSpPr>
        <xdr:cNvPr id="178" name="フローチャート: 判断 177">
          <a:extLst>
            <a:ext uri="{FF2B5EF4-FFF2-40B4-BE49-F238E27FC236}">
              <a16:creationId xmlns:a16="http://schemas.microsoft.com/office/drawing/2014/main" id="{A6EB9AB5-54DD-4E1E-8C0D-30EF2E340F1C}"/>
            </a:ext>
          </a:extLst>
        </xdr:cNvPr>
        <xdr:cNvSpPr/>
      </xdr:nvSpPr>
      <xdr:spPr>
        <a:xfrm>
          <a:off x="45847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136978</xdr:rowOff>
    </xdr:from>
    <xdr:to>
      <xdr:col>20</xdr:col>
      <xdr:colOff>38100</xdr:colOff>
      <xdr:row>60</xdr:row>
      <xdr:rowOff>67128</xdr:rowOff>
    </xdr:to>
    <xdr:sp macro="" textlink="">
      <xdr:nvSpPr>
        <xdr:cNvPr id="179" name="フローチャート: 判断 178">
          <a:extLst>
            <a:ext uri="{FF2B5EF4-FFF2-40B4-BE49-F238E27FC236}">
              <a16:creationId xmlns:a16="http://schemas.microsoft.com/office/drawing/2014/main" id="{C16E60B5-4592-4909-8169-7AA1AE8602D6}"/>
            </a:ext>
          </a:extLst>
        </xdr:cNvPr>
        <xdr:cNvSpPr/>
      </xdr:nvSpPr>
      <xdr:spPr>
        <a:xfrm>
          <a:off x="3746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143510</xdr:rowOff>
    </xdr:from>
    <xdr:to>
      <xdr:col>15</xdr:col>
      <xdr:colOff>101600</xdr:colOff>
      <xdr:row>60</xdr:row>
      <xdr:rowOff>73660</xdr:rowOff>
    </xdr:to>
    <xdr:sp macro="" textlink="">
      <xdr:nvSpPr>
        <xdr:cNvPr id="180" name="フローチャート: 判断 179">
          <a:extLst>
            <a:ext uri="{FF2B5EF4-FFF2-40B4-BE49-F238E27FC236}">
              <a16:creationId xmlns:a16="http://schemas.microsoft.com/office/drawing/2014/main" id="{C05B875A-F766-4AC8-BA68-9C2B4EC1E7EB}"/>
            </a:ext>
          </a:extLst>
        </xdr:cNvPr>
        <xdr:cNvSpPr/>
      </xdr:nvSpPr>
      <xdr:spPr>
        <a:xfrm>
          <a:off x="2857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87993</xdr:rowOff>
    </xdr:from>
    <xdr:to>
      <xdr:col>10</xdr:col>
      <xdr:colOff>165100</xdr:colOff>
      <xdr:row>60</xdr:row>
      <xdr:rowOff>18143</xdr:rowOff>
    </xdr:to>
    <xdr:sp macro="" textlink="">
      <xdr:nvSpPr>
        <xdr:cNvPr id="181" name="フローチャート: 判断 180">
          <a:extLst>
            <a:ext uri="{FF2B5EF4-FFF2-40B4-BE49-F238E27FC236}">
              <a16:creationId xmlns:a16="http://schemas.microsoft.com/office/drawing/2014/main" id="{D35C008A-F180-406D-820E-9394FD19A3B2}"/>
            </a:ext>
          </a:extLst>
        </xdr:cNvPr>
        <xdr:cNvSpPr/>
      </xdr:nvSpPr>
      <xdr:spPr>
        <a:xfrm>
          <a:off x="1968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101056</xdr:rowOff>
    </xdr:from>
    <xdr:to>
      <xdr:col>6</xdr:col>
      <xdr:colOff>38100</xdr:colOff>
      <xdr:row>60</xdr:row>
      <xdr:rowOff>31206</xdr:rowOff>
    </xdr:to>
    <xdr:sp macro="" textlink="">
      <xdr:nvSpPr>
        <xdr:cNvPr id="182" name="フローチャート: 判断 181">
          <a:extLst>
            <a:ext uri="{FF2B5EF4-FFF2-40B4-BE49-F238E27FC236}">
              <a16:creationId xmlns:a16="http://schemas.microsoft.com/office/drawing/2014/main" id="{F84EA0ED-018F-4B1A-83FD-1AEF633E58E4}"/>
            </a:ext>
          </a:extLst>
        </xdr:cNvPr>
        <xdr:cNvSpPr/>
      </xdr:nvSpPr>
      <xdr:spPr>
        <a:xfrm>
          <a:off x="10795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A97A77E-1902-4E96-B66A-8E3A400E6E9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842324B-4161-44E6-BABC-9660B572F26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EE2A45B-1BDB-4700-965A-0032908FEE0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028D8EE-37EE-469D-8D3A-0321A8647BB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464A63E-4EFE-48D1-BC96-E92D95DAF67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40640</xdr:rowOff>
    </xdr:from>
    <xdr:to>
      <xdr:col>24</xdr:col>
      <xdr:colOff>114300</xdr:colOff>
      <xdr:row>58</xdr:row>
      <xdr:rowOff>142240</xdr:rowOff>
    </xdr:to>
    <xdr:sp macro="" textlink="">
      <xdr:nvSpPr>
        <xdr:cNvPr id="188" name="楕円 187">
          <a:extLst>
            <a:ext uri="{FF2B5EF4-FFF2-40B4-BE49-F238E27FC236}">
              <a16:creationId xmlns:a16="http://schemas.microsoft.com/office/drawing/2014/main" id="{5F271DC8-202E-4888-A0B4-2B46EB8F4FF7}"/>
            </a:ext>
          </a:extLst>
        </xdr:cNvPr>
        <xdr:cNvSpPr/>
      </xdr:nvSpPr>
      <xdr:spPr>
        <a:xfrm>
          <a:off x="4584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63517</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3480D74C-3244-476B-9545-72421F253A00}"/>
            </a:ext>
          </a:extLst>
        </xdr:cNvPr>
        <xdr:cNvSpPr txBox="1"/>
      </xdr:nvSpPr>
      <xdr:spPr>
        <a:xfrm>
          <a:off x="4673600"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133713</xdr:rowOff>
    </xdr:from>
    <xdr:to>
      <xdr:col>20</xdr:col>
      <xdr:colOff>38100</xdr:colOff>
      <xdr:row>58</xdr:row>
      <xdr:rowOff>63863</xdr:rowOff>
    </xdr:to>
    <xdr:sp macro="" textlink="">
      <xdr:nvSpPr>
        <xdr:cNvPr id="190" name="楕円 189">
          <a:extLst>
            <a:ext uri="{FF2B5EF4-FFF2-40B4-BE49-F238E27FC236}">
              <a16:creationId xmlns:a16="http://schemas.microsoft.com/office/drawing/2014/main" id="{D1FFF2E3-6A8E-4841-9254-C623E36DF13B}"/>
            </a:ext>
          </a:extLst>
        </xdr:cNvPr>
        <xdr:cNvSpPr/>
      </xdr:nvSpPr>
      <xdr:spPr>
        <a:xfrm>
          <a:off x="3746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13063</xdr:rowOff>
    </xdr:from>
    <xdr:to>
      <xdr:col>24</xdr:col>
      <xdr:colOff>63500</xdr:colOff>
      <xdr:row>58</xdr:row>
      <xdr:rowOff>91440</xdr:rowOff>
    </xdr:to>
    <xdr:cxnSp macro="">
      <xdr:nvCxnSpPr>
        <xdr:cNvPr id="191" name="直線コネクタ 190">
          <a:extLst>
            <a:ext uri="{FF2B5EF4-FFF2-40B4-BE49-F238E27FC236}">
              <a16:creationId xmlns:a16="http://schemas.microsoft.com/office/drawing/2014/main" id="{B260E101-58C8-4AFE-9441-61F649A00310}"/>
            </a:ext>
          </a:extLst>
        </xdr:cNvPr>
        <xdr:cNvCxnSpPr/>
      </xdr:nvCxnSpPr>
      <xdr:spPr>
        <a:xfrm>
          <a:off x="3797300" y="9957163"/>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52070</xdr:rowOff>
    </xdr:from>
    <xdr:to>
      <xdr:col>15</xdr:col>
      <xdr:colOff>101600</xdr:colOff>
      <xdr:row>57</xdr:row>
      <xdr:rowOff>153670</xdr:rowOff>
    </xdr:to>
    <xdr:sp macro="" textlink="">
      <xdr:nvSpPr>
        <xdr:cNvPr id="192" name="楕円 191">
          <a:extLst>
            <a:ext uri="{FF2B5EF4-FFF2-40B4-BE49-F238E27FC236}">
              <a16:creationId xmlns:a16="http://schemas.microsoft.com/office/drawing/2014/main" id="{31DF67EF-9714-456A-A569-161605483C05}"/>
            </a:ext>
          </a:extLst>
        </xdr:cNvPr>
        <xdr:cNvSpPr/>
      </xdr:nvSpPr>
      <xdr:spPr>
        <a:xfrm>
          <a:off x="2857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102870</xdr:rowOff>
    </xdr:from>
    <xdr:to>
      <xdr:col>19</xdr:col>
      <xdr:colOff>177800</xdr:colOff>
      <xdr:row>58</xdr:row>
      <xdr:rowOff>13063</xdr:rowOff>
    </xdr:to>
    <xdr:cxnSp macro="">
      <xdr:nvCxnSpPr>
        <xdr:cNvPr id="193" name="直線コネクタ 192">
          <a:extLst>
            <a:ext uri="{FF2B5EF4-FFF2-40B4-BE49-F238E27FC236}">
              <a16:creationId xmlns:a16="http://schemas.microsoft.com/office/drawing/2014/main" id="{6757F4B2-C73F-4F2F-98FB-769BCB5128D2}"/>
            </a:ext>
          </a:extLst>
        </xdr:cNvPr>
        <xdr:cNvCxnSpPr/>
      </xdr:nvCxnSpPr>
      <xdr:spPr>
        <a:xfrm>
          <a:off x="2908300" y="987552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145143</xdr:rowOff>
    </xdr:from>
    <xdr:to>
      <xdr:col>10</xdr:col>
      <xdr:colOff>165100</xdr:colOff>
      <xdr:row>57</xdr:row>
      <xdr:rowOff>75293</xdr:rowOff>
    </xdr:to>
    <xdr:sp macro="" textlink="">
      <xdr:nvSpPr>
        <xdr:cNvPr id="194" name="楕円 193">
          <a:extLst>
            <a:ext uri="{FF2B5EF4-FFF2-40B4-BE49-F238E27FC236}">
              <a16:creationId xmlns:a16="http://schemas.microsoft.com/office/drawing/2014/main" id="{39B68443-F1AD-4E03-AA33-6E4CCB56D2F9}"/>
            </a:ext>
          </a:extLst>
        </xdr:cNvPr>
        <xdr:cNvSpPr/>
      </xdr:nvSpPr>
      <xdr:spPr>
        <a:xfrm>
          <a:off x="19685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24493</xdr:rowOff>
    </xdr:from>
    <xdr:to>
      <xdr:col>15</xdr:col>
      <xdr:colOff>50800</xdr:colOff>
      <xdr:row>57</xdr:row>
      <xdr:rowOff>102870</xdr:rowOff>
    </xdr:to>
    <xdr:cxnSp macro="">
      <xdr:nvCxnSpPr>
        <xdr:cNvPr id="195" name="直線コネクタ 194">
          <a:extLst>
            <a:ext uri="{FF2B5EF4-FFF2-40B4-BE49-F238E27FC236}">
              <a16:creationId xmlns:a16="http://schemas.microsoft.com/office/drawing/2014/main" id="{F099E82C-AA59-4DA7-8D9B-C5B842387349}"/>
            </a:ext>
          </a:extLst>
        </xdr:cNvPr>
        <xdr:cNvCxnSpPr/>
      </xdr:nvCxnSpPr>
      <xdr:spPr>
        <a:xfrm>
          <a:off x="2019300" y="979714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43906</xdr:rowOff>
    </xdr:from>
    <xdr:to>
      <xdr:col>6</xdr:col>
      <xdr:colOff>38100</xdr:colOff>
      <xdr:row>56</xdr:row>
      <xdr:rowOff>145506</xdr:rowOff>
    </xdr:to>
    <xdr:sp macro="" textlink="">
      <xdr:nvSpPr>
        <xdr:cNvPr id="196" name="楕円 195">
          <a:extLst>
            <a:ext uri="{FF2B5EF4-FFF2-40B4-BE49-F238E27FC236}">
              <a16:creationId xmlns:a16="http://schemas.microsoft.com/office/drawing/2014/main" id="{F977FF08-34BB-4C68-9AB1-F14737024B63}"/>
            </a:ext>
          </a:extLst>
        </xdr:cNvPr>
        <xdr:cNvSpPr/>
      </xdr:nvSpPr>
      <xdr:spPr>
        <a:xfrm>
          <a:off x="1079500" y="96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94706</xdr:rowOff>
    </xdr:from>
    <xdr:to>
      <xdr:col>10</xdr:col>
      <xdr:colOff>114300</xdr:colOff>
      <xdr:row>57</xdr:row>
      <xdr:rowOff>24493</xdr:rowOff>
    </xdr:to>
    <xdr:cxnSp macro="">
      <xdr:nvCxnSpPr>
        <xdr:cNvPr id="197" name="直線コネクタ 196">
          <a:extLst>
            <a:ext uri="{FF2B5EF4-FFF2-40B4-BE49-F238E27FC236}">
              <a16:creationId xmlns:a16="http://schemas.microsoft.com/office/drawing/2014/main" id="{227EC6D4-A2BB-43D4-A7C3-775089E23ABB}"/>
            </a:ext>
          </a:extLst>
        </xdr:cNvPr>
        <xdr:cNvCxnSpPr/>
      </xdr:nvCxnSpPr>
      <xdr:spPr>
        <a:xfrm>
          <a:off x="1130300" y="9695906"/>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58255</xdr:rowOff>
    </xdr:from>
    <xdr:ext cx="405111" cy="259045"/>
    <xdr:sp macro="" textlink="">
      <xdr:nvSpPr>
        <xdr:cNvPr id="198" name="n_1aveValue【体育館・プール】&#10;有形固定資産減価償却率">
          <a:extLst>
            <a:ext uri="{FF2B5EF4-FFF2-40B4-BE49-F238E27FC236}">
              <a16:creationId xmlns:a16="http://schemas.microsoft.com/office/drawing/2014/main" id="{B7A162CF-FFFD-494F-8041-E53B6942E7DE}"/>
            </a:ext>
          </a:extLst>
        </xdr:cNvPr>
        <xdr:cNvSpPr txBox="1"/>
      </xdr:nvSpPr>
      <xdr:spPr>
        <a:xfrm>
          <a:off x="35820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64787</xdr:rowOff>
    </xdr:from>
    <xdr:ext cx="405111" cy="259045"/>
    <xdr:sp macro="" textlink="">
      <xdr:nvSpPr>
        <xdr:cNvPr id="199" name="n_2aveValue【体育館・プール】&#10;有形固定資産減価償却率">
          <a:extLst>
            <a:ext uri="{FF2B5EF4-FFF2-40B4-BE49-F238E27FC236}">
              <a16:creationId xmlns:a16="http://schemas.microsoft.com/office/drawing/2014/main" id="{7B121E78-7C1B-4F79-91D4-2A0AEC1D6E0F}"/>
            </a:ext>
          </a:extLst>
        </xdr:cNvPr>
        <xdr:cNvSpPr txBox="1"/>
      </xdr:nvSpPr>
      <xdr:spPr>
        <a:xfrm>
          <a:off x="2705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9270</xdr:rowOff>
    </xdr:from>
    <xdr:ext cx="405111" cy="259045"/>
    <xdr:sp macro="" textlink="">
      <xdr:nvSpPr>
        <xdr:cNvPr id="200" name="n_3aveValue【体育館・プール】&#10;有形固定資産減価償却率">
          <a:extLst>
            <a:ext uri="{FF2B5EF4-FFF2-40B4-BE49-F238E27FC236}">
              <a16:creationId xmlns:a16="http://schemas.microsoft.com/office/drawing/2014/main" id="{65123739-CE79-48CE-A57D-818DBB6F9F9E}"/>
            </a:ext>
          </a:extLst>
        </xdr:cNvPr>
        <xdr:cNvSpPr txBox="1"/>
      </xdr:nvSpPr>
      <xdr:spPr>
        <a:xfrm>
          <a:off x="1816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22333</xdr:rowOff>
    </xdr:from>
    <xdr:ext cx="405111" cy="259045"/>
    <xdr:sp macro="" textlink="">
      <xdr:nvSpPr>
        <xdr:cNvPr id="201" name="n_4aveValue【体育館・プール】&#10;有形固定資産減価償却率">
          <a:extLst>
            <a:ext uri="{FF2B5EF4-FFF2-40B4-BE49-F238E27FC236}">
              <a16:creationId xmlns:a16="http://schemas.microsoft.com/office/drawing/2014/main" id="{880466A1-7344-419B-BC9D-F8BF508F8ACD}"/>
            </a:ext>
          </a:extLst>
        </xdr:cNvPr>
        <xdr:cNvSpPr txBox="1"/>
      </xdr:nvSpPr>
      <xdr:spPr>
        <a:xfrm>
          <a:off x="9277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80390</xdr:rowOff>
    </xdr:from>
    <xdr:ext cx="405111" cy="259045"/>
    <xdr:sp macro="" textlink="">
      <xdr:nvSpPr>
        <xdr:cNvPr id="202" name="n_1mainValue【体育館・プール】&#10;有形固定資産減価償却率">
          <a:extLst>
            <a:ext uri="{FF2B5EF4-FFF2-40B4-BE49-F238E27FC236}">
              <a16:creationId xmlns:a16="http://schemas.microsoft.com/office/drawing/2014/main" id="{1097CF0B-9E5A-44DA-8AEA-99FA9C6A6CCD}"/>
            </a:ext>
          </a:extLst>
        </xdr:cNvPr>
        <xdr:cNvSpPr txBox="1"/>
      </xdr:nvSpPr>
      <xdr:spPr>
        <a:xfrm>
          <a:off x="35820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170197</xdr:rowOff>
    </xdr:from>
    <xdr:ext cx="405111" cy="259045"/>
    <xdr:sp macro="" textlink="">
      <xdr:nvSpPr>
        <xdr:cNvPr id="203" name="n_2mainValue【体育館・プール】&#10;有形固定資産減価償却率">
          <a:extLst>
            <a:ext uri="{FF2B5EF4-FFF2-40B4-BE49-F238E27FC236}">
              <a16:creationId xmlns:a16="http://schemas.microsoft.com/office/drawing/2014/main" id="{9AE43170-F4EA-4EC4-ACFC-241A9133D919}"/>
            </a:ext>
          </a:extLst>
        </xdr:cNvPr>
        <xdr:cNvSpPr txBox="1"/>
      </xdr:nvSpPr>
      <xdr:spPr>
        <a:xfrm>
          <a:off x="2705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91820</xdr:rowOff>
    </xdr:from>
    <xdr:ext cx="405111" cy="259045"/>
    <xdr:sp macro="" textlink="">
      <xdr:nvSpPr>
        <xdr:cNvPr id="204" name="n_3mainValue【体育館・プール】&#10;有形固定資産減価償却率">
          <a:extLst>
            <a:ext uri="{FF2B5EF4-FFF2-40B4-BE49-F238E27FC236}">
              <a16:creationId xmlns:a16="http://schemas.microsoft.com/office/drawing/2014/main" id="{C7F3C382-13CA-418F-9EB0-3F618EF54848}"/>
            </a:ext>
          </a:extLst>
        </xdr:cNvPr>
        <xdr:cNvSpPr txBox="1"/>
      </xdr:nvSpPr>
      <xdr:spPr>
        <a:xfrm>
          <a:off x="1816744" y="952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162033</xdr:rowOff>
    </xdr:from>
    <xdr:ext cx="405111" cy="259045"/>
    <xdr:sp macro="" textlink="">
      <xdr:nvSpPr>
        <xdr:cNvPr id="205" name="n_4mainValue【体育館・プール】&#10;有形固定資産減価償却率">
          <a:extLst>
            <a:ext uri="{FF2B5EF4-FFF2-40B4-BE49-F238E27FC236}">
              <a16:creationId xmlns:a16="http://schemas.microsoft.com/office/drawing/2014/main" id="{28CDC91B-C251-404F-8ED2-316115479116}"/>
            </a:ext>
          </a:extLst>
        </xdr:cNvPr>
        <xdr:cNvSpPr txBox="1"/>
      </xdr:nvSpPr>
      <xdr:spPr>
        <a:xfrm>
          <a:off x="927744" y="942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DE2C081D-89D4-4BAE-9BBB-DE8827DAC21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10D593DA-5D3C-4FDC-9D23-84D146D9008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670C0DE1-FB04-48B1-BE53-569965A33F9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CBF39B18-BF29-41BB-9954-993FD215BAA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B31F7CE1-D4A7-4B64-9F85-CE75BF14E75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619E4D9E-7E67-4D6F-AC9D-623AB452D53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279BFC6B-0C1E-45EE-BD56-DA6B70C36FD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3A10677B-CDAA-41DE-B5FC-E7663ACB93E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550579E7-ECAD-41C0-AF20-134F73F9C6F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64152E88-0516-42FB-B737-85D6C6B1EDB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EC304CD4-72FD-4A48-84A1-F7638B3D98B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1B28E3AB-E0A3-4C9C-A274-1DBDCD1962C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D27C47A2-504E-4C6B-92AE-8D1B2A57206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3F29F3E1-FA1C-449F-8E2A-59D2304FF35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142DD848-F019-4023-A848-6E501ED356F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7A45BD39-24E8-4CAA-8DCA-D8FFF8FCA69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55BE3EE7-F016-4F7B-BF20-0FE79F3347D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F5261108-2890-4ED1-A21D-8DFA6A953CA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F97D64B2-6E64-4346-B6D8-8B89A7C358B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E0DDA298-9637-4B86-A794-5243A0D7433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DDC8CB34-4137-4599-9453-83732EAB3CD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E60FE1A9-972B-435C-8DF6-7B7FEC0C7C2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F9500B9A-60DD-4754-B211-D79126F5833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36830</xdr:rowOff>
    </xdr:from>
    <xdr:to>
      <xdr:col>54</xdr:col>
      <xdr:colOff>189865</xdr:colOff>
      <xdr:row>63</xdr:row>
      <xdr:rowOff>124460</xdr:rowOff>
    </xdr:to>
    <xdr:cxnSp macro="">
      <xdr:nvCxnSpPr>
        <xdr:cNvPr id="229" name="直線コネクタ 228">
          <a:extLst>
            <a:ext uri="{FF2B5EF4-FFF2-40B4-BE49-F238E27FC236}">
              <a16:creationId xmlns:a16="http://schemas.microsoft.com/office/drawing/2014/main" id="{B4966653-A124-482F-8BB2-B673E1DA3F98}"/>
            </a:ext>
          </a:extLst>
        </xdr:cNvPr>
        <xdr:cNvCxnSpPr/>
      </xdr:nvCxnSpPr>
      <xdr:spPr>
        <a:xfrm flipV="1">
          <a:off x="10476865" y="963803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128287</xdr:rowOff>
    </xdr:from>
    <xdr:ext cx="469744" cy="259045"/>
    <xdr:sp macro="" textlink="">
      <xdr:nvSpPr>
        <xdr:cNvPr id="230" name="【体育館・プール】&#10;一人当たり面積最小値テキスト">
          <a:extLst>
            <a:ext uri="{FF2B5EF4-FFF2-40B4-BE49-F238E27FC236}">
              <a16:creationId xmlns:a16="http://schemas.microsoft.com/office/drawing/2014/main" id="{C3D3A406-3B04-46BE-8A00-B459B6D966CA}"/>
            </a:ext>
          </a:extLst>
        </xdr:cNvPr>
        <xdr:cNvSpPr txBox="1"/>
      </xdr:nvSpPr>
      <xdr:spPr>
        <a:xfrm>
          <a:off x="10515600" y="109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124460</xdr:rowOff>
    </xdr:from>
    <xdr:to>
      <xdr:col>55</xdr:col>
      <xdr:colOff>88900</xdr:colOff>
      <xdr:row>63</xdr:row>
      <xdr:rowOff>124460</xdr:rowOff>
    </xdr:to>
    <xdr:cxnSp macro="">
      <xdr:nvCxnSpPr>
        <xdr:cNvPr id="231" name="直線コネクタ 230">
          <a:extLst>
            <a:ext uri="{FF2B5EF4-FFF2-40B4-BE49-F238E27FC236}">
              <a16:creationId xmlns:a16="http://schemas.microsoft.com/office/drawing/2014/main" id="{9E1A0D01-41B9-4B91-A3DD-217BE682398A}"/>
            </a:ext>
          </a:extLst>
        </xdr:cNvPr>
        <xdr:cNvCxnSpPr/>
      </xdr:nvCxnSpPr>
      <xdr:spPr>
        <a:xfrm>
          <a:off x="10388600" y="1092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154957</xdr:rowOff>
    </xdr:from>
    <xdr:ext cx="469744" cy="259045"/>
    <xdr:sp macro="" textlink="">
      <xdr:nvSpPr>
        <xdr:cNvPr id="232" name="【体育館・プール】&#10;一人当たり面積最大値テキスト">
          <a:extLst>
            <a:ext uri="{FF2B5EF4-FFF2-40B4-BE49-F238E27FC236}">
              <a16:creationId xmlns:a16="http://schemas.microsoft.com/office/drawing/2014/main" id="{9C0184FC-D5F6-45E3-8FD3-C894E291E44E}"/>
            </a:ext>
          </a:extLst>
        </xdr:cNvPr>
        <xdr:cNvSpPr txBox="1"/>
      </xdr:nvSpPr>
      <xdr:spPr>
        <a:xfrm>
          <a:off x="10515600" y="941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36830</xdr:rowOff>
    </xdr:from>
    <xdr:to>
      <xdr:col>55</xdr:col>
      <xdr:colOff>88900</xdr:colOff>
      <xdr:row>56</xdr:row>
      <xdr:rowOff>36830</xdr:rowOff>
    </xdr:to>
    <xdr:cxnSp macro="">
      <xdr:nvCxnSpPr>
        <xdr:cNvPr id="233" name="直線コネクタ 232">
          <a:extLst>
            <a:ext uri="{FF2B5EF4-FFF2-40B4-BE49-F238E27FC236}">
              <a16:creationId xmlns:a16="http://schemas.microsoft.com/office/drawing/2014/main" id="{4D738555-F9C3-4423-BC58-9873F2E47611}"/>
            </a:ext>
          </a:extLst>
        </xdr:cNvPr>
        <xdr:cNvCxnSpPr/>
      </xdr:nvCxnSpPr>
      <xdr:spPr>
        <a:xfrm>
          <a:off x="10388600" y="963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118127</xdr:rowOff>
    </xdr:from>
    <xdr:ext cx="469744" cy="259045"/>
    <xdr:sp macro="" textlink="">
      <xdr:nvSpPr>
        <xdr:cNvPr id="234" name="【体育館・プール】&#10;一人当たり面積平均値テキスト">
          <a:extLst>
            <a:ext uri="{FF2B5EF4-FFF2-40B4-BE49-F238E27FC236}">
              <a16:creationId xmlns:a16="http://schemas.microsoft.com/office/drawing/2014/main" id="{C3C08EA9-3B63-4C11-9C1B-9B5733109194}"/>
            </a:ext>
          </a:extLst>
        </xdr:cNvPr>
        <xdr:cNvSpPr txBox="1"/>
      </xdr:nvSpPr>
      <xdr:spPr>
        <a:xfrm>
          <a:off x="10515600" y="1040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139700</xdr:rowOff>
    </xdr:from>
    <xdr:to>
      <xdr:col>55</xdr:col>
      <xdr:colOff>50800</xdr:colOff>
      <xdr:row>61</xdr:row>
      <xdr:rowOff>69850</xdr:rowOff>
    </xdr:to>
    <xdr:sp macro="" textlink="">
      <xdr:nvSpPr>
        <xdr:cNvPr id="235" name="フローチャート: 判断 234">
          <a:extLst>
            <a:ext uri="{FF2B5EF4-FFF2-40B4-BE49-F238E27FC236}">
              <a16:creationId xmlns:a16="http://schemas.microsoft.com/office/drawing/2014/main" id="{FA4CA026-28B2-430B-9C54-8FA6EF4FA41F}"/>
            </a:ext>
          </a:extLst>
        </xdr:cNvPr>
        <xdr:cNvSpPr/>
      </xdr:nvSpPr>
      <xdr:spPr>
        <a:xfrm>
          <a:off x="10426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236" name="フローチャート: 判断 235">
          <a:extLst>
            <a:ext uri="{FF2B5EF4-FFF2-40B4-BE49-F238E27FC236}">
              <a16:creationId xmlns:a16="http://schemas.microsoft.com/office/drawing/2014/main" id="{DB55146C-BE87-410E-914F-591628FF84AC}"/>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24130</xdr:rowOff>
    </xdr:from>
    <xdr:to>
      <xdr:col>46</xdr:col>
      <xdr:colOff>38100</xdr:colOff>
      <xdr:row>60</xdr:row>
      <xdr:rowOff>125730</xdr:rowOff>
    </xdr:to>
    <xdr:sp macro="" textlink="">
      <xdr:nvSpPr>
        <xdr:cNvPr id="237" name="フローチャート: 判断 236">
          <a:extLst>
            <a:ext uri="{FF2B5EF4-FFF2-40B4-BE49-F238E27FC236}">
              <a16:creationId xmlns:a16="http://schemas.microsoft.com/office/drawing/2014/main" id="{F11D21CD-92BF-4688-94F9-2711843FD1B8}"/>
            </a:ext>
          </a:extLst>
        </xdr:cNvPr>
        <xdr:cNvSpPr/>
      </xdr:nvSpPr>
      <xdr:spPr>
        <a:xfrm>
          <a:off x="8699500" y="1031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36830</xdr:rowOff>
    </xdr:from>
    <xdr:to>
      <xdr:col>41</xdr:col>
      <xdr:colOff>101600</xdr:colOff>
      <xdr:row>60</xdr:row>
      <xdr:rowOff>138430</xdr:rowOff>
    </xdr:to>
    <xdr:sp macro="" textlink="">
      <xdr:nvSpPr>
        <xdr:cNvPr id="238" name="フローチャート: 判断 237">
          <a:extLst>
            <a:ext uri="{FF2B5EF4-FFF2-40B4-BE49-F238E27FC236}">
              <a16:creationId xmlns:a16="http://schemas.microsoft.com/office/drawing/2014/main" id="{30791A6E-279B-4285-9777-7BF290BC7A03}"/>
            </a:ext>
          </a:extLst>
        </xdr:cNvPr>
        <xdr:cNvSpPr/>
      </xdr:nvSpPr>
      <xdr:spPr>
        <a:xfrm>
          <a:off x="781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118110</xdr:rowOff>
    </xdr:from>
    <xdr:to>
      <xdr:col>36</xdr:col>
      <xdr:colOff>165100</xdr:colOff>
      <xdr:row>61</xdr:row>
      <xdr:rowOff>48260</xdr:rowOff>
    </xdr:to>
    <xdr:sp macro="" textlink="">
      <xdr:nvSpPr>
        <xdr:cNvPr id="239" name="フローチャート: 判断 238">
          <a:extLst>
            <a:ext uri="{FF2B5EF4-FFF2-40B4-BE49-F238E27FC236}">
              <a16:creationId xmlns:a16="http://schemas.microsoft.com/office/drawing/2014/main" id="{60CD2ECB-E7BA-429A-9818-D119FF74E7DB}"/>
            </a:ext>
          </a:extLst>
        </xdr:cNvPr>
        <xdr:cNvSpPr/>
      </xdr:nvSpPr>
      <xdr:spPr>
        <a:xfrm>
          <a:off x="6921500" y="104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3F1AAEB-0C8B-418E-A8F2-D965CD61756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0D167D5-5FB7-4A3C-A5EC-4B44EF60D24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9D504B6-0359-40DD-84DC-5EBCA5CB38E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C106061-F179-46D4-B543-B10B0E3F12B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74D1DE8-4C33-436C-8C03-1675B389D14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128270</xdr:rowOff>
    </xdr:from>
    <xdr:to>
      <xdr:col>55</xdr:col>
      <xdr:colOff>50800</xdr:colOff>
      <xdr:row>61</xdr:row>
      <xdr:rowOff>58420</xdr:rowOff>
    </xdr:to>
    <xdr:sp macro="" textlink="">
      <xdr:nvSpPr>
        <xdr:cNvPr id="245" name="楕円 244">
          <a:extLst>
            <a:ext uri="{FF2B5EF4-FFF2-40B4-BE49-F238E27FC236}">
              <a16:creationId xmlns:a16="http://schemas.microsoft.com/office/drawing/2014/main" id="{F15BF397-0F31-416A-B785-0CDFF7C82B96}"/>
            </a:ext>
          </a:extLst>
        </xdr:cNvPr>
        <xdr:cNvSpPr/>
      </xdr:nvSpPr>
      <xdr:spPr>
        <a:xfrm>
          <a:off x="10426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151147</xdr:rowOff>
    </xdr:from>
    <xdr:ext cx="469744" cy="259045"/>
    <xdr:sp macro="" textlink="">
      <xdr:nvSpPr>
        <xdr:cNvPr id="246" name="【体育館・プール】&#10;一人当たり面積該当値テキスト">
          <a:extLst>
            <a:ext uri="{FF2B5EF4-FFF2-40B4-BE49-F238E27FC236}">
              <a16:creationId xmlns:a16="http://schemas.microsoft.com/office/drawing/2014/main" id="{43E7D88B-8017-495B-9869-2987627D52D4}"/>
            </a:ext>
          </a:extLst>
        </xdr:cNvPr>
        <xdr:cNvSpPr txBox="1"/>
      </xdr:nvSpPr>
      <xdr:spPr>
        <a:xfrm>
          <a:off x="10515600"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138430</xdr:rowOff>
    </xdr:from>
    <xdr:to>
      <xdr:col>50</xdr:col>
      <xdr:colOff>165100</xdr:colOff>
      <xdr:row>61</xdr:row>
      <xdr:rowOff>68580</xdr:rowOff>
    </xdr:to>
    <xdr:sp macro="" textlink="">
      <xdr:nvSpPr>
        <xdr:cNvPr id="247" name="楕円 246">
          <a:extLst>
            <a:ext uri="{FF2B5EF4-FFF2-40B4-BE49-F238E27FC236}">
              <a16:creationId xmlns:a16="http://schemas.microsoft.com/office/drawing/2014/main" id="{E81EE2B9-412A-4979-A572-0110EB4E93DB}"/>
            </a:ext>
          </a:extLst>
        </xdr:cNvPr>
        <xdr:cNvSpPr/>
      </xdr:nvSpPr>
      <xdr:spPr>
        <a:xfrm>
          <a:off x="9588500" y="1042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7620</xdr:rowOff>
    </xdr:from>
    <xdr:to>
      <xdr:col>55</xdr:col>
      <xdr:colOff>0</xdr:colOff>
      <xdr:row>61</xdr:row>
      <xdr:rowOff>17780</xdr:rowOff>
    </xdr:to>
    <xdr:cxnSp macro="">
      <xdr:nvCxnSpPr>
        <xdr:cNvPr id="248" name="直線コネクタ 247">
          <a:extLst>
            <a:ext uri="{FF2B5EF4-FFF2-40B4-BE49-F238E27FC236}">
              <a16:creationId xmlns:a16="http://schemas.microsoft.com/office/drawing/2014/main" id="{A34D1A7D-AFA5-4039-A6F8-93EB81BCD340}"/>
            </a:ext>
          </a:extLst>
        </xdr:cNvPr>
        <xdr:cNvCxnSpPr/>
      </xdr:nvCxnSpPr>
      <xdr:spPr>
        <a:xfrm flipV="1">
          <a:off x="9639300" y="1046607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149860</xdr:rowOff>
    </xdr:from>
    <xdr:to>
      <xdr:col>46</xdr:col>
      <xdr:colOff>38100</xdr:colOff>
      <xdr:row>61</xdr:row>
      <xdr:rowOff>80010</xdr:rowOff>
    </xdr:to>
    <xdr:sp macro="" textlink="">
      <xdr:nvSpPr>
        <xdr:cNvPr id="249" name="楕円 248">
          <a:extLst>
            <a:ext uri="{FF2B5EF4-FFF2-40B4-BE49-F238E27FC236}">
              <a16:creationId xmlns:a16="http://schemas.microsoft.com/office/drawing/2014/main" id="{44FBAE1C-3919-4114-A8AD-BC1A8D4B1194}"/>
            </a:ext>
          </a:extLst>
        </xdr:cNvPr>
        <xdr:cNvSpPr/>
      </xdr:nvSpPr>
      <xdr:spPr>
        <a:xfrm>
          <a:off x="8699500" y="1043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17780</xdr:rowOff>
    </xdr:from>
    <xdr:to>
      <xdr:col>50</xdr:col>
      <xdr:colOff>114300</xdr:colOff>
      <xdr:row>61</xdr:row>
      <xdr:rowOff>29210</xdr:rowOff>
    </xdr:to>
    <xdr:cxnSp macro="">
      <xdr:nvCxnSpPr>
        <xdr:cNvPr id="250" name="直線コネクタ 249">
          <a:extLst>
            <a:ext uri="{FF2B5EF4-FFF2-40B4-BE49-F238E27FC236}">
              <a16:creationId xmlns:a16="http://schemas.microsoft.com/office/drawing/2014/main" id="{B0C14F78-C8A2-41FC-B888-A553660462CD}"/>
            </a:ext>
          </a:extLst>
        </xdr:cNvPr>
        <xdr:cNvCxnSpPr/>
      </xdr:nvCxnSpPr>
      <xdr:spPr>
        <a:xfrm flipV="1">
          <a:off x="8750300" y="104762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158750</xdr:rowOff>
    </xdr:from>
    <xdr:to>
      <xdr:col>41</xdr:col>
      <xdr:colOff>101600</xdr:colOff>
      <xdr:row>61</xdr:row>
      <xdr:rowOff>88900</xdr:rowOff>
    </xdr:to>
    <xdr:sp macro="" textlink="">
      <xdr:nvSpPr>
        <xdr:cNvPr id="251" name="楕円 250">
          <a:extLst>
            <a:ext uri="{FF2B5EF4-FFF2-40B4-BE49-F238E27FC236}">
              <a16:creationId xmlns:a16="http://schemas.microsoft.com/office/drawing/2014/main" id="{911BCD96-0737-4724-8A04-507AE8F59E46}"/>
            </a:ext>
          </a:extLst>
        </xdr:cNvPr>
        <xdr:cNvSpPr/>
      </xdr:nvSpPr>
      <xdr:spPr>
        <a:xfrm>
          <a:off x="7810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29210</xdr:rowOff>
    </xdr:from>
    <xdr:to>
      <xdr:col>45</xdr:col>
      <xdr:colOff>177800</xdr:colOff>
      <xdr:row>61</xdr:row>
      <xdr:rowOff>38100</xdr:rowOff>
    </xdr:to>
    <xdr:cxnSp macro="">
      <xdr:nvCxnSpPr>
        <xdr:cNvPr id="252" name="直線コネクタ 251">
          <a:extLst>
            <a:ext uri="{FF2B5EF4-FFF2-40B4-BE49-F238E27FC236}">
              <a16:creationId xmlns:a16="http://schemas.microsoft.com/office/drawing/2014/main" id="{354F86DD-F08B-41AB-A3F8-1000CC6B3542}"/>
            </a:ext>
          </a:extLst>
        </xdr:cNvPr>
        <xdr:cNvCxnSpPr/>
      </xdr:nvCxnSpPr>
      <xdr:spPr>
        <a:xfrm flipV="1">
          <a:off x="7861300" y="1048766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170180</xdr:rowOff>
    </xdr:from>
    <xdr:to>
      <xdr:col>36</xdr:col>
      <xdr:colOff>165100</xdr:colOff>
      <xdr:row>61</xdr:row>
      <xdr:rowOff>100330</xdr:rowOff>
    </xdr:to>
    <xdr:sp macro="" textlink="">
      <xdr:nvSpPr>
        <xdr:cNvPr id="253" name="楕円 252">
          <a:extLst>
            <a:ext uri="{FF2B5EF4-FFF2-40B4-BE49-F238E27FC236}">
              <a16:creationId xmlns:a16="http://schemas.microsoft.com/office/drawing/2014/main" id="{9BAA601F-B9E2-4256-9816-95916D613237}"/>
            </a:ext>
          </a:extLst>
        </xdr:cNvPr>
        <xdr:cNvSpPr/>
      </xdr:nvSpPr>
      <xdr:spPr>
        <a:xfrm>
          <a:off x="6921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38100</xdr:rowOff>
    </xdr:from>
    <xdr:to>
      <xdr:col>41</xdr:col>
      <xdr:colOff>50800</xdr:colOff>
      <xdr:row>61</xdr:row>
      <xdr:rowOff>49530</xdr:rowOff>
    </xdr:to>
    <xdr:cxnSp macro="">
      <xdr:nvCxnSpPr>
        <xdr:cNvPr id="254" name="直線コネクタ 253">
          <a:extLst>
            <a:ext uri="{FF2B5EF4-FFF2-40B4-BE49-F238E27FC236}">
              <a16:creationId xmlns:a16="http://schemas.microsoft.com/office/drawing/2014/main" id="{8D1562B5-73DE-4447-9435-0112F3F62246}"/>
            </a:ext>
          </a:extLst>
        </xdr:cNvPr>
        <xdr:cNvCxnSpPr/>
      </xdr:nvCxnSpPr>
      <xdr:spPr>
        <a:xfrm flipV="1">
          <a:off x="6972300" y="10496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255" name="n_1aveValue【体育館・プール】&#10;一人当たり面積">
          <a:extLst>
            <a:ext uri="{FF2B5EF4-FFF2-40B4-BE49-F238E27FC236}">
              <a16:creationId xmlns:a16="http://schemas.microsoft.com/office/drawing/2014/main" id="{9767BFA5-DD47-467A-A4EF-85CDD2F7E196}"/>
            </a:ext>
          </a:extLst>
        </xdr:cNvPr>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142257</xdr:rowOff>
    </xdr:from>
    <xdr:ext cx="469744" cy="259045"/>
    <xdr:sp macro="" textlink="">
      <xdr:nvSpPr>
        <xdr:cNvPr id="256" name="n_2aveValue【体育館・プール】&#10;一人当たり面積">
          <a:extLst>
            <a:ext uri="{FF2B5EF4-FFF2-40B4-BE49-F238E27FC236}">
              <a16:creationId xmlns:a16="http://schemas.microsoft.com/office/drawing/2014/main" id="{D4EC989E-77B1-43D5-87FC-59B0680F4951}"/>
            </a:ext>
          </a:extLst>
        </xdr:cNvPr>
        <xdr:cNvSpPr txBox="1"/>
      </xdr:nvSpPr>
      <xdr:spPr>
        <a:xfrm>
          <a:off x="8515427" y="100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154957</xdr:rowOff>
    </xdr:from>
    <xdr:ext cx="469744" cy="259045"/>
    <xdr:sp macro="" textlink="">
      <xdr:nvSpPr>
        <xdr:cNvPr id="257" name="n_3aveValue【体育館・プール】&#10;一人当たり面積">
          <a:extLst>
            <a:ext uri="{FF2B5EF4-FFF2-40B4-BE49-F238E27FC236}">
              <a16:creationId xmlns:a16="http://schemas.microsoft.com/office/drawing/2014/main" id="{74E0DFB8-A20B-4912-973B-5CFD450DA33F}"/>
            </a:ext>
          </a:extLst>
        </xdr:cNvPr>
        <xdr:cNvSpPr txBox="1"/>
      </xdr:nvSpPr>
      <xdr:spPr>
        <a:xfrm>
          <a:off x="7626427" y="100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64787</xdr:rowOff>
    </xdr:from>
    <xdr:ext cx="469744" cy="259045"/>
    <xdr:sp macro="" textlink="">
      <xdr:nvSpPr>
        <xdr:cNvPr id="258" name="n_4aveValue【体育館・プール】&#10;一人当たり面積">
          <a:extLst>
            <a:ext uri="{FF2B5EF4-FFF2-40B4-BE49-F238E27FC236}">
              <a16:creationId xmlns:a16="http://schemas.microsoft.com/office/drawing/2014/main" id="{D568A41A-24A0-42D3-A221-74607B51C57B}"/>
            </a:ext>
          </a:extLst>
        </xdr:cNvPr>
        <xdr:cNvSpPr txBox="1"/>
      </xdr:nvSpPr>
      <xdr:spPr>
        <a:xfrm>
          <a:off x="6737427" y="1018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59707</xdr:rowOff>
    </xdr:from>
    <xdr:ext cx="469744" cy="259045"/>
    <xdr:sp macro="" textlink="">
      <xdr:nvSpPr>
        <xdr:cNvPr id="259" name="n_1mainValue【体育館・プール】&#10;一人当たり面積">
          <a:extLst>
            <a:ext uri="{FF2B5EF4-FFF2-40B4-BE49-F238E27FC236}">
              <a16:creationId xmlns:a16="http://schemas.microsoft.com/office/drawing/2014/main" id="{5D2EFB77-9E7F-4962-8D49-2751AB45C82B}"/>
            </a:ext>
          </a:extLst>
        </xdr:cNvPr>
        <xdr:cNvSpPr txBox="1"/>
      </xdr:nvSpPr>
      <xdr:spPr>
        <a:xfrm>
          <a:off x="9391727" y="1051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71137</xdr:rowOff>
    </xdr:from>
    <xdr:ext cx="469744" cy="259045"/>
    <xdr:sp macro="" textlink="">
      <xdr:nvSpPr>
        <xdr:cNvPr id="260" name="n_2mainValue【体育館・プール】&#10;一人当たり面積">
          <a:extLst>
            <a:ext uri="{FF2B5EF4-FFF2-40B4-BE49-F238E27FC236}">
              <a16:creationId xmlns:a16="http://schemas.microsoft.com/office/drawing/2014/main" id="{DCB3F3AF-9DEB-4134-B510-F4E3BD7664C6}"/>
            </a:ext>
          </a:extLst>
        </xdr:cNvPr>
        <xdr:cNvSpPr txBox="1"/>
      </xdr:nvSpPr>
      <xdr:spPr>
        <a:xfrm>
          <a:off x="8515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80027</xdr:rowOff>
    </xdr:from>
    <xdr:ext cx="469744" cy="259045"/>
    <xdr:sp macro="" textlink="">
      <xdr:nvSpPr>
        <xdr:cNvPr id="261" name="n_3mainValue【体育館・プール】&#10;一人当たり面積">
          <a:extLst>
            <a:ext uri="{FF2B5EF4-FFF2-40B4-BE49-F238E27FC236}">
              <a16:creationId xmlns:a16="http://schemas.microsoft.com/office/drawing/2014/main" id="{8420B5DB-A897-474A-B335-75C1A98B35DF}"/>
            </a:ext>
          </a:extLst>
        </xdr:cNvPr>
        <xdr:cNvSpPr txBox="1"/>
      </xdr:nvSpPr>
      <xdr:spPr>
        <a:xfrm>
          <a:off x="76264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91457</xdr:rowOff>
    </xdr:from>
    <xdr:ext cx="469744" cy="259045"/>
    <xdr:sp macro="" textlink="">
      <xdr:nvSpPr>
        <xdr:cNvPr id="262" name="n_4mainValue【体育館・プール】&#10;一人当たり面積">
          <a:extLst>
            <a:ext uri="{FF2B5EF4-FFF2-40B4-BE49-F238E27FC236}">
              <a16:creationId xmlns:a16="http://schemas.microsoft.com/office/drawing/2014/main" id="{70BF1E28-D220-4F40-830C-596D59B7C53F}"/>
            </a:ext>
          </a:extLst>
        </xdr:cNvPr>
        <xdr:cNvSpPr txBox="1"/>
      </xdr:nvSpPr>
      <xdr:spPr>
        <a:xfrm>
          <a:off x="673742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D818F87D-5674-4FFC-ABC6-98591C06A2B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FB65058B-E9FF-4344-A6C9-59BB307E56E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A77F2ECB-42EF-4951-A086-795183C94DD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D2B67DF5-64D5-45C5-ACC5-3AA93F37935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82903AC4-9F74-41E4-8D44-596CE61E308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F7F37107-8BB5-45E9-9898-CD38EA42CE4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15B98968-EF83-4894-8E47-DBF705ADB88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B6DDDD94-64AF-4B11-A629-8D5CC29E76C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EE410DA4-EDD0-4179-BBB3-76B2408601C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E68EBAA2-AAB6-46FF-8E12-81BAF270FCC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31809186-DC9A-4B1D-AAE5-2C5179DCB03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4" name="直線コネクタ 273">
          <a:extLst>
            <a:ext uri="{FF2B5EF4-FFF2-40B4-BE49-F238E27FC236}">
              <a16:creationId xmlns:a16="http://schemas.microsoft.com/office/drawing/2014/main" id="{86E57181-6F67-41CC-B87B-01AD6F03DD2F}"/>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5" name="テキスト ボックス 274">
          <a:extLst>
            <a:ext uri="{FF2B5EF4-FFF2-40B4-BE49-F238E27FC236}">
              <a16:creationId xmlns:a16="http://schemas.microsoft.com/office/drawing/2014/main" id="{CE45EBFA-11FC-4987-93FE-AC6D56097D43}"/>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6" name="直線コネクタ 275">
          <a:extLst>
            <a:ext uri="{FF2B5EF4-FFF2-40B4-BE49-F238E27FC236}">
              <a16:creationId xmlns:a16="http://schemas.microsoft.com/office/drawing/2014/main" id="{CC3B8F66-2B1F-4B65-A2C0-4C928D02809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7" name="テキスト ボックス 276">
          <a:extLst>
            <a:ext uri="{FF2B5EF4-FFF2-40B4-BE49-F238E27FC236}">
              <a16:creationId xmlns:a16="http://schemas.microsoft.com/office/drawing/2014/main" id="{D21E4893-60F9-40D3-BBC6-8619E6096FCD}"/>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8" name="直線コネクタ 277">
          <a:extLst>
            <a:ext uri="{FF2B5EF4-FFF2-40B4-BE49-F238E27FC236}">
              <a16:creationId xmlns:a16="http://schemas.microsoft.com/office/drawing/2014/main" id="{54BA04C3-E739-49F3-89B5-4BC79E93D67E}"/>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9" name="テキスト ボックス 278">
          <a:extLst>
            <a:ext uri="{FF2B5EF4-FFF2-40B4-BE49-F238E27FC236}">
              <a16:creationId xmlns:a16="http://schemas.microsoft.com/office/drawing/2014/main" id="{6C78BE3A-0A25-49EB-B5EF-60F355AA53FD}"/>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0" name="直線コネクタ 279">
          <a:extLst>
            <a:ext uri="{FF2B5EF4-FFF2-40B4-BE49-F238E27FC236}">
              <a16:creationId xmlns:a16="http://schemas.microsoft.com/office/drawing/2014/main" id="{04352DDD-2479-4227-A497-4EC7FEDCD5CD}"/>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1" name="テキスト ボックス 280">
          <a:extLst>
            <a:ext uri="{FF2B5EF4-FFF2-40B4-BE49-F238E27FC236}">
              <a16:creationId xmlns:a16="http://schemas.microsoft.com/office/drawing/2014/main" id="{26713837-7EE1-445B-973A-9992103B1AFE}"/>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C7097D2A-62DB-41CE-ABBF-35C03C2995D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3" name="テキスト ボックス 282">
          <a:extLst>
            <a:ext uri="{FF2B5EF4-FFF2-40B4-BE49-F238E27FC236}">
              <a16:creationId xmlns:a16="http://schemas.microsoft.com/office/drawing/2014/main" id="{D3238FA9-882C-4401-AE6D-113907C6D1D5}"/>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a:extLst>
            <a:ext uri="{FF2B5EF4-FFF2-40B4-BE49-F238E27FC236}">
              <a16:creationId xmlns:a16="http://schemas.microsoft.com/office/drawing/2014/main" id="{26BF500E-4169-462D-B16D-77C63590ADB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108965</xdr:rowOff>
    </xdr:from>
    <xdr:to>
      <xdr:col>24</xdr:col>
      <xdr:colOff>62865</xdr:colOff>
      <xdr:row>85</xdr:row>
      <xdr:rowOff>156972</xdr:rowOff>
    </xdr:to>
    <xdr:cxnSp macro="">
      <xdr:nvCxnSpPr>
        <xdr:cNvPr id="285" name="直線コネクタ 284">
          <a:extLst>
            <a:ext uri="{FF2B5EF4-FFF2-40B4-BE49-F238E27FC236}">
              <a16:creationId xmlns:a16="http://schemas.microsoft.com/office/drawing/2014/main" id="{028A79F9-8C0A-4F63-838E-157C09A3871C}"/>
            </a:ext>
          </a:extLst>
        </xdr:cNvPr>
        <xdr:cNvCxnSpPr/>
      </xdr:nvCxnSpPr>
      <xdr:spPr>
        <a:xfrm flipV="1">
          <a:off x="4634865" y="13482065"/>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160799</xdr:rowOff>
    </xdr:from>
    <xdr:ext cx="405111" cy="259045"/>
    <xdr:sp macro="" textlink="">
      <xdr:nvSpPr>
        <xdr:cNvPr id="286" name="【福祉施設】&#10;有形固定資産減価償却率最小値テキスト">
          <a:extLst>
            <a:ext uri="{FF2B5EF4-FFF2-40B4-BE49-F238E27FC236}">
              <a16:creationId xmlns:a16="http://schemas.microsoft.com/office/drawing/2014/main" id="{28DEE8C9-743D-4358-A6A9-18C322D1140A}"/>
            </a:ext>
          </a:extLst>
        </xdr:cNvPr>
        <xdr:cNvSpPr txBox="1"/>
      </xdr:nvSpPr>
      <xdr:spPr>
        <a:xfrm>
          <a:off x="4673600" y="1473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156972</xdr:rowOff>
    </xdr:from>
    <xdr:to>
      <xdr:col>24</xdr:col>
      <xdr:colOff>152400</xdr:colOff>
      <xdr:row>85</xdr:row>
      <xdr:rowOff>156972</xdr:rowOff>
    </xdr:to>
    <xdr:cxnSp macro="">
      <xdr:nvCxnSpPr>
        <xdr:cNvPr id="287" name="直線コネクタ 286">
          <a:extLst>
            <a:ext uri="{FF2B5EF4-FFF2-40B4-BE49-F238E27FC236}">
              <a16:creationId xmlns:a16="http://schemas.microsoft.com/office/drawing/2014/main" id="{37140995-DBFD-4598-94B9-B1F81F1F0CB6}"/>
            </a:ext>
          </a:extLst>
        </xdr:cNvPr>
        <xdr:cNvCxnSpPr/>
      </xdr:nvCxnSpPr>
      <xdr:spPr>
        <a:xfrm>
          <a:off x="4546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55642</xdr:rowOff>
    </xdr:from>
    <xdr:ext cx="405111" cy="259045"/>
    <xdr:sp macro="" textlink="">
      <xdr:nvSpPr>
        <xdr:cNvPr id="288" name="【福祉施設】&#10;有形固定資産減価償却率最大値テキスト">
          <a:extLst>
            <a:ext uri="{FF2B5EF4-FFF2-40B4-BE49-F238E27FC236}">
              <a16:creationId xmlns:a16="http://schemas.microsoft.com/office/drawing/2014/main" id="{6F759262-04A0-47BB-9141-A5CBC85893FC}"/>
            </a:ext>
          </a:extLst>
        </xdr:cNvPr>
        <xdr:cNvSpPr txBox="1"/>
      </xdr:nvSpPr>
      <xdr:spPr>
        <a:xfrm>
          <a:off x="4673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108965</xdr:rowOff>
    </xdr:from>
    <xdr:to>
      <xdr:col>24</xdr:col>
      <xdr:colOff>152400</xdr:colOff>
      <xdr:row>78</xdr:row>
      <xdr:rowOff>108965</xdr:rowOff>
    </xdr:to>
    <xdr:cxnSp macro="">
      <xdr:nvCxnSpPr>
        <xdr:cNvPr id="289" name="直線コネクタ 288">
          <a:extLst>
            <a:ext uri="{FF2B5EF4-FFF2-40B4-BE49-F238E27FC236}">
              <a16:creationId xmlns:a16="http://schemas.microsoft.com/office/drawing/2014/main" id="{F913940F-D365-44A3-A363-5A65E9B2602A}"/>
            </a:ext>
          </a:extLst>
        </xdr:cNvPr>
        <xdr:cNvCxnSpPr/>
      </xdr:nvCxnSpPr>
      <xdr:spPr>
        <a:xfrm>
          <a:off x="4546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290" name="【福祉施設】&#10;有形固定資産減価償却率平均値テキスト">
          <a:extLst>
            <a:ext uri="{FF2B5EF4-FFF2-40B4-BE49-F238E27FC236}">
              <a16:creationId xmlns:a16="http://schemas.microsoft.com/office/drawing/2014/main" id="{6FAB2602-DD97-44AF-BF0A-2261C34FC19C}"/>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91" name="フローチャート: 判断 290">
          <a:extLst>
            <a:ext uri="{FF2B5EF4-FFF2-40B4-BE49-F238E27FC236}">
              <a16:creationId xmlns:a16="http://schemas.microsoft.com/office/drawing/2014/main" id="{7832F2A6-7F72-44F6-9E0B-1041496BEB44}"/>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92" name="フローチャート: 判断 291">
          <a:extLst>
            <a:ext uri="{FF2B5EF4-FFF2-40B4-BE49-F238E27FC236}">
              <a16:creationId xmlns:a16="http://schemas.microsoft.com/office/drawing/2014/main" id="{DDFFC1C3-4497-49B9-8B58-0C61F5A836FF}"/>
            </a:ext>
          </a:extLst>
        </xdr:cNvPr>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3" name="フローチャート: 判断 292">
          <a:extLst>
            <a:ext uri="{FF2B5EF4-FFF2-40B4-BE49-F238E27FC236}">
              <a16:creationId xmlns:a16="http://schemas.microsoft.com/office/drawing/2014/main" id="{E4E489C2-3944-41ED-A6BD-4ECBFE1CBFB1}"/>
            </a:ext>
          </a:extLst>
        </xdr:cNvPr>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149606</xdr:rowOff>
    </xdr:from>
    <xdr:to>
      <xdr:col>10</xdr:col>
      <xdr:colOff>165100</xdr:colOff>
      <xdr:row>80</xdr:row>
      <xdr:rowOff>79756</xdr:rowOff>
    </xdr:to>
    <xdr:sp macro="" textlink="">
      <xdr:nvSpPr>
        <xdr:cNvPr id="294" name="フローチャート: 判断 293">
          <a:extLst>
            <a:ext uri="{FF2B5EF4-FFF2-40B4-BE49-F238E27FC236}">
              <a16:creationId xmlns:a16="http://schemas.microsoft.com/office/drawing/2014/main" id="{E693043B-C25D-457B-9CC1-28151F259E63}"/>
            </a:ext>
          </a:extLst>
        </xdr:cNvPr>
        <xdr:cNvSpPr/>
      </xdr:nvSpPr>
      <xdr:spPr>
        <a:xfrm>
          <a:off x="1968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81026</xdr:rowOff>
    </xdr:from>
    <xdr:to>
      <xdr:col>6</xdr:col>
      <xdr:colOff>38100</xdr:colOff>
      <xdr:row>80</xdr:row>
      <xdr:rowOff>11176</xdr:rowOff>
    </xdr:to>
    <xdr:sp macro="" textlink="">
      <xdr:nvSpPr>
        <xdr:cNvPr id="295" name="フローチャート: 判断 294">
          <a:extLst>
            <a:ext uri="{FF2B5EF4-FFF2-40B4-BE49-F238E27FC236}">
              <a16:creationId xmlns:a16="http://schemas.microsoft.com/office/drawing/2014/main" id="{D7F28C54-A29C-4EE1-9795-1AB5092D72FA}"/>
            </a:ext>
          </a:extLst>
        </xdr:cNvPr>
        <xdr:cNvSpPr/>
      </xdr:nvSpPr>
      <xdr:spPr>
        <a:xfrm>
          <a:off x="1079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BA265D9B-17CB-4DFF-BC87-848473813F8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532CD7A9-CC60-44AF-A0E6-CB8BE62E142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34B0A8C-6B96-4E59-AD99-E935A844AD9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1A3EB8E-25A2-41BF-BBEA-98ECFDD0BC2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30C29B9-D341-40A2-8603-51C65151BC9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39878</xdr:rowOff>
    </xdr:from>
    <xdr:to>
      <xdr:col>24</xdr:col>
      <xdr:colOff>114300</xdr:colOff>
      <xdr:row>80</xdr:row>
      <xdr:rowOff>141478</xdr:rowOff>
    </xdr:to>
    <xdr:sp macro="" textlink="">
      <xdr:nvSpPr>
        <xdr:cNvPr id="301" name="楕円 300">
          <a:extLst>
            <a:ext uri="{FF2B5EF4-FFF2-40B4-BE49-F238E27FC236}">
              <a16:creationId xmlns:a16="http://schemas.microsoft.com/office/drawing/2014/main" id="{B2ADEDE5-A178-4007-BDD0-CA52C2A00979}"/>
            </a:ext>
          </a:extLst>
        </xdr:cNvPr>
        <xdr:cNvSpPr/>
      </xdr:nvSpPr>
      <xdr:spPr>
        <a:xfrm>
          <a:off x="4584700" y="1375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62755</xdr:rowOff>
    </xdr:from>
    <xdr:ext cx="405111" cy="259045"/>
    <xdr:sp macro="" textlink="">
      <xdr:nvSpPr>
        <xdr:cNvPr id="302" name="【福祉施設】&#10;有形固定資産減価償却率該当値テキスト">
          <a:extLst>
            <a:ext uri="{FF2B5EF4-FFF2-40B4-BE49-F238E27FC236}">
              <a16:creationId xmlns:a16="http://schemas.microsoft.com/office/drawing/2014/main" id="{BE4E4DF1-016F-4AFB-8144-5DC3BEB4FEA1}"/>
            </a:ext>
          </a:extLst>
        </xdr:cNvPr>
        <xdr:cNvSpPr txBox="1"/>
      </xdr:nvSpPr>
      <xdr:spPr>
        <a:xfrm>
          <a:off x="4673600" y="13607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165608</xdr:rowOff>
    </xdr:from>
    <xdr:to>
      <xdr:col>20</xdr:col>
      <xdr:colOff>38100</xdr:colOff>
      <xdr:row>80</xdr:row>
      <xdr:rowOff>95758</xdr:rowOff>
    </xdr:to>
    <xdr:sp macro="" textlink="">
      <xdr:nvSpPr>
        <xdr:cNvPr id="303" name="楕円 302">
          <a:extLst>
            <a:ext uri="{FF2B5EF4-FFF2-40B4-BE49-F238E27FC236}">
              <a16:creationId xmlns:a16="http://schemas.microsoft.com/office/drawing/2014/main" id="{AB827546-59CD-4D57-AA8C-1D8169F2E61F}"/>
            </a:ext>
          </a:extLst>
        </xdr:cNvPr>
        <xdr:cNvSpPr/>
      </xdr:nvSpPr>
      <xdr:spPr>
        <a:xfrm>
          <a:off x="3746500" y="13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44958</xdr:rowOff>
    </xdr:from>
    <xdr:to>
      <xdr:col>24</xdr:col>
      <xdr:colOff>63500</xdr:colOff>
      <xdr:row>80</xdr:row>
      <xdr:rowOff>90678</xdr:rowOff>
    </xdr:to>
    <xdr:cxnSp macro="">
      <xdr:nvCxnSpPr>
        <xdr:cNvPr id="304" name="直線コネクタ 303">
          <a:extLst>
            <a:ext uri="{FF2B5EF4-FFF2-40B4-BE49-F238E27FC236}">
              <a16:creationId xmlns:a16="http://schemas.microsoft.com/office/drawing/2014/main" id="{E0A63BBB-7FE9-4F85-ABBF-DABDE5D64A0E}"/>
            </a:ext>
          </a:extLst>
        </xdr:cNvPr>
        <xdr:cNvCxnSpPr/>
      </xdr:nvCxnSpPr>
      <xdr:spPr>
        <a:xfrm>
          <a:off x="3797300" y="1376095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124461</xdr:rowOff>
    </xdr:from>
    <xdr:to>
      <xdr:col>15</xdr:col>
      <xdr:colOff>101600</xdr:colOff>
      <xdr:row>80</xdr:row>
      <xdr:rowOff>54611</xdr:rowOff>
    </xdr:to>
    <xdr:sp macro="" textlink="">
      <xdr:nvSpPr>
        <xdr:cNvPr id="305" name="楕円 304">
          <a:extLst>
            <a:ext uri="{FF2B5EF4-FFF2-40B4-BE49-F238E27FC236}">
              <a16:creationId xmlns:a16="http://schemas.microsoft.com/office/drawing/2014/main" id="{71908509-4E66-4C7B-8996-F592B5A72F7A}"/>
            </a:ext>
          </a:extLst>
        </xdr:cNvPr>
        <xdr:cNvSpPr/>
      </xdr:nvSpPr>
      <xdr:spPr>
        <a:xfrm>
          <a:off x="2857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3811</xdr:rowOff>
    </xdr:from>
    <xdr:to>
      <xdr:col>19</xdr:col>
      <xdr:colOff>177800</xdr:colOff>
      <xdr:row>80</xdr:row>
      <xdr:rowOff>44958</xdr:rowOff>
    </xdr:to>
    <xdr:cxnSp macro="">
      <xdr:nvCxnSpPr>
        <xdr:cNvPr id="306" name="直線コネクタ 305">
          <a:extLst>
            <a:ext uri="{FF2B5EF4-FFF2-40B4-BE49-F238E27FC236}">
              <a16:creationId xmlns:a16="http://schemas.microsoft.com/office/drawing/2014/main" id="{B2CE3B55-D4AF-42FF-A10C-2094B837DFA0}"/>
            </a:ext>
          </a:extLst>
        </xdr:cNvPr>
        <xdr:cNvCxnSpPr/>
      </xdr:nvCxnSpPr>
      <xdr:spPr>
        <a:xfrm>
          <a:off x="2908300" y="1371981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78739</xdr:rowOff>
    </xdr:from>
    <xdr:to>
      <xdr:col>10</xdr:col>
      <xdr:colOff>165100</xdr:colOff>
      <xdr:row>80</xdr:row>
      <xdr:rowOff>8889</xdr:rowOff>
    </xdr:to>
    <xdr:sp macro="" textlink="">
      <xdr:nvSpPr>
        <xdr:cNvPr id="307" name="楕円 306">
          <a:extLst>
            <a:ext uri="{FF2B5EF4-FFF2-40B4-BE49-F238E27FC236}">
              <a16:creationId xmlns:a16="http://schemas.microsoft.com/office/drawing/2014/main" id="{7F46E87E-BD3A-4FE7-AC3B-240F5B578DDD}"/>
            </a:ext>
          </a:extLst>
        </xdr:cNvPr>
        <xdr:cNvSpPr/>
      </xdr:nvSpPr>
      <xdr:spPr>
        <a:xfrm>
          <a:off x="1968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129539</xdr:rowOff>
    </xdr:from>
    <xdr:to>
      <xdr:col>15</xdr:col>
      <xdr:colOff>50800</xdr:colOff>
      <xdr:row>80</xdr:row>
      <xdr:rowOff>3811</xdr:rowOff>
    </xdr:to>
    <xdr:cxnSp macro="">
      <xdr:nvCxnSpPr>
        <xdr:cNvPr id="308" name="直線コネクタ 307">
          <a:extLst>
            <a:ext uri="{FF2B5EF4-FFF2-40B4-BE49-F238E27FC236}">
              <a16:creationId xmlns:a16="http://schemas.microsoft.com/office/drawing/2014/main" id="{5BF4101B-E8F4-4500-B062-2846050EFBED}"/>
            </a:ext>
          </a:extLst>
        </xdr:cNvPr>
        <xdr:cNvCxnSpPr/>
      </xdr:nvCxnSpPr>
      <xdr:spPr>
        <a:xfrm>
          <a:off x="2019300" y="136740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33020</xdr:rowOff>
    </xdr:from>
    <xdr:to>
      <xdr:col>6</xdr:col>
      <xdr:colOff>38100</xdr:colOff>
      <xdr:row>79</xdr:row>
      <xdr:rowOff>134620</xdr:rowOff>
    </xdr:to>
    <xdr:sp macro="" textlink="">
      <xdr:nvSpPr>
        <xdr:cNvPr id="309" name="楕円 308">
          <a:extLst>
            <a:ext uri="{FF2B5EF4-FFF2-40B4-BE49-F238E27FC236}">
              <a16:creationId xmlns:a16="http://schemas.microsoft.com/office/drawing/2014/main" id="{65C25F8A-02AD-4245-BC5D-F5A8D6C2E2AC}"/>
            </a:ext>
          </a:extLst>
        </xdr:cNvPr>
        <xdr:cNvSpPr/>
      </xdr:nvSpPr>
      <xdr:spPr>
        <a:xfrm>
          <a:off x="1079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83820</xdr:rowOff>
    </xdr:from>
    <xdr:to>
      <xdr:col>10</xdr:col>
      <xdr:colOff>114300</xdr:colOff>
      <xdr:row>79</xdr:row>
      <xdr:rowOff>129539</xdr:rowOff>
    </xdr:to>
    <xdr:cxnSp macro="">
      <xdr:nvCxnSpPr>
        <xdr:cNvPr id="310" name="直線コネクタ 309">
          <a:extLst>
            <a:ext uri="{FF2B5EF4-FFF2-40B4-BE49-F238E27FC236}">
              <a16:creationId xmlns:a16="http://schemas.microsoft.com/office/drawing/2014/main" id="{28C06094-D723-44A1-94EF-36AAF342689B}"/>
            </a:ext>
          </a:extLst>
        </xdr:cNvPr>
        <xdr:cNvCxnSpPr/>
      </xdr:nvCxnSpPr>
      <xdr:spPr>
        <a:xfrm>
          <a:off x="1130300" y="136283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59453</xdr:rowOff>
    </xdr:from>
    <xdr:ext cx="405111" cy="259045"/>
    <xdr:sp macro="" textlink="">
      <xdr:nvSpPr>
        <xdr:cNvPr id="311" name="n_1aveValue【福祉施設】&#10;有形固定資産減価償却率">
          <a:extLst>
            <a:ext uri="{FF2B5EF4-FFF2-40B4-BE49-F238E27FC236}">
              <a16:creationId xmlns:a16="http://schemas.microsoft.com/office/drawing/2014/main" id="{B8FD65C6-B6ED-42A4-8D9B-3AF74A0623E8}"/>
            </a:ext>
          </a:extLst>
        </xdr:cNvPr>
        <xdr:cNvSpPr txBox="1"/>
      </xdr:nvSpPr>
      <xdr:spPr>
        <a:xfrm>
          <a:off x="3582044" y="1394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141749</xdr:rowOff>
    </xdr:from>
    <xdr:ext cx="405111" cy="259045"/>
    <xdr:sp macro="" textlink="">
      <xdr:nvSpPr>
        <xdr:cNvPr id="312" name="n_2aveValue【福祉施設】&#10;有形固定資産減価償却率">
          <a:extLst>
            <a:ext uri="{FF2B5EF4-FFF2-40B4-BE49-F238E27FC236}">
              <a16:creationId xmlns:a16="http://schemas.microsoft.com/office/drawing/2014/main" id="{DAAB4322-5D56-40DF-B87A-948C2A6D756F}"/>
            </a:ext>
          </a:extLst>
        </xdr:cNvPr>
        <xdr:cNvSpPr txBox="1"/>
      </xdr:nvSpPr>
      <xdr:spPr>
        <a:xfrm>
          <a:off x="2705744" y="1385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70883</xdr:rowOff>
    </xdr:from>
    <xdr:ext cx="405111" cy="259045"/>
    <xdr:sp macro="" textlink="">
      <xdr:nvSpPr>
        <xdr:cNvPr id="313" name="n_3aveValue【福祉施設】&#10;有形固定資産減価償却率">
          <a:extLst>
            <a:ext uri="{FF2B5EF4-FFF2-40B4-BE49-F238E27FC236}">
              <a16:creationId xmlns:a16="http://schemas.microsoft.com/office/drawing/2014/main" id="{D0D06FE5-63D0-44AC-B6A4-423B06C0C52A}"/>
            </a:ext>
          </a:extLst>
        </xdr:cNvPr>
        <xdr:cNvSpPr txBox="1"/>
      </xdr:nvSpPr>
      <xdr:spPr>
        <a:xfrm>
          <a:off x="1816744" y="1378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2303</xdr:rowOff>
    </xdr:from>
    <xdr:ext cx="405111" cy="259045"/>
    <xdr:sp macro="" textlink="">
      <xdr:nvSpPr>
        <xdr:cNvPr id="314" name="n_4aveValue【福祉施設】&#10;有形固定資産減価償却率">
          <a:extLst>
            <a:ext uri="{FF2B5EF4-FFF2-40B4-BE49-F238E27FC236}">
              <a16:creationId xmlns:a16="http://schemas.microsoft.com/office/drawing/2014/main" id="{6B909905-D45E-4D5D-9A29-51CE7E08672A}"/>
            </a:ext>
          </a:extLst>
        </xdr:cNvPr>
        <xdr:cNvSpPr txBox="1"/>
      </xdr:nvSpPr>
      <xdr:spPr>
        <a:xfrm>
          <a:off x="927744" y="13718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112285</xdr:rowOff>
    </xdr:from>
    <xdr:ext cx="405111" cy="259045"/>
    <xdr:sp macro="" textlink="">
      <xdr:nvSpPr>
        <xdr:cNvPr id="315" name="n_1mainValue【福祉施設】&#10;有形固定資産減価償却率">
          <a:extLst>
            <a:ext uri="{FF2B5EF4-FFF2-40B4-BE49-F238E27FC236}">
              <a16:creationId xmlns:a16="http://schemas.microsoft.com/office/drawing/2014/main" id="{8B3329D6-A9C5-4590-AC06-ABEF462BD137}"/>
            </a:ext>
          </a:extLst>
        </xdr:cNvPr>
        <xdr:cNvSpPr txBox="1"/>
      </xdr:nvSpPr>
      <xdr:spPr>
        <a:xfrm>
          <a:off x="3582044" y="1348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71138</xdr:rowOff>
    </xdr:from>
    <xdr:ext cx="405111" cy="259045"/>
    <xdr:sp macro="" textlink="">
      <xdr:nvSpPr>
        <xdr:cNvPr id="316" name="n_2mainValue【福祉施設】&#10;有形固定資産減価償却率">
          <a:extLst>
            <a:ext uri="{FF2B5EF4-FFF2-40B4-BE49-F238E27FC236}">
              <a16:creationId xmlns:a16="http://schemas.microsoft.com/office/drawing/2014/main" id="{6928704D-240C-4187-BC84-54D261AFE65C}"/>
            </a:ext>
          </a:extLst>
        </xdr:cNvPr>
        <xdr:cNvSpPr txBox="1"/>
      </xdr:nvSpPr>
      <xdr:spPr>
        <a:xfrm>
          <a:off x="2705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25416</xdr:rowOff>
    </xdr:from>
    <xdr:ext cx="405111" cy="259045"/>
    <xdr:sp macro="" textlink="">
      <xdr:nvSpPr>
        <xdr:cNvPr id="317" name="n_3mainValue【福祉施設】&#10;有形固定資産減価償却率">
          <a:extLst>
            <a:ext uri="{FF2B5EF4-FFF2-40B4-BE49-F238E27FC236}">
              <a16:creationId xmlns:a16="http://schemas.microsoft.com/office/drawing/2014/main" id="{F1BE96B0-328F-4C9F-BEEB-0A43AF5BD0CD}"/>
            </a:ext>
          </a:extLst>
        </xdr:cNvPr>
        <xdr:cNvSpPr txBox="1"/>
      </xdr:nvSpPr>
      <xdr:spPr>
        <a:xfrm>
          <a:off x="1816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151147</xdr:rowOff>
    </xdr:from>
    <xdr:ext cx="405111" cy="259045"/>
    <xdr:sp macro="" textlink="">
      <xdr:nvSpPr>
        <xdr:cNvPr id="318" name="n_4mainValue【福祉施設】&#10;有形固定資産減価償却率">
          <a:extLst>
            <a:ext uri="{FF2B5EF4-FFF2-40B4-BE49-F238E27FC236}">
              <a16:creationId xmlns:a16="http://schemas.microsoft.com/office/drawing/2014/main" id="{E1AB28D1-4B74-4AD5-9C3B-1A30A1CB7016}"/>
            </a:ext>
          </a:extLst>
        </xdr:cNvPr>
        <xdr:cNvSpPr txBox="1"/>
      </xdr:nvSpPr>
      <xdr:spPr>
        <a:xfrm>
          <a:off x="927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39BE794B-B668-450F-9330-79DC0F901B6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4618DEBC-B080-4F14-94C0-D00C77765EE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1A4473A7-5258-48DA-950B-1F70D233B39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5E279D04-5B11-4F89-B64E-E4307B11E9D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274DC53C-144C-43BC-9FB4-4381E4CE0F8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E85CE113-5227-48B5-B663-9401F443746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134394AF-E172-436A-BE0F-CAC78C9ED78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EA5BFA41-3C73-4190-96CF-75C25CCE7E4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D1C67DF7-9474-4423-8DC2-FFB44245D09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63AF7CEA-BD86-4404-B26E-355A8015555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9" name="直線コネクタ 328">
          <a:extLst>
            <a:ext uri="{FF2B5EF4-FFF2-40B4-BE49-F238E27FC236}">
              <a16:creationId xmlns:a16="http://schemas.microsoft.com/office/drawing/2014/main" id="{4CC5EF8B-1B5C-421B-A2A7-D200CD7A26A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0" name="テキスト ボックス 329">
          <a:extLst>
            <a:ext uri="{FF2B5EF4-FFF2-40B4-BE49-F238E27FC236}">
              <a16:creationId xmlns:a16="http://schemas.microsoft.com/office/drawing/2014/main" id="{4342715A-C1B7-4388-A730-8F9D1A7CFBC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1" name="直線コネクタ 330">
          <a:extLst>
            <a:ext uri="{FF2B5EF4-FFF2-40B4-BE49-F238E27FC236}">
              <a16:creationId xmlns:a16="http://schemas.microsoft.com/office/drawing/2014/main" id="{798BED19-4331-4AF6-86D1-C83CA4582796}"/>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2" name="テキスト ボックス 331">
          <a:extLst>
            <a:ext uri="{FF2B5EF4-FFF2-40B4-BE49-F238E27FC236}">
              <a16:creationId xmlns:a16="http://schemas.microsoft.com/office/drawing/2014/main" id="{B32150B4-811F-4E4B-BDEC-A0B541057247}"/>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3" name="直線コネクタ 332">
          <a:extLst>
            <a:ext uri="{FF2B5EF4-FFF2-40B4-BE49-F238E27FC236}">
              <a16:creationId xmlns:a16="http://schemas.microsoft.com/office/drawing/2014/main" id="{036B28BE-CE70-46E0-9A65-ABCEE8C8895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4" name="テキスト ボックス 333">
          <a:extLst>
            <a:ext uri="{FF2B5EF4-FFF2-40B4-BE49-F238E27FC236}">
              <a16:creationId xmlns:a16="http://schemas.microsoft.com/office/drawing/2014/main" id="{7041240C-80CE-4AA5-B50D-20ADD5F0499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5" name="直線コネクタ 334">
          <a:extLst>
            <a:ext uri="{FF2B5EF4-FFF2-40B4-BE49-F238E27FC236}">
              <a16:creationId xmlns:a16="http://schemas.microsoft.com/office/drawing/2014/main" id="{44F0FB5E-3C44-4224-8D8E-BEDF0ECA6C78}"/>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6" name="テキスト ボックス 335">
          <a:extLst>
            <a:ext uri="{FF2B5EF4-FFF2-40B4-BE49-F238E27FC236}">
              <a16:creationId xmlns:a16="http://schemas.microsoft.com/office/drawing/2014/main" id="{83C819F1-7A3D-432E-BE6B-7A8821B3340C}"/>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7" name="直線コネクタ 336">
          <a:extLst>
            <a:ext uri="{FF2B5EF4-FFF2-40B4-BE49-F238E27FC236}">
              <a16:creationId xmlns:a16="http://schemas.microsoft.com/office/drawing/2014/main" id="{22CBF457-B45D-4E9F-8828-E4C3A825FC3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8" name="テキスト ボックス 337">
          <a:extLst>
            <a:ext uri="{FF2B5EF4-FFF2-40B4-BE49-F238E27FC236}">
              <a16:creationId xmlns:a16="http://schemas.microsoft.com/office/drawing/2014/main" id="{49CE15DE-9725-4C14-803D-88E4BE67DC7E}"/>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9" name="直線コネクタ 338">
          <a:extLst>
            <a:ext uri="{FF2B5EF4-FFF2-40B4-BE49-F238E27FC236}">
              <a16:creationId xmlns:a16="http://schemas.microsoft.com/office/drawing/2014/main" id="{5B2A7458-8F92-4581-AABC-88BF51ECA183}"/>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0" name="テキスト ボックス 339">
          <a:extLst>
            <a:ext uri="{FF2B5EF4-FFF2-40B4-BE49-F238E27FC236}">
              <a16:creationId xmlns:a16="http://schemas.microsoft.com/office/drawing/2014/main" id="{B41C5B96-A907-4D10-A3C8-40219976825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D788E34A-DD1B-4642-83B5-89616B79AFD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FC7C1F82-DB16-4AD8-A3FF-5629DB94FE1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F2FEE730-0B43-450E-A91A-15E5E991B52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8708</xdr:rowOff>
    </xdr:from>
    <xdr:to>
      <xdr:col>54</xdr:col>
      <xdr:colOff>189865</xdr:colOff>
      <xdr:row>86</xdr:row>
      <xdr:rowOff>41366</xdr:rowOff>
    </xdr:to>
    <xdr:cxnSp macro="">
      <xdr:nvCxnSpPr>
        <xdr:cNvPr id="344" name="直線コネクタ 343">
          <a:extLst>
            <a:ext uri="{FF2B5EF4-FFF2-40B4-BE49-F238E27FC236}">
              <a16:creationId xmlns:a16="http://schemas.microsoft.com/office/drawing/2014/main" id="{F0DCB319-82BA-499C-B21D-5CACB9ED7D43}"/>
            </a:ext>
          </a:extLst>
        </xdr:cNvPr>
        <xdr:cNvCxnSpPr/>
      </xdr:nvCxnSpPr>
      <xdr:spPr>
        <a:xfrm flipV="1">
          <a:off x="10476865" y="13381808"/>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45193</xdr:rowOff>
    </xdr:from>
    <xdr:ext cx="469744" cy="259045"/>
    <xdr:sp macro="" textlink="">
      <xdr:nvSpPr>
        <xdr:cNvPr id="345" name="【福祉施設】&#10;一人当たり面積最小値テキスト">
          <a:extLst>
            <a:ext uri="{FF2B5EF4-FFF2-40B4-BE49-F238E27FC236}">
              <a16:creationId xmlns:a16="http://schemas.microsoft.com/office/drawing/2014/main" id="{CBBE0449-2A08-4A15-8D63-2C5F9203E1BD}"/>
            </a:ext>
          </a:extLst>
        </xdr:cNvPr>
        <xdr:cNvSpPr txBox="1"/>
      </xdr:nvSpPr>
      <xdr:spPr>
        <a:xfrm>
          <a:off x="10515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41366</xdr:rowOff>
    </xdr:from>
    <xdr:to>
      <xdr:col>55</xdr:col>
      <xdr:colOff>88900</xdr:colOff>
      <xdr:row>86</xdr:row>
      <xdr:rowOff>41366</xdr:rowOff>
    </xdr:to>
    <xdr:cxnSp macro="">
      <xdr:nvCxnSpPr>
        <xdr:cNvPr id="346" name="直線コネクタ 345">
          <a:extLst>
            <a:ext uri="{FF2B5EF4-FFF2-40B4-BE49-F238E27FC236}">
              <a16:creationId xmlns:a16="http://schemas.microsoft.com/office/drawing/2014/main" id="{67136BD0-65E1-4F05-A09E-627F15B76E29}"/>
            </a:ext>
          </a:extLst>
        </xdr:cNvPr>
        <xdr:cNvCxnSpPr/>
      </xdr:nvCxnSpPr>
      <xdr:spPr>
        <a:xfrm>
          <a:off x="10388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126835</xdr:rowOff>
    </xdr:from>
    <xdr:ext cx="469744" cy="259045"/>
    <xdr:sp macro="" textlink="">
      <xdr:nvSpPr>
        <xdr:cNvPr id="347" name="【福祉施設】&#10;一人当たり面積最大値テキスト">
          <a:extLst>
            <a:ext uri="{FF2B5EF4-FFF2-40B4-BE49-F238E27FC236}">
              <a16:creationId xmlns:a16="http://schemas.microsoft.com/office/drawing/2014/main" id="{C29C02CA-7A92-4919-A03C-76F7188838B5}"/>
            </a:ext>
          </a:extLst>
        </xdr:cNvPr>
        <xdr:cNvSpPr txBox="1"/>
      </xdr:nvSpPr>
      <xdr:spPr>
        <a:xfrm>
          <a:off x="10515600" y="1315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8708</xdr:rowOff>
    </xdr:from>
    <xdr:to>
      <xdr:col>55</xdr:col>
      <xdr:colOff>88900</xdr:colOff>
      <xdr:row>78</xdr:row>
      <xdr:rowOff>8708</xdr:rowOff>
    </xdr:to>
    <xdr:cxnSp macro="">
      <xdr:nvCxnSpPr>
        <xdr:cNvPr id="348" name="直線コネクタ 347">
          <a:extLst>
            <a:ext uri="{FF2B5EF4-FFF2-40B4-BE49-F238E27FC236}">
              <a16:creationId xmlns:a16="http://schemas.microsoft.com/office/drawing/2014/main" id="{6DC0DABC-AA5D-4397-9FA1-84FFEFC08A33}"/>
            </a:ext>
          </a:extLst>
        </xdr:cNvPr>
        <xdr:cNvCxnSpPr/>
      </xdr:nvCxnSpPr>
      <xdr:spPr>
        <a:xfrm>
          <a:off x="10388600" y="1338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161670</xdr:rowOff>
    </xdr:from>
    <xdr:ext cx="469744" cy="259045"/>
    <xdr:sp macro="" textlink="">
      <xdr:nvSpPr>
        <xdr:cNvPr id="349" name="【福祉施設】&#10;一人当たり面積平均値テキスト">
          <a:extLst>
            <a:ext uri="{FF2B5EF4-FFF2-40B4-BE49-F238E27FC236}">
              <a16:creationId xmlns:a16="http://schemas.microsoft.com/office/drawing/2014/main" id="{8044754D-2121-4AF5-B652-8C3276C52D20}"/>
            </a:ext>
          </a:extLst>
        </xdr:cNvPr>
        <xdr:cNvSpPr txBox="1"/>
      </xdr:nvSpPr>
      <xdr:spPr>
        <a:xfrm>
          <a:off x="10515600" y="1422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11793</xdr:rowOff>
    </xdr:from>
    <xdr:to>
      <xdr:col>55</xdr:col>
      <xdr:colOff>50800</xdr:colOff>
      <xdr:row>83</xdr:row>
      <xdr:rowOff>113393</xdr:rowOff>
    </xdr:to>
    <xdr:sp macro="" textlink="">
      <xdr:nvSpPr>
        <xdr:cNvPr id="350" name="フローチャート: 判断 349">
          <a:extLst>
            <a:ext uri="{FF2B5EF4-FFF2-40B4-BE49-F238E27FC236}">
              <a16:creationId xmlns:a16="http://schemas.microsoft.com/office/drawing/2014/main" id="{C9A5DD3C-B669-4629-8868-F2A9B9A3BED6}"/>
            </a:ext>
          </a:extLst>
        </xdr:cNvPr>
        <xdr:cNvSpPr/>
      </xdr:nvSpPr>
      <xdr:spPr>
        <a:xfrm>
          <a:off x="10426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106499</xdr:rowOff>
    </xdr:from>
    <xdr:to>
      <xdr:col>50</xdr:col>
      <xdr:colOff>165100</xdr:colOff>
      <xdr:row>84</xdr:row>
      <xdr:rowOff>36649</xdr:rowOff>
    </xdr:to>
    <xdr:sp macro="" textlink="">
      <xdr:nvSpPr>
        <xdr:cNvPr id="351" name="フローチャート: 判断 350">
          <a:extLst>
            <a:ext uri="{FF2B5EF4-FFF2-40B4-BE49-F238E27FC236}">
              <a16:creationId xmlns:a16="http://schemas.microsoft.com/office/drawing/2014/main" id="{D80B327F-8BED-4315-BF71-D37A535B333A}"/>
            </a:ext>
          </a:extLst>
        </xdr:cNvPr>
        <xdr:cNvSpPr/>
      </xdr:nvSpPr>
      <xdr:spPr>
        <a:xfrm>
          <a:off x="9588500" y="143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153851</xdr:rowOff>
    </xdr:from>
    <xdr:to>
      <xdr:col>46</xdr:col>
      <xdr:colOff>38100</xdr:colOff>
      <xdr:row>83</xdr:row>
      <xdr:rowOff>84001</xdr:rowOff>
    </xdr:to>
    <xdr:sp macro="" textlink="">
      <xdr:nvSpPr>
        <xdr:cNvPr id="352" name="フローチャート: 判断 351">
          <a:extLst>
            <a:ext uri="{FF2B5EF4-FFF2-40B4-BE49-F238E27FC236}">
              <a16:creationId xmlns:a16="http://schemas.microsoft.com/office/drawing/2014/main" id="{DDCB07DD-1C9E-4357-B08A-024591001056}"/>
            </a:ext>
          </a:extLst>
        </xdr:cNvPr>
        <xdr:cNvSpPr/>
      </xdr:nvSpPr>
      <xdr:spPr>
        <a:xfrm>
          <a:off x="86995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47716</xdr:rowOff>
    </xdr:from>
    <xdr:to>
      <xdr:col>41</xdr:col>
      <xdr:colOff>101600</xdr:colOff>
      <xdr:row>83</xdr:row>
      <xdr:rowOff>149316</xdr:rowOff>
    </xdr:to>
    <xdr:sp macro="" textlink="">
      <xdr:nvSpPr>
        <xdr:cNvPr id="353" name="フローチャート: 判断 352">
          <a:extLst>
            <a:ext uri="{FF2B5EF4-FFF2-40B4-BE49-F238E27FC236}">
              <a16:creationId xmlns:a16="http://schemas.microsoft.com/office/drawing/2014/main" id="{2B3BCBBD-A0DA-487F-8C92-63215F3BBB26}"/>
            </a:ext>
          </a:extLst>
        </xdr:cNvPr>
        <xdr:cNvSpPr/>
      </xdr:nvSpPr>
      <xdr:spPr>
        <a:xfrm>
          <a:off x="781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135889</xdr:rowOff>
    </xdr:from>
    <xdr:to>
      <xdr:col>36</xdr:col>
      <xdr:colOff>165100</xdr:colOff>
      <xdr:row>84</xdr:row>
      <xdr:rowOff>66039</xdr:rowOff>
    </xdr:to>
    <xdr:sp macro="" textlink="">
      <xdr:nvSpPr>
        <xdr:cNvPr id="354" name="フローチャート: 判断 353">
          <a:extLst>
            <a:ext uri="{FF2B5EF4-FFF2-40B4-BE49-F238E27FC236}">
              <a16:creationId xmlns:a16="http://schemas.microsoft.com/office/drawing/2014/main" id="{247FE4DE-B0E1-4F33-A736-EE72616BE4C8}"/>
            </a:ext>
          </a:extLst>
        </xdr:cNvPr>
        <xdr:cNvSpPr/>
      </xdr:nvSpPr>
      <xdr:spPr>
        <a:xfrm>
          <a:off x="6921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BBDE9209-DC29-49CA-82AD-C5783A6F74A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B99371F-03EC-4597-9DBE-A87CB5BCAA1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AB6390B-85F6-42AD-BD0D-78FD9865DAD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8D511FB-0E75-48D4-8D52-DE5857BF5A1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D83FA7A-6D7F-4273-A440-5D852983528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134257</xdr:rowOff>
    </xdr:from>
    <xdr:to>
      <xdr:col>55</xdr:col>
      <xdr:colOff>50800</xdr:colOff>
      <xdr:row>83</xdr:row>
      <xdr:rowOff>64407</xdr:rowOff>
    </xdr:to>
    <xdr:sp macro="" textlink="">
      <xdr:nvSpPr>
        <xdr:cNvPr id="360" name="楕円 359">
          <a:extLst>
            <a:ext uri="{FF2B5EF4-FFF2-40B4-BE49-F238E27FC236}">
              <a16:creationId xmlns:a16="http://schemas.microsoft.com/office/drawing/2014/main" id="{8464FBB9-FD34-4442-AE32-654D18CB542E}"/>
            </a:ext>
          </a:extLst>
        </xdr:cNvPr>
        <xdr:cNvSpPr/>
      </xdr:nvSpPr>
      <xdr:spPr>
        <a:xfrm>
          <a:off x="104267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157134</xdr:rowOff>
    </xdr:from>
    <xdr:ext cx="469744" cy="259045"/>
    <xdr:sp macro="" textlink="">
      <xdr:nvSpPr>
        <xdr:cNvPr id="361" name="【福祉施設】&#10;一人当たり面積該当値テキスト">
          <a:extLst>
            <a:ext uri="{FF2B5EF4-FFF2-40B4-BE49-F238E27FC236}">
              <a16:creationId xmlns:a16="http://schemas.microsoft.com/office/drawing/2014/main" id="{E90E970C-BF92-4735-8665-1345996301B8}"/>
            </a:ext>
          </a:extLst>
        </xdr:cNvPr>
        <xdr:cNvSpPr txBox="1"/>
      </xdr:nvSpPr>
      <xdr:spPr>
        <a:xfrm>
          <a:off x="10515600" y="140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144055</xdr:rowOff>
    </xdr:from>
    <xdr:to>
      <xdr:col>50</xdr:col>
      <xdr:colOff>165100</xdr:colOff>
      <xdr:row>83</xdr:row>
      <xdr:rowOff>74205</xdr:rowOff>
    </xdr:to>
    <xdr:sp macro="" textlink="">
      <xdr:nvSpPr>
        <xdr:cNvPr id="362" name="楕円 361">
          <a:extLst>
            <a:ext uri="{FF2B5EF4-FFF2-40B4-BE49-F238E27FC236}">
              <a16:creationId xmlns:a16="http://schemas.microsoft.com/office/drawing/2014/main" id="{E593C46B-D634-43F8-8117-56CD3515DC3A}"/>
            </a:ext>
          </a:extLst>
        </xdr:cNvPr>
        <xdr:cNvSpPr/>
      </xdr:nvSpPr>
      <xdr:spPr>
        <a:xfrm>
          <a:off x="9588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13607</xdr:rowOff>
    </xdr:from>
    <xdr:to>
      <xdr:col>55</xdr:col>
      <xdr:colOff>0</xdr:colOff>
      <xdr:row>83</xdr:row>
      <xdr:rowOff>23405</xdr:rowOff>
    </xdr:to>
    <xdr:cxnSp macro="">
      <xdr:nvCxnSpPr>
        <xdr:cNvPr id="363" name="直線コネクタ 362">
          <a:extLst>
            <a:ext uri="{FF2B5EF4-FFF2-40B4-BE49-F238E27FC236}">
              <a16:creationId xmlns:a16="http://schemas.microsoft.com/office/drawing/2014/main" id="{FE438FE8-13E8-4462-A128-1BD0F445F2BA}"/>
            </a:ext>
          </a:extLst>
        </xdr:cNvPr>
        <xdr:cNvCxnSpPr/>
      </xdr:nvCxnSpPr>
      <xdr:spPr>
        <a:xfrm flipV="1">
          <a:off x="9639300" y="14243957"/>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160382</xdr:rowOff>
    </xdr:from>
    <xdr:to>
      <xdr:col>46</xdr:col>
      <xdr:colOff>38100</xdr:colOff>
      <xdr:row>83</xdr:row>
      <xdr:rowOff>90532</xdr:rowOff>
    </xdr:to>
    <xdr:sp macro="" textlink="">
      <xdr:nvSpPr>
        <xdr:cNvPr id="364" name="楕円 363">
          <a:extLst>
            <a:ext uri="{FF2B5EF4-FFF2-40B4-BE49-F238E27FC236}">
              <a16:creationId xmlns:a16="http://schemas.microsoft.com/office/drawing/2014/main" id="{EACC088B-8C29-4E2B-8DEC-AF15E5398FB3}"/>
            </a:ext>
          </a:extLst>
        </xdr:cNvPr>
        <xdr:cNvSpPr/>
      </xdr:nvSpPr>
      <xdr:spPr>
        <a:xfrm>
          <a:off x="8699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23405</xdr:rowOff>
    </xdr:from>
    <xdr:to>
      <xdr:col>50</xdr:col>
      <xdr:colOff>114300</xdr:colOff>
      <xdr:row>83</xdr:row>
      <xdr:rowOff>39732</xdr:rowOff>
    </xdr:to>
    <xdr:cxnSp macro="">
      <xdr:nvCxnSpPr>
        <xdr:cNvPr id="365" name="直線コネクタ 364">
          <a:extLst>
            <a:ext uri="{FF2B5EF4-FFF2-40B4-BE49-F238E27FC236}">
              <a16:creationId xmlns:a16="http://schemas.microsoft.com/office/drawing/2014/main" id="{C85F2D37-2097-4EE0-A840-2F8C23935C6B}"/>
            </a:ext>
          </a:extLst>
        </xdr:cNvPr>
        <xdr:cNvCxnSpPr/>
      </xdr:nvCxnSpPr>
      <xdr:spPr>
        <a:xfrm flipV="1">
          <a:off x="8750300" y="14253755"/>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170180</xdr:rowOff>
    </xdr:from>
    <xdr:to>
      <xdr:col>41</xdr:col>
      <xdr:colOff>101600</xdr:colOff>
      <xdr:row>83</xdr:row>
      <xdr:rowOff>100330</xdr:rowOff>
    </xdr:to>
    <xdr:sp macro="" textlink="">
      <xdr:nvSpPr>
        <xdr:cNvPr id="366" name="楕円 365">
          <a:extLst>
            <a:ext uri="{FF2B5EF4-FFF2-40B4-BE49-F238E27FC236}">
              <a16:creationId xmlns:a16="http://schemas.microsoft.com/office/drawing/2014/main" id="{78DD3B47-026A-41B0-BF21-BC5F6944C9D3}"/>
            </a:ext>
          </a:extLst>
        </xdr:cNvPr>
        <xdr:cNvSpPr/>
      </xdr:nvSpPr>
      <xdr:spPr>
        <a:xfrm>
          <a:off x="7810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39732</xdr:rowOff>
    </xdr:from>
    <xdr:to>
      <xdr:col>45</xdr:col>
      <xdr:colOff>177800</xdr:colOff>
      <xdr:row>83</xdr:row>
      <xdr:rowOff>49530</xdr:rowOff>
    </xdr:to>
    <xdr:cxnSp macro="">
      <xdr:nvCxnSpPr>
        <xdr:cNvPr id="367" name="直線コネクタ 366">
          <a:extLst>
            <a:ext uri="{FF2B5EF4-FFF2-40B4-BE49-F238E27FC236}">
              <a16:creationId xmlns:a16="http://schemas.microsoft.com/office/drawing/2014/main" id="{AD5CD4D5-95B1-4F8F-BA79-71C92B08EAFA}"/>
            </a:ext>
          </a:extLst>
        </xdr:cNvPr>
        <xdr:cNvCxnSpPr/>
      </xdr:nvCxnSpPr>
      <xdr:spPr>
        <a:xfrm flipV="1">
          <a:off x="7861300" y="1427008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11793</xdr:rowOff>
    </xdr:from>
    <xdr:to>
      <xdr:col>36</xdr:col>
      <xdr:colOff>165100</xdr:colOff>
      <xdr:row>83</xdr:row>
      <xdr:rowOff>113393</xdr:rowOff>
    </xdr:to>
    <xdr:sp macro="" textlink="">
      <xdr:nvSpPr>
        <xdr:cNvPr id="368" name="楕円 367">
          <a:extLst>
            <a:ext uri="{FF2B5EF4-FFF2-40B4-BE49-F238E27FC236}">
              <a16:creationId xmlns:a16="http://schemas.microsoft.com/office/drawing/2014/main" id="{9B70D6DC-4C1A-4B59-B1EA-39A339687418}"/>
            </a:ext>
          </a:extLst>
        </xdr:cNvPr>
        <xdr:cNvSpPr/>
      </xdr:nvSpPr>
      <xdr:spPr>
        <a:xfrm>
          <a:off x="6921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49530</xdr:rowOff>
    </xdr:from>
    <xdr:to>
      <xdr:col>41</xdr:col>
      <xdr:colOff>50800</xdr:colOff>
      <xdr:row>83</xdr:row>
      <xdr:rowOff>62593</xdr:rowOff>
    </xdr:to>
    <xdr:cxnSp macro="">
      <xdr:nvCxnSpPr>
        <xdr:cNvPr id="369" name="直線コネクタ 368">
          <a:extLst>
            <a:ext uri="{FF2B5EF4-FFF2-40B4-BE49-F238E27FC236}">
              <a16:creationId xmlns:a16="http://schemas.microsoft.com/office/drawing/2014/main" id="{9C8FCE76-7887-4A92-8EE2-F020A8368876}"/>
            </a:ext>
          </a:extLst>
        </xdr:cNvPr>
        <xdr:cNvCxnSpPr/>
      </xdr:nvCxnSpPr>
      <xdr:spPr>
        <a:xfrm flipV="1">
          <a:off x="6972300" y="142798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27776</xdr:rowOff>
    </xdr:from>
    <xdr:ext cx="469744" cy="259045"/>
    <xdr:sp macro="" textlink="">
      <xdr:nvSpPr>
        <xdr:cNvPr id="370" name="n_1aveValue【福祉施設】&#10;一人当たり面積">
          <a:extLst>
            <a:ext uri="{FF2B5EF4-FFF2-40B4-BE49-F238E27FC236}">
              <a16:creationId xmlns:a16="http://schemas.microsoft.com/office/drawing/2014/main" id="{0044AA91-8296-460D-B979-D9D01FCF53DE}"/>
            </a:ext>
          </a:extLst>
        </xdr:cNvPr>
        <xdr:cNvSpPr txBox="1"/>
      </xdr:nvSpPr>
      <xdr:spPr>
        <a:xfrm>
          <a:off x="9391727" y="1442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100528</xdr:rowOff>
    </xdr:from>
    <xdr:ext cx="469744" cy="259045"/>
    <xdr:sp macro="" textlink="">
      <xdr:nvSpPr>
        <xdr:cNvPr id="371" name="n_2aveValue【福祉施設】&#10;一人当たり面積">
          <a:extLst>
            <a:ext uri="{FF2B5EF4-FFF2-40B4-BE49-F238E27FC236}">
              <a16:creationId xmlns:a16="http://schemas.microsoft.com/office/drawing/2014/main" id="{D4D69A59-B78A-42CF-8BD7-DD40FF0BA687}"/>
            </a:ext>
          </a:extLst>
        </xdr:cNvPr>
        <xdr:cNvSpPr txBox="1"/>
      </xdr:nvSpPr>
      <xdr:spPr>
        <a:xfrm>
          <a:off x="8515427" y="1398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140443</xdr:rowOff>
    </xdr:from>
    <xdr:ext cx="469744" cy="259045"/>
    <xdr:sp macro="" textlink="">
      <xdr:nvSpPr>
        <xdr:cNvPr id="372" name="n_3aveValue【福祉施設】&#10;一人当たり面積">
          <a:extLst>
            <a:ext uri="{FF2B5EF4-FFF2-40B4-BE49-F238E27FC236}">
              <a16:creationId xmlns:a16="http://schemas.microsoft.com/office/drawing/2014/main" id="{349397C6-F1BB-477B-8F05-BD1B0BF332A3}"/>
            </a:ext>
          </a:extLst>
        </xdr:cNvPr>
        <xdr:cNvSpPr txBox="1"/>
      </xdr:nvSpPr>
      <xdr:spPr>
        <a:xfrm>
          <a:off x="7626427" y="143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57166</xdr:rowOff>
    </xdr:from>
    <xdr:ext cx="469744" cy="259045"/>
    <xdr:sp macro="" textlink="">
      <xdr:nvSpPr>
        <xdr:cNvPr id="373" name="n_4aveValue【福祉施設】&#10;一人当たり面積">
          <a:extLst>
            <a:ext uri="{FF2B5EF4-FFF2-40B4-BE49-F238E27FC236}">
              <a16:creationId xmlns:a16="http://schemas.microsoft.com/office/drawing/2014/main" id="{C578550F-3841-41D9-AF5D-AD808315B6C8}"/>
            </a:ext>
          </a:extLst>
        </xdr:cNvPr>
        <xdr:cNvSpPr txBox="1"/>
      </xdr:nvSpPr>
      <xdr:spPr>
        <a:xfrm>
          <a:off x="6737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90732</xdr:rowOff>
    </xdr:from>
    <xdr:ext cx="469744" cy="259045"/>
    <xdr:sp macro="" textlink="">
      <xdr:nvSpPr>
        <xdr:cNvPr id="374" name="n_1mainValue【福祉施設】&#10;一人当たり面積">
          <a:extLst>
            <a:ext uri="{FF2B5EF4-FFF2-40B4-BE49-F238E27FC236}">
              <a16:creationId xmlns:a16="http://schemas.microsoft.com/office/drawing/2014/main" id="{3A02EE58-4499-40E8-AF60-4CCBC6E88DDC}"/>
            </a:ext>
          </a:extLst>
        </xdr:cNvPr>
        <xdr:cNvSpPr txBox="1"/>
      </xdr:nvSpPr>
      <xdr:spPr>
        <a:xfrm>
          <a:off x="9391727" y="1397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81659</xdr:rowOff>
    </xdr:from>
    <xdr:ext cx="469744" cy="259045"/>
    <xdr:sp macro="" textlink="">
      <xdr:nvSpPr>
        <xdr:cNvPr id="375" name="n_2mainValue【福祉施設】&#10;一人当たり面積">
          <a:extLst>
            <a:ext uri="{FF2B5EF4-FFF2-40B4-BE49-F238E27FC236}">
              <a16:creationId xmlns:a16="http://schemas.microsoft.com/office/drawing/2014/main" id="{EF66ABF4-0147-44BC-94D2-2555FBC2B8AC}"/>
            </a:ext>
          </a:extLst>
        </xdr:cNvPr>
        <xdr:cNvSpPr txBox="1"/>
      </xdr:nvSpPr>
      <xdr:spPr>
        <a:xfrm>
          <a:off x="8515427" y="1431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116857</xdr:rowOff>
    </xdr:from>
    <xdr:ext cx="469744" cy="259045"/>
    <xdr:sp macro="" textlink="">
      <xdr:nvSpPr>
        <xdr:cNvPr id="376" name="n_3mainValue【福祉施設】&#10;一人当たり面積">
          <a:extLst>
            <a:ext uri="{FF2B5EF4-FFF2-40B4-BE49-F238E27FC236}">
              <a16:creationId xmlns:a16="http://schemas.microsoft.com/office/drawing/2014/main" id="{E8D6EFBD-4718-4BBC-AAC3-0ECB9F30985B}"/>
            </a:ext>
          </a:extLst>
        </xdr:cNvPr>
        <xdr:cNvSpPr txBox="1"/>
      </xdr:nvSpPr>
      <xdr:spPr>
        <a:xfrm>
          <a:off x="7626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129920</xdr:rowOff>
    </xdr:from>
    <xdr:ext cx="469744" cy="259045"/>
    <xdr:sp macro="" textlink="">
      <xdr:nvSpPr>
        <xdr:cNvPr id="377" name="n_4mainValue【福祉施設】&#10;一人当たり面積">
          <a:extLst>
            <a:ext uri="{FF2B5EF4-FFF2-40B4-BE49-F238E27FC236}">
              <a16:creationId xmlns:a16="http://schemas.microsoft.com/office/drawing/2014/main" id="{6BAA7CFE-81C2-4CDB-983B-D46BB4763EF0}"/>
            </a:ext>
          </a:extLst>
        </xdr:cNvPr>
        <xdr:cNvSpPr txBox="1"/>
      </xdr:nvSpPr>
      <xdr:spPr>
        <a:xfrm>
          <a:off x="6737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127A96BF-CF76-4517-BFF0-A864EA684BA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66027D02-CCB7-4E9E-B1E2-24D30A3AD43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246FB809-7395-4287-B27B-33E3D21A83B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451700CD-D1E6-4741-913D-DE020B8FF44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1312AB24-F80B-4514-AF31-525EB78FF4F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77873F39-A72F-4300-8356-5165ACEDE09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C40403A3-8D52-4F20-8FFA-7CF5A7227A1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1D4AB1D9-DCB3-41AB-B4D7-F847A22BEA7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C6D800EC-EA53-433F-BE73-78314AA7256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D98C051D-391C-4F05-B09F-49124776571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A42269C2-8404-4B0C-9537-F1766CC022A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21148715-7AA3-4F85-8563-E5A171CFFF6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EC6C0F-05E2-40CB-8790-3CBA88935BD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B0422961-37A7-47B6-8138-707DA9C5E8C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F21D4BD6-A658-4BAF-BACD-FDE7D9C607B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63426C74-4AF5-4DB6-A4C0-D901800E9C8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2D4C9634-6009-4AD6-A997-4C175B743F0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85E0FB39-032F-42AE-9846-C653779128F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3932EC7A-61D2-473E-969C-F786B4C8B2B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2C6E9F13-0C0C-4DC3-8A56-D33E65BAA70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650689FC-104D-4455-9E7B-4437B5FB031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35179CDD-BDC4-46E9-AB72-D31F309152A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6E4A079B-1A73-4ACF-8614-1DA14DABCAC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827B4132-920F-418C-ABF9-0E1F9ECE89FE}"/>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2" name="正方形/長方形 401">
          <a:extLst>
            <a:ext uri="{FF2B5EF4-FFF2-40B4-BE49-F238E27FC236}">
              <a16:creationId xmlns:a16="http://schemas.microsoft.com/office/drawing/2014/main" id="{6CFA1C43-6245-458A-81B0-B6A6685FD79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3" name="正方形/長方形 402">
          <a:extLst>
            <a:ext uri="{FF2B5EF4-FFF2-40B4-BE49-F238E27FC236}">
              <a16:creationId xmlns:a16="http://schemas.microsoft.com/office/drawing/2014/main" id="{09BF7124-2286-4D25-BF57-EE294EC7D55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4" name="正方形/長方形 403">
          <a:extLst>
            <a:ext uri="{FF2B5EF4-FFF2-40B4-BE49-F238E27FC236}">
              <a16:creationId xmlns:a16="http://schemas.microsoft.com/office/drawing/2014/main" id="{3B25C5BB-E4F0-4A4D-8AC2-A1DC8D43B0C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5" name="正方形/長方形 404">
          <a:extLst>
            <a:ext uri="{FF2B5EF4-FFF2-40B4-BE49-F238E27FC236}">
              <a16:creationId xmlns:a16="http://schemas.microsoft.com/office/drawing/2014/main" id="{FDAD9FD6-F8C7-4EF9-AAF0-62068401048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6" name="正方形/長方形 405">
          <a:extLst>
            <a:ext uri="{FF2B5EF4-FFF2-40B4-BE49-F238E27FC236}">
              <a16:creationId xmlns:a16="http://schemas.microsoft.com/office/drawing/2014/main" id="{0DF728CF-D5A4-4945-8E42-0F038AEE037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7" name="正方形/長方形 406">
          <a:extLst>
            <a:ext uri="{FF2B5EF4-FFF2-40B4-BE49-F238E27FC236}">
              <a16:creationId xmlns:a16="http://schemas.microsoft.com/office/drawing/2014/main" id="{B864DE86-B83B-49FC-AAC2-6DEE94C1D88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8" name="正方形/長方形 407">
          <a:extLst>
            <a:ext uri="{FF2B5EF4-FFF2-40B4-BE49-F238E27FC236}">
              <a16:creationId xmlns:a16="http://schemas.microsoft.com/office/drawing/2014/main" id="{E2F968F4-FF2A-41FA-8217-92841000C99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9" name="正方形/長方形 408">
          <a:extLst>
            <a:ext uri="{FF2B5EF4-FFF2-40B4-BE49-F238E27FC236}">
              <a16:creationId xmlns:a16="http://schemas.microsoft.com/office/drawing/2014/main" id="{230B5321-C8BB-4197-ADED-DF5396F7BC5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A19D87C4-3AF9-444F-AE3A-F63E63B0FE8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0410A95B-6A6A-4ED2-A9E5-1E69C209333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4BEE3680-E1B6-4F1B-A615-6A06E460B29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9171240C-B2DC-4368-94AA-BFC2D6CC507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02A98200-5039-4A11-B840-45DFEDE8F95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7B6BA7C9-CF30-420B-8A32-97756F9990A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F5F35051-8896-4B9C-ABCE-BFAEFABA04F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8F7AFD21-B63C-4048-8FD1-56F65166C54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82C7C633-C923-41CA-8006-604F552A1A7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0BCCE6F9-EAE0-4917-A58F-66A6428E6D9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1C03FB00-A73F-4EDD-8DB6-7752C74C35D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a:extLst>
            <a:ext uri="{FF2B5EF4-FFF2-40B4-BE49-F238E27FC236}">
              <a16:creationId xmlns:a16="http://schemas.microsoft.com/office/drawing/2014/main" id="{CA5080FE-22A4-48E3-9997-B7C7B53A782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2" name="テキスト ボックス 421">
          <a:extLst>
            <a:ext uri="{FF2B5EF4-FFF2-40B4-BE49-F238E27FC236}">
              <a16:creationId xmlns:a16="http://schemas.microsoft.com/office/drawing/2014/main" id="{35B5BCDE-7AF1-4CD8-9FF6-DEFF766A113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a:extLst>
            <a:ext uri="{FF2B5EF4-FFF2-40B4-BE49-F238E27FC236}">
              <a16:creationId xmlns:a16="http://schemas.microsoft.com/office/drawing/2014/main" id="{BBDE83A3-F7BF-4A9C-B59C-728B49FA4E6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a:extLst>
            <a:ext uri="{FF2B5EF4-FFF2-40B4-BE49-F238E27FC236}">
              <a16:creationId xmlns:a16="http://schemas.microsoft.com/office/drawing/2014/main" id="{0778F3A2-C242-4E29-B018-A8CEBC904AD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a16="http://schemas.microsoft.com/office/drawing/2014/main" id="{A826B909-645F-4FBF-8FB1-ADA34EAED50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a:extLst>
            <a:ext uri="{FF2B5EF4-FFF2-40B4-BE49-F238E27FC236}">
              <a16:creationId xmlns:a16="http://schemas.microsoft.com/office/drawing/2014/main" id="{A4F7C5AE-7ACC-4847-A918-F964537D92E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a:extLst>
            <a:ext uri="{FF2B5EF4-FFF2-40B4-BE49-F238E27FC236}">
              <a16:creationId xmlns:a16="http://schemas.microsoft.com/office/drawing/2014/main" id="{056CB76C-FFE2-42F4-A687-3BE4B1A2C6A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a:extLst>
            <a:ext uri="{FF2B5EF4-FFF2-40B4-BE49-F238E27FC236}">
              <a16:creationId xmlns:a16="http://schemas.microsoft.com/office/drawing/2014/main" id="{A26F2DEA-AC30-4104-9A92-C3301C16D1B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a:extLst>
            <a:ext uri="{FF2B5EF4-FFF2-40B4-BE49-F238E27FC236}">
              <a16:creationId xmlns:a16="http://schemas.microsoft.com/office/drawing/2014/main" id="{C8B4F006-B354-47B0-BB00-2F712C7DE82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30" name="テキスト ボックス 429">
          <a:extLst>
            <a:ext uri="{FF2B5EF4-FFF2-40B4-BE49-F238E27FC236}">
              <a16:creationId xmlns:a16="http://schemas.microsoft.com/office/drawing/2014/main" id="{DBFFE09D-AB6B-4F3A-9815-39446F0C48E5}"/>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CF62CF66-052E-4D26-AD09-E20AA242B5E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a:extLst>
            <a:ext uri="{FF2B5EF4-FFF2-40B4-BE49-F238E27FC236}">
              <a16:creationId xmlns:a16="http://schemas.microsoft.com/office/drawing/2014/main" id="{D06B8B47-0E86-4BD2-922C-CBD82945EC2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152400</xdr:rowOff>
    </xdr:to>
    <xdr:cxnSp macro="">
      <xdr:nvCxnSpPr>
        <xdr:cNvPr id="433" name="直線コネクタ 432">
          <a:extLst>
            <a:ext uri="{FF2B5EF4-FFF2-40B4-BE49-F238E27FC236}">
              <a16:creationId xmlns:a16="http://schemas.microsoft.com/office/drawing/2014/main" id="{F6625A90-7DDE-48FD-B2A2-B26FE24221B6}"/>
            </a:ext>
          </a:extLst>
        </xdr:cNvPr>
        <xdr:cNvCxnSpPr/>
      </xdr:nvCxnSpPr>
      <xdr:spPr>
        <a:xfrm flipV="1">
          <a:off x="16318864" y="96850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34" name="【保健センター・保健所】&#10;有形固定資産減価償却率最小値テキスト">
          <a:extLst>
            <a:ext uri="{FF2B5EF4-FFF2-40B4-BE49-F238E27FC236}">
              <a16:creationId xmlns:a16="http://schemas.microsoft.com/office/drawing/2014/main" id="{B99E9870-33CA-4D68-B955-0FAC84820224}"/>
            </a:ext>
          </a:extLst>
        </xdr:cNvPr>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35" name="直線コネクタ 434">
          <a:extLst>
            <a:ext uri="{FF2B5EF4-FFF2-40B4-BE49-F238E27FC236}">
              <a16:creationId xmlns:a16="http://schemas.microsoft.com/office/drawing/2014/main" id="{64798E04-F32D-4174-BF6B-3DF34FE533B3}"/>
            </a:ext>
          </a:extLst>
        </xdr:cNvPr>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340478" cy="259045"/>
    <xdr:sp macro="" textlink="">
      <xdr:nvSpPr>
        <xdr:cNvPr id="436" name="【保健センター・保健所】&#10;有形固定資産減価償却率最大値テキスト">
          <a:extLst>
            <a:ext uri="{FF2B5EF4-FFF2-40B4-BE49-F238E27FC236}">
              <a16:creationId xmlns:a16="http://schemas.microsoft.com/office/drawing/2014/main" id="{CE5C1480-8DF7-46CA-83FF-4326D585E36B}"/>
            </a:ext>
          </a:extLst>
        </xdr:cNvPr>
        <xdr:cNvSpPr txBox="1"/>
      </xdr:nvSpPr>
      <xdr:spPr>
        <a:xfrm>
          <a:off x="16357600" y="9460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437" name="直線コネクタ 436">
          <a:extLst>
            <a:ext uri="{FF2B5EF4-FFF2-40B4-BE49-F238E27FC236}">
              <a16:creationId xmlns:a16="http://schemas.microsoft.com/office/drawing/2014/main" id="{7D92CABB-799C-4D68-A1AF-5340C7258E97}"/>
            </a:ext>
          </a:extLst>
        </xdr:cNvPr>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101617</xdr:rowOff>
    </xdr:from>
    <xdr:ext cx="405111" cy="259045"/>
    <xdr:sp macro="" textlink="">
      <xdr:nvSpPr>
        <xdr:cNvPr id="438" name="【保健センター・保健所】&#10;有形固定資産減価償却率平均値テキスト">
          <a:extLst>
            <a:ext uri="{FF2B5EF4-FFF2-40B4-BE49-F238E27FC236}">
              <a16:creationId xmlns:a16="http://schemas.microsoft.com/office/drawing/2014/main" id="{2372B4B2-E091-4A58-B160-C16D0F426789}"/>
            </a:ext>
          </a:extLst>
        </xdr:cNvPr>
        <xdr:cNvSpPr txBox="1"/>
      </xdr:nvSpPr>
      <xdr:spPr>
        <a:xfrm>
          <a:off x="16357600" y="10388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78740</xdr:rowOff>
    </xdr:from>
    <xdr:to>
      <xdr:col>85</xdr:col>
      <xdr:colOff>177800</xdr:colOff>
      <xdr:row>62</xdr:row>
      <xdr:rowOff>8890</xdr:rowOff>
    </xdr:to>
    <xdr:sp macro="" textlink="">
      <xdr:nvSpPr>
        <xdr:cNvPr id="439" name="フローチャート: 判断 438">
          <a:extLst>
            <a:ext uri="{FF2B5EF4-FFF2-40B4-BE49-F238E27FC236}">
              <a16:creationId xmlns:a16="http://schemas.microsoft.com/office/drawing/2014/main" id="{2A30C016-6611-46EF-BE1C-2494D44578CD}"/>
            </a:ext>
          </a:extLst>
        </xdr:cNvPr>
        <xdr:cNvSpPr/>
      </xdr:nvSpPr>
      <xdr:spPr>
        <a:xfrm>
          <a:off x="162687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80645</xdr:rowOff>
    </xdr:from>
    <xdr:to>
      <xdr:col>81</xdr:col>
      <xdr:colOff>101600</xdr:colOff>
      <xdr:row>62</xdr:row>
      <xdr:rowOff>10795</xdr:rowOff>
    </xdr:to>
    <xdr:sp macro="" textlink="">
      <xdr:nvSpPr>
        <xdr:cNvPr id="440" name="フローチャート: 判断 439">
          <a:extLst>
            <a:ext uri="{FF2B5EF4-FFF2-40B4-BE49-F238E27FC236}">
              <a16:creationId xmlns:a16="http://schemas.microsoft.com/office/drawing/2014/main" id="{425FFB17-86C1-40E3-A790-E749CA363629}"/>
            </a:ext>
          </a:extLst>
        </xdr:cNvPr>
        <xdr:cNvSpPr/>
      </xdr:nvSpPr>
      <xdr:spPr>
        <a:xfrm>
          <a:off x="154305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162560</xdr:rowOff>
    </xdr:from>
    <xdr:to>
      <xdr:col>76</xdr:col>
      <xdr:colOff>165100</xdr:colOff>
      <xdr:row>62</xdr:row>
      <xdr:rowOff>92710</xdr:rowOff>
    </xdr:to>
    <xdr:sp macro="" textlink="">
      <xdr:nvSpPr>
        <xdr:cNvPr id="441" name="フローチャート: 判断 440">
          <a:extLst>
            <a:ext uri="{FF2B5EF4-FFF2-40B4-BE49-F238E27FC236}">
              <a16:creationId xmlns:a16="http://schemas.microsoft.com/office/drawing/2014/main" id="{45682908-EA28-4A75-9B7E-984FA7DEFFDD}"/>
            </a:ext>
          </a:extLst>
        </xdr:cNvPr>
        <xdr:cNvSpPr/>
      </xdr:nvSpPr>
      <xdr:spPr>
        <a:xfrm>
          <a:off x="14541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122555</xdr:rowOff>
    </xdr:from>
    <xdr:to>
      <xdr:col>72</xdr:col>
      <xdr:colOff>38100</xdr:colOff>
      <xdr:row>62</xdr:row>
      <xdr:rowOff>52705</xdr:rowOff>
    </xdr:to>
    <xdr:sp macro="" textlink="">
      <xdr:nvSpPr>
        <xdr:cNvPr id="442" name="フローチャート: 判断 441">
          <a:extLst>
            <a:ext uri="{FF2B5EF4-FFF2-40B4-BE49-F238E27FC236}">
              <a16:creationId xmlns:a16="http://schemas.microsoft.com/office/drawing/2014/main" id="{F2983C86-4933-4A95-986F-9ED9FAE4BADE}"/>
            </a:ext>
          </a:extLst>
        </xdr:cNvPr>
        <xdr:cNvSpPr/>
      </xdr:nvSpPr>
      <xdr:spPr>
        <a:xfrm>
          <a:off x="13652500" y="1058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44450</xdr:rowOff>
    </xdr:from>
    <xdr:to>
      <xdr:col>67</xdr:col>
      <xdr:colOff>101600</xdr:colOff>
      <xdr:row>61</xdr:row>
      <xdr:rowOff>146050</xdr:rowOff>
    </xdr:to>
    <xdr:sp macro="" textlink="">
      <xdr:nvSpPr>
        <xdr:cNvPr id="443" name="フローチャート: 判断 442">
          <a:extLst>
            <a:ext uri="{FF2B5EF4-FFF2-40B4-BE49-F238E27FC236}">
              <a16:creationId xmlns:a16="http://schemas.microsoft.com/office/drawing/2014/main" id="{B69A5EC8-2EA8-4E41-BB3F-FFA38BBFF4CF}"/>
            </a:ext>
          </a:extLst>
        </xdr:cNvPr>
        <xdr:cNvSpPr/>
      </xdr:nvSpPr>
      <xdr:spPr>
        <a:xfrm>
          <a:off x="1276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E30350E2-BBC2-4E57-BCFB-85228F4E622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8747C6EB-406D-419D-B15B-75FB34463B3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F97DCD65-338D-4337-A0B8-46ADA7A7F87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14FC1FBC-1123-4B4E-A695-4B3776FA5E1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56E282CE-34B9-4304-B266-06338999107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101600</xdr:rowOff>
    </xdr:from>
    <xdr:to>
      <xdr:col>85</xdr:col>
      <xdr:colOff>177800</xdr:colOff>
      <xdr:row>65</xdr:row>
      <xdr:rowOff>31750</xdr:rowOff>
    </xdr:to>
    <xdr:sp macro="" textlink="">
      <xdr:nvSpPr>
        <xdr:cNvPr id="449" name="楕円 448">
          <a:extLst>
            <a:ext uri="{FF2B5EF4-FFF2-40B4-BE49-F238E27FC236}">
              <a16:creationId xmlns:a16="http://schemas.microsoft.com/office/drawing/2014/main" id="{F633EFB4-6DDC-40BD-8513-590DCBB51197}"/>
            </a:ext>
          </a:extLst>
        </xdr:cNvPr>
        <xdr:cNvSpPr/>
      </xdr:nvSpPr>
      <xdr:spPr>
        <a:xfrm>
          <a:off x="16268700" y="1107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64</xdr:row>
      <xdr:rowOff>16527</xdr:rowOff>
    </xdr:from>
    <xdr:ext cx="405111" cy="259045"/>
    <xdr:sp macro="" textlink="">
      <xdr:nvSpPr>
        <xdr:cNvPr id="450" name="【保健センター・保健所】&#10;有形固定資産減価償却率該当値テキスト">
          <a:extLst>
            <a:ext uri="{FF2B5EF4-FFF2-40B4-BE49-F238E27FC236}">
              <a16:creationId xmlns:a16="http://schemas.microsoft.com/office/drawing/2014/main" id="{AB66DC2F-F88A-4C60-8DD9-69C2F0176412}"/>
            </a:ext>
          </a:extLst>
        </xdr:cNvPr>
        <xdr:cNvSpPr txBox="1"/>
      </xdr:nvSpPr>
      <xdr:spPr>
        <a:xfrm>
          <a:off x="16357600" y="1098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65405</xdr:rowOff>
    </xdr:from>
    <xdr:to>
      <xdr:col>81</xdr:col>
      <xdr:colOff>101600</xdr:colOff>
      <xdr:row>64</xdr:row>
      <xdr:rowOff>167005</xdr:rowOff>
    </xdr:to>
    <xdr:sp macro="" textlink="">
      <xdr:nvSpPr>
        <xdr:cNvPr id="451" name="楕円 450">
          <a:extLst>
            <a:ext uri="{FF2B5EF4-FFF2-40B4-BE49-F238E27FC236}">
              <a16:creationId xmlns:a16="http://schemas.microsoft.com/office/drawing/2014/main" id="{3422F1F4-7DF4-4B60-9560-85717063CC80}"/>
            </a:ext>
          </a:extLst>
        </xdr:cNvPr>
        <xdr:cNvSpPr/>
      </xdr:nvSpPr>
      <xdr:spPr>
        <a:xfrm>
          <a:off x="15430500" y="1103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116205</xdr:rowOff>
    </xdr:from>
    <xdr:to>
      <xdr:col>85</xdr:col>
      <xdr:colOff>127000</xdr:colOff>
      <xdr:row>64</xdr:row>
      <xdr:rowOff>152400</xdr:rowOff>
    </xdr:to>
    <xdr:cxnSp macro="">
      <xdr:nvCxnSpPr>
        <xdr:cNvPr id="452" name="直線コネクタ 451">
          <a:extLst>
            <a:ext uri="{FF2B5EF4-FFF2-40B4-BE49-F238E27FC236}">
              <a16:creationId xmlns:a16="http://schemas.microsoft.com/office/drawing/2014/main" id="{4956523D-9944-45EA-8024-5F6707772437}"/>
            </a:ext>
          </a:extLst>
        </xdr:cNvPr>
        <xdr:cNvCxnSpPr/>
      </xdr:nvCxnSpPr>
      <xdr:spPr>
        <a:xfrm>
          <a:off x="15481300" y="110890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27305</xdr:rowOff>
    </xdr:from>
    <xdr:to>
      <xdr:col>76</xdr:col>
      <xdr:colOff>165100</xdr:colOff>
      <xdr:row>64</xdr:row>
      <xdr:rowOff>128905</xdr:rowOff>
    </xdr:to>
    <xdr:sp macro="" textlink="">
      <xdr:nvSpPr>
        <xdr:cNvPr id="453" name="楕円 452">
          <a:extLst>
            <a:ext uri="{FF2B5EF4-FFF2-40B4-BE49-F238E27FC236}">
              <a16:creationId xmlns:a16="http://schemas.microsoft.com/office/drawing/2014/main" id="{63600204-8499-49F8-BAF4-242ED31AEE6F}"/>
            </a:ext>
          </a:extLst>
        </xdr:cNvPr>
        <xdr:cNvSpPr/>
      </xdr:nvSpPr>
      <xdr:spPr>
        <a:xfrm>
          <a:off x="14541500" y="1100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78105</xdr:rowOff>
    </xdr:from>
    <xdr:to>
      <xdr:col>81</xdr:col>
      <xdr:colOff>50800</xdr:colOff>
      <xdr:row>64</xdr:row>
      <xdr:rowOff>116205</xdr:rowOff>
    </xdr:to>
    <xdr:cxnSp macro="">
      <xdr:nvCxnSpPr>
        <xdr:cNvPr id="454" name="直線コネクタ 453">
          <a:extLst>
            <a:ext uri="{FF2B5EF4-FFF2-40B4-BE49-F238E27FC236}">
              <a16:creationId xmlns:a16="http://schemas.microsoft.com/office/drawing/2014/main" id="{BB894E7B-BAE0-4442-BA7B-9DEECE44993F}"/>
            </a:ext>
          </a:extLst>
        </xdr:cNvPr>
        <xdr:cNvCxnSpPr/>
      </xdr:nvCxnSpPr>
      <xdr:spPr>
        <a:xfrm>
          <a:off x="14592300" y="110509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160655</xdr:rowOff>
    </xdr:from>
    <xdr:to>
      <xdr:col>72</xdr:col>
      <xdr:colOff>38100</xdr:colOff>
      <xdr:row>64</xdr:row>
      <xdr:rowOff>90805</xdr:rowOff>
    </xdr:to>
    <xdr:sp macro="" textlink="">
      <xdr:nvSpPr>
        <xdr:cNvPr id="455" name="楕円 454">
          <a:extLst>
            <a:ext uri="{FF2B5EF4-FFF2-40B4-BE49-F238E27FC236}">
              <a16:creationId xmlns:a16="http://schemas.microsoft.com/office/drawing/2014/main" id="{5AC491DE-FB9B-4BDC-9177-8BE3FDD4C417}"/>
            </a:ext>
          </a:extLst>
        </xdr:cNvPr>
        <xdr:cNvSpPr/>
      </xdr:nvSpPr>
      <xdr:spPr>
        <a:xfrm>
          <a:off x="13652500" y="1096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40005</xdr:rowOff>
    </xdr:from>
    <xdr:to>
      <xdr:col>76</xdr:col>
      <xdr:colOff>114300</xdr:colOff>
      <xdr:row>64</xdr:row>
      <xdr:rowOff>78105</xdr:rowOff>
    </xdr:to>
    <xdr:cxnSp macro="">
      <xdr:nvCxnSpPr>
        <xdr:cNvPr id="456" name="直線コネクタ 455">
          <a:extLst>
            <a:ext uri="{FF2B5EF4-FFF2-40B4-BE49-F238E27FC236}">
              <a16:creationId xmlns:a16="http://schemas.microsoft.com/office/drawing/2014/main" id="{95FD8CEA-D786-48A8-AC8B-320796900E8D}"/>
            </a:ext>
          </a:extLst>
        </xdr:cNvPr>
        <xdr:cNvCxnSpPr/>
      </xdr:nvCxnSpPr>
      <xdr:spPr>
        <a:xfrm>
          <a:off x="13703300" y="110128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120650</xdr:rowOff>
    </xdr:from>
    <xdr:to>
      <xdr:col>67</xdr:col>
      <xdr:colOff>101600</xdr:colOff>
      <xdr:row>64</xdr:row>
      <xdr:rowOff>50800</xdr:rowOff>
    </xdr:to>
    <xdr:sp macro="" textlink="">
      <xdr:nvSpPr>
        <xdr:cNvPr id="457" name="楕円 456">
          <a:extLst>
            <a:ext uri="{FF2B5EF4-FFF2-40B4-BE49-F238E27FC236}">
              <a16:creationId xmlns:a16="http://schemas.microsoft.com/office/drawing/2014/main" id="{E0A4AF3C-950D-4394-9B59-DC33816F6F54}"/>
            </a:ext>
          </a:extLst>
        </xdr:cNvPr>
        <xdr:cNvSpPr/>
      </xdr:nvSpPr>
      <xdr:spPr>
        <a:xfrm>
          <a:off x="1276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64</xdr:row>
      <xdr:rowOff>0</xdr:rowOff>
    </xdr:from>
    <xdr:to>
      <xdr:col>71</xdr:col>
      <xdr:colOff>177800</xdr:colOff>
      <xdr:row>64</xdr:row>
      <xdr:rowOff>40005</xdr:rowOff>
    </xdr:to>
    <xdr:cxnSp macro="">
      <xdr:nvCxnSpPr>
        <xdr:cNvPr id="458" name="直線コネクタ 457">
          <a:extLst>
            <a:ext uri="{FF2B5EF4-FFF2-40B4-BE49-F238E27FC236}">
              <a16:creationId xmlns:a16="http://schemas.microsoft.com/office/drawing/2014/main" id="{5C149306-1B39-4DCA-AF8D-381101C994E6}"/>
            </a:ext>
          </a:extLst>
        </xdr:cNvPr>
        <xdr:cNvCxnSpPr/>
      </xdr:nvCxnSpPr>
      <xdr:spPr>
        <a:xfrm>
          <a:off x="12814300" y="109728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27322</xdr:rowOff>
    </xdr:from>
    <xdr:ext cx="405111" cy="259045"/>
    <xdr:sp macro="" textlink="">
      <xdr:nvSpPr>
        <xdr:cNvPr id="459" name="n_1aveValue【保健センター・保健所】&#10;有形固定資産減価償却率">
          <a:extLst>
            <a:ext uri="{FF2B5EF4-FFF2-40B4-BE49-F238E27FC236}">
              <a16:creationId xmlns:a16="http://schemas.microsoft.com/office/drawing/2014/main" id="{F72D32C3-F85A-40D3-BCC5-3AA5ABEAF9C1}"/>
            </a:ext>
          </a:extLst>
        </xdr:cNvPr>
        <xdr:cNvSpPr txBox="1"/>
      </xdr:nvSpPr>
      <xdr:spPr>
        <a:xfrm>
          <a:off x="15266044" y="1031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109237</xdr:rowOff>
    </xdr:from>
    <xdr:ext cx="405111" cy="259045"/>
    <xdr:sp macro="" textlink="">
      <xdr:nvSpPr>
        <xdr:cNvPr id="460" name="n_2aveValue【保健センター・保健所】&#10;有形固定資産減価償却率">
          <a:extLst>
            <a:ext uri="{FF2B5EF4-FFF2-40B4-BE49-F238E27FC236}">
              <a16:creationId xmlns:a16="http://schemas.microsoft.com/office/drawing/2014/main" id="{94B2BEE0-9C60-4E98-B6D2-6EFFDE3D2275}"/>
            </a:ext>
          </a:extLst>
        </xdr:cNvPr>
        <xdr:cNvSpPr txBox="1"/>
      </xdr:nvSpPr>
      <xdr:spPr>
        <a:xfrm>
          <a:off x="14389744" y="1039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69232</xdr:rowOff>
    </xdr:from>
    <xdr:ext cx="405111" cy="259045"/>
    <xdr:sp macro="" textlink="">
      <xdr:nvSpPr>
        <xdr:cNvPr id="461" name="n_3aveValue【保健センター・保健所】&#10;有形固定資産減価償却率">
          <a:extLst>
            <a:ext uri="{FF2B5EF4-FFF2-40B4-BE49-F238E27FC236}">
              <a16:creationId xmlns:a16="http://schemas.microsoft.com/office/drawing/2014/main" id="{D2C14ED4-A336-44BF-A1C6-85830BD2EBE1}"/>
            </a:ext>
          </a:extLst>
        </xdr:cNvPr>
        <xdr:cNvSpPr txBox="1"/>
      </xdr:nvSpPr>
      <xdr:spPr>
        <a:xfrm>
          <a:off x="13500744" y="1035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162577</xdr:rowOff>
    </xdr:from>
    <xdr:ext cx="405111" cy="259045"/>
    <xdr:sp macro="" textlink="">
      <xdr:nvSpPr>
        <xdr:cNvPr id="462" name="n_4aveValue【保健センター・保健所】&#10;有形固定資産減価償却率">
          <a:extLst>
            <a:ext uri="{FF2B5EF4-FFF2-40B4-BE49-F238E27FC236}">
              <a16:creationId xmlns:a16="http://schemas.microsoft.com/office/drawing/2014/main" id="{20136C60-4D7E-4871-B1C9-E0D743910CC4}"/>
            </a:ext>
          </a:extLst>
        </xdr:cNvPr>
        <xdr:cNvSpPr txBox="1"/>
      </xdr:nvSpPr>
      <xdr:spPr>
        <a:xfrm>
          <a:off x="12611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158132</xdr:rowOff>
    </xdr:from>
    <xdr:ext cx="405111" cy="259045"/>
    <xdr:sp macro="" textlink="">
      <xdr:nvSpPr>
        <xdr:cNvPr id="463" name="n_1mainValue【保健センター・保健所】&#10;有形固定資産減価償却率">
          <a:extLst>
            <a:ext uri="{FF2B5EF4-FFF2-40B4-BE49-F238E27FC236}">
              <a16:creationId xmlns:a16="http://schemas.microsoft.com/office/drawing/2014/main" id="{0461370F-6ED4-4467-80BF-7126F52E9985}"/>
            </a:ext>
          </a:extLst>
        </xdr:cNvPr>
        <xdr:cNvSpPr txBox="1"/>
      </xdr:nvSpPr>
      <xdr:spPr>
        <a:xfrm>
          <a:off x="15266044" y="1113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120032</xdr:rowOff>
    </xdr:from>
    <xdr:ext cx="405111" cy="259045"/>
    <xdr:sp macro="" textlink="">
      <xdr:nvSpPr>
        <xdr:cNvPr id="464" name="n_2mainValue【保健センター・保健所】&#10;有形固定資産減価償却率">
          <a:extLst>
            <a:ext uri="{FF2B5EF4-FFF2-40B4-BE49-F238E27FC236}">
              <a16:creationId xmlns:a16="http://schemas.microsoft.com/office/drawing/2014/main" id="{26A3AC19-E394-4634-BAC8-454218A8D214}"/>
            </a:ext>
          </a:extLst>
        </xdr:cNvPr>
        <xdr:cNvSpPr txBox="1"/>
      </xdr:nvSpPr>
      <xdr:spPr>
        <a:xfrm>
          <a:off x="14389744" y="1109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81932</xdr:rowOff>
    </xdr:from>
    <xdr:ext cx="405111" cy="259045"/>
    <xdr:sp macro="" textlink="">
      <xdr:nvSpPr>
        <xdr:cNvPr id="465" name="n_3mainValue【保健センター・保健所】&#10;有形固定資産減価償却率">
          <a:extLst>
            <a:ext uri="{FF2B5EF4-FFF2-40B4-BE49-F238E27FC236}">
              <a16:creationId xmlns:a16="http://schemas.microsoft.com/office/drawing/2014/main" id="{429CB586-A7BE-4F04-815C-C1D8474512A6}"/>
            </a:ext>
          </a:extLst>
        </xdr:cNvPr>
        <xdr:cNvSpPr txBox="1"/>
      </xdr:nvSpPr>
      <xdr:spPr>
        <a:xfrm>
          <a:off x="13500744"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41927</xdr:rowOff>
    </xdr:from>
    <xdr:ext cx="405111" cy="259045"/>
    <xdr:sp macro="" textlink="">
      <xdr:nvSpPr>
        <xdr:cNvPr id="466" name="n_4mainValue【保健センター・保健所】&#10;有形固定資産減価償却率">
          <a:extLst>
            <a:ext uri="{FF2B5EF4-FFF2-40B4-BE49-F238E27FC236}">
              <a16:creationId xmlns:a16="http://schemas.microsoft.com/office/drawing/2014/main" id="{B7C4D189-A5C5-4667-A6A5-5EF45150AC9B}"/>
            </a:ext>
          </a:extLst>
        </xdr:cNvPr>
        <xdr:cNvSpPr txBox="1"/>
      </xdr:nvSpPr>
      <xdr:spPr>
        <a:xfrm>
          <a:off x="12611744"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9ED761BB-202F-4E22-8723-6F14257F36A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81574CB6-EEBA-46D6-B838-3A84A52EFFB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FDA6C023-786B-4475-B8A0-16D340CE817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552D9468-C334-4246-B0D5-CBDAE257E04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3A5AE406-CAAD-4248-BC9E-27CB9F3C07D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34DD3DA3-FC56-4D92-B632-F514E880B36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4C5905F5-4D9A-4B3A-83F1-FB3228AA4C6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61E06FD7-2C7A-478E-AD1A-496B0187E50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id="{95E2EC46-2D67-4E0F-80D9-7FC57564A34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id="{847A1D25-2558-4F6F-8E1A-2269EBB5188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7" name="直線コネクタ 476">
          <a:extLst>
            <a:ext uri="{FF2B5EF4-FFF2-40B4-BE49-F238E27FC236}">
              <a16:creationId xmlns:a16="http://schemas.microsoft.com/office/drawing/2014/main" id="{3503ECEA-CE6E-4543-A68D-F9D7AFC119B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8" name="テキスト ボックス 477">
          <a:extLst>
            <a:ext uri="{FF2B5EF4-FFF2-40B4-BE49-F238E27FC236}">
              <a16:creationId xmlns:a16="http://schemas.microsoft.com/office/drawing/2014/main" id="{7CB37C76-DB60-4F16-BA76-DF7F1890A1E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9" name="直線コネクタ 478">
          <a:extLst>
            <a:ext uri="{FF2B5EF4-FFF2-40B4-BE49-F238E27FC236}">
              <a16:creationId xmlns:a16="http://schemas.microsoft.com/office/drawing/2014/main" id="{334D53DC-A8E5-4E97-AA63-5AC7777B988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0" name="テキスト ボックス 479">
          <a:extLst>
            <a:ext uri="{FF2B5EF4-FFF2-40B4-BE49-F238E27FC236}">
              <a16:creationId xmlns:a16="http://schemas.microsoft.com/office/drawing/2014/main" id="{9599D0A9-950A-49AD-AA44-6FD03BD72B5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1" name="直線コネクタ 480">
          <a:extLst>
            <a:ext uri="{FF2B5EF4-FFF2-40B4-BE49-F238E27FC236}">
              <a16:creationId xmlns:a16="http://schemas.microsoft.com/office/drawing/2014/main" id="{80BE9E3F-1361-462E-A1B4-5D9590D2936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2" name="テキスト ボックス 481">
          <a:extLst>
            <a:ext uri="{FF2B5EF4-FFF2-40B4-BE49-F238E27FC236}">
              <a16:creationId xmlns:a16="http://schemas.microsoft.com/office/drawing/2014/main" id="{240604AB-3B4D-4DA5-A444-FF15D53978C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3" name="直線コネクタ 482">
          <a:extLst>
            <a:ext uri="{FF2B5EF4-FFF2-40B4-BE49-F238E27FC236}">
              <a16:creationId xmlns:a16="http://schemas.microsoft.com/office/drawing/2014/main" id="{FD7E4292-B994-4A03-80D2-628CDBC5EA8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4" name="テキスト ボックス 483">
          <a:extLst>
            <a:ext uri="{FF2B5EF4-FFF2-40B4-BE49-F238E27FC236}">
              <a16:creationId xmlns:a16="http://schemas.microsoft.com/office/drawing/2014/main" id="{B1417594-E6D8-4D7E-80AE-2D21B451FE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a:extLst>
            <a:ext uri="{FF2B5EF4-FFF2-40B4-BE49-F238E27FC236}">
              <a16:creationId xmlns:a16="http://schemas.microsoft.com/office/drawing/2014/main" id="{1060CE5B-89D4-4389-918D-D3EE6242D6A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a:extLst>
            <a:ext uri="{FF2B5EF4-FFF2-40B4-BE49-F238E27FC236}">
              <a16:creationId xmlns:a16="http://schemas.microsoft.com/office/drawing/2014/main" id="{2D8ACE3F-5FA3-4BE4-8DDD-6C2B2991446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保健センター・保健所】&#10;一人当たり面積グラフ枠">
          <a:extLst>
            <a:ext uri="{FF2B5EF4-FFF2-40B4-BE49-F238E27FC236}">
              <a16:creationId xmlns:a16="http://schemas.microsoft.com/office/drawing/2014/main" id="{FECF99BD-A2D2-4966-8A92-50C6E336BC5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107442</xdr:rowOff>
    </xdr:from>
    <xdr:to>
      <xdr:col>116</xdr:col>
      <xdr:colOff>62864</xdr:colOff>
      <xdr:row>63</xdr:row>
      <xdr:rowOff>107442</xdr:rowOff>
    </xdr:to>
    <xdr:cxnSp macro="">
      <xdr:nvCxnSpPr>
        <xdr:cNvPr id="488" name="直線コネクタ 487">
          <a:extLst>
            <a:ext uri="{FF2B5EF4-FFF2-40B4-BE49-F238E27FC236}">
              <a16:creationId xmlns:a16="http://schemas.microsoft.com/office/drawing/2014/main" id="{743E1587-BC4B-43FC-BD98-11B526C77A2B}"/>
            </a:ext>
          </a:extLst>
        </xdr:cNvPr>
        <xdr:cNvCxnSpPr/>
      </xdr:nvCxnSpPr>
      <xdr:spPr>
        <a:xfrm flipV="1">
          <a:off x="22160864" y="953719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111269</xdr:rowOff>
    </xdr:from>
    <xdr:ext cx="469744" cy="259045"/>
    <xdr:sp macro="" textlink="">
      <xdr:nvSpPr>
        <xdr:cNvPr id="489" name="【保健センター・保健所】&#10;一人当たり面積最小値テキスト">
          <a:extLst>
            <a:ext uri="{FF2B5EF4-FFF2-40B4-BE49-F238E27FC236}">
              <a16:creationId xmlns:a16="http://schemas.microsoft.com/office/drawing/2014/main" id="{AA672871-73FE-403A-9CF6-00BE34BBE124}"/>
            </a:ext>
          </a:extLst>
        </xdr:cNvPr>
        <xdr:cNvSpPr txBox="1"/>
      </xdr:nvSpPr>
      <xdr:spPr>
        <a:xfrm>
          <a:off x="22199600" y="1091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107442</xdr:rowOff>
    </xdr:from>
    <xdr:to>
      <xdr:col>116</xdr:col>
      <xdr:colOff>152400</xdr:colOff>
      <xdr:row>63</xdr:row>
      <xdr:rowOff>107442</xdr:rowOff>
    </xdr:to>
    <xdr:cxnSp macro="">
      <xdr:nvCxnSpPr>
        <xdr:cNvPr id="490" name="直線コネクタ 489">
          <a:extLst>
            <a:ext uri="{FF2B5EF4-FFF2-40B4-BE49-F238E27FC236}">
              <a16:creationId xmlns:a16="http://schemas.microsoft.com/office/drawing/2014/main" id="{3A352C6C-ED73-4313-83FC-3E48C8B59F4D}"/>
            </a:ext>
          </a:extLst>
        </xdr:cNvPr>
        <xdr:cNvCxnSpPr/>
      </xdr:nvCxnSpPr>
      <xdr:spPr>
        <a:xfrm>
          <a:off x="22072600" y="1090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54119</xdr:rowOff>
    </xdr:from>
    <xdr:ext cx="469744" cy="259045"/>
    <xdr:sp macro="" textlink="">
      <xdr:nvSpPr>
        <xdr:cNvPr id="491" name="【保健センター・保健所】&#10;一人当たり面積最大値テキスト">
          <a:extLst>
            <a:ext uri="{FF2B5EF4-FFF2-40B4-BE49-F238E27FC236}">
              <a16:creationId xmlns:a16="http://schemas.microsoft.com/office/drawing/2014/main" id="{FED95B92-8C08-4FB4-8EF1-9DD58C5C4804}"/>
            </a:ext>
          </a:extLst>
        </xdr:cNvPr>
        <xdr:cNvSpPr txBox="1"/>
      </xdr:nvSpPr>
      <xdr:spPr>
        <a:xfrm>
          <a:off x="22199600" y="931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107442</xdr:rowOff>
    </xdr:from>
    <xdr:to>
      <xdr:col>116</xdr:col>
      <xdr:colOff>152400</xdr:colOff>
      <xdr:row>55</xdr:row>
      <xdr:rowOff>107442</xdr:rowOff>
    </xdr:to>
    <xdr:cxnSp macro="">
      <xdr:nvCxnSpPr>
        <xdr:cNvPr id="492" name="直線コネクタ 491">
          <a:extLst>
            <a:ext uri="{FF2B5EF4-FFF2-40B4-BE49-F238E27FC236}">
              <a16:creationId xmlns:a16="http://schemas.microsoft.com/office/drawing/2014/main" id="{8BD6F0A2-45D1-42FC-A98B-CCA99B854CAD}"/>
            </a:ext>
          </a:extLst>
        </xdr:cNvPr>
        <xdr:cNvCxnSpPr/>
      </xdr:nvCxnSpPr>
      <xdr:spPr>
        <a:xfrm>
          <a:off x="22072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132097</xdr:rowOff>
    </xdr:from>
    <xdr:ext cx="469744" cy="259045"/>
    <xdr:sp macro="" textlink="">
      <xdr:nvSpPr>
        <xdr:cNvPr id="493" name="【保健センター・保健所】&#10;一人当たり面積平均値テキスト">
          <a:extLst>
            <a:ext uri="{FF2B5EF4-FFF2-40B4-BE49-F238E27FC236}">
              <a16:creationId xmlns:a16="http://schemas.microsoft.com/office/drawing/2014/main" id="{0C75A49A-1F54-4475-9A4E-1C44D08A36A0}"/>
            </a:ext>
          </a:extLst>
        </xdr:cNvPr>
        <xdr:cNvSpPr txBox="1"/>
      </xdr:nvSpPr>
      <xdr:spPr>
        <a:xfrm>
          <a:off x="22199600" y="1041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109220</xdr:rowOff>
    </xdr:from>
    <xdr:to>
      <xdr:col>116</xdr:col>
      <xdr:colOff>114300</xdr:colOff>
      <xdr:row>62</xdr:row>
      <xdr:rowOff>39370</xdr:rowOff>
    </xdr:to>
    <xdr:sp macro="" textlink="">
      <xdr:nvSpPr>
        <xdr:cNvPr id="494" name="フローチャート: 判断 493">
          <a:extLst>
            <a:ext uri="{FF2B5EF4-FFF2-40B4-BE49-F238E27FC236}">
              <a16:creationId xmlns:a16="http://schemas.microsoft.com/office/drawing/2014/main" id="{A5E1ED3A-7572-4F63-86E3-8CF80BFFCBCD}"/>
            </a:ext>
          </a:extLst>
        </xdr:cNvPr>
        <xdr:cNvSpPr/>
      </xdr:nvSpPr>
      <xdr:spPr>
        <a:xfrm>
          <a:off x="221107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495" name="フローチャート: 判断 494">
          <a:extLst>
            <a:ext uri="{FF2B5EF4-FFF2-40B4-BE49-F238E27FC236}">
              <a16:creationId xmlns:a16="http://schemas.microsoft.com/office/drawing/2014/main" id="{8C4801C2-8C95-4042-98AF-A3F5778E2FF3}"/>
            </a:ext>
          </a:extLst>
        </xdr:cNvPr>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496" name="フローチャート: 判断 495">
          <a:extLst>
            <a:ext uri="{FF2B5EF4-FFF2-40B4-BE49-F238E27FC236}">
              <a16:creationId xmlns:a16="http://schemas.microsoft.com/office/drawing/2014/main" id="{ADB4BA4C-8D1B-493E-ADBA-A5DC392F098E}"/>
            </a:ext>
          </a:extLst>
        </xdr:cNvPr>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31496</xdr:rowOff>
    </xdr:from>
    <xdr:to>
      <xdr:col>102</xdr:col>
      <xdr:colOff>165100</xdr:colOff>
      <xdr:row>62</xdr:row>
      <xdr:rowOff>133096</xdr:rowOff>
    </xdr:to>
    <xdr:sp macro="" textlink="">
      <xdr:nvSpPr>
        <xdr:cNvPr id="497" name="フローチャート: 判断 496">
          <a:extLst>
            <a:ext uri="{FF2B5EF4-FFF2-40B4-BE49-F238E27FC236}">
              <a16:creationId xmlns:a16="http://schemas.microsoft.com/office/drawing/2014/main" id="{93F5E305-7BB8-4F71-B0B7-9EBCE209A63F}"/>
            </a:ext>
          </a:extLst>
        </xdr:cNvPr>
        <xdr:cNvSpPr/>
      </xdr:nvSpPr>
      <xdr:spPr>
        <a:xfrm>
          <a:off x="194945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170942</xdr:rowOff>
    </xdr:from>
    <xdr:to>
      <xdr:col>98</xdr:col>
      <xdr:colOff>38100</xdr:colOff>
      <xdr:row>62</xdr:row>
      <xdr:rowOff>101092</xdr:rowOff>
    </xdr:to>
    <xdr:sp macro="" textlink="">
      <xdr:nvSpPr>
        <xdr:cNvPr id="498" name="フローチャート: 判断 497">
          <a:extLst>
            <a:ext uri="{FF2B5EF4-FFF2-40B4-BE49-F238E27FC236}">
              <a16:creationId xmlns:a16="http://schemas.microsoft.com/office/drawing/2014/main" id="{3F77609A-3BCF-4C65-8CCD-1CB772D5155F}"/>
            </a:ext>
          </a:extLst>
        </xdr:cNvPr>
        <xdr:cNvSpPr/>
      </xdr:nvSpPr>
      <xdr:spPr>
        <a:xfrm>
          <a:off x="18605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78EAE829-68ED-4A7E-9458-677C4E49C9F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FF08BE1B-F04D-4FB7-9EC9-6BDA1AD9AE3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A8623420-89DE-4923-BC0E-EE7888BBFE9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A7CE91E6-2A04-4277-BC4A-FD276621AB7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3F38E888-592A-4183-B1F6-911C3F0568A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56642</xdr:rowOff>
    </xdr:from>
    <xdr:to>
      <xdr:col>116</xdr:col>
      <xdr:colOff>114300</xdr:colOff>
      <xdr:row>63</xdr:row>
      <xdr:rowOff>158242</xdr:rowOff>
    </xdr:to>
    <xdr:sp macro="" textlink="">
      <xdr:nvSpPr>
        <xdr:cNvPr id="504" name="楕円 503">
          <a:extLst>
            <a:ext uri="{FF2B5EF4-FFF2-40B4-BE49-F238E27FC236}">
              <a16:creationId xmlns:a16="http://schemas.microsoft.com/office/drawing/2014/main" id="{B01C6CD2-734B-4940-A933-D40753DEA6F3}"/>
            </a:ext>
          </a:extLst>
        </xdr:cNvPr>
        <xdr:cNvSpPr/>
      </xdr:nvSpPr>
      <xdr:spPr>
        <a:xfrm>
          <a:off x="221107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143019</xdr:rowOff>
    </xdr:from>
    <xdr:ext cx="469744" cy="259045"/>
    <xdr:sp macro="" textlink="">
      <xdr:nvSpPr>
        <xdr:cNvPr id="505" name="【保健センター・保健所】&#10;一人当たり面積該当値テキスト">
          <a:extLst>
            <a:ext uri="{FF2B5EF4-FFF2-40B4-BE49-F238E27FC236}">
              <a16:creationId xmlns:a16="http://schemas.microsoft.com/office/drawing/2014/main" id="{C3770CE9-3F85-4BBB-BA62-9D89F60D9BE7}"/>
            </a:ext>
          </a:extLst>
        </xdr:cNvPr>
        <xdr:cNvSpPr txBox="1"/>
      </xdr:nvSpPr>
      <xdr:spPr>
        <a:xfrm>
          <a:off x="22199600" y="107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56642</xdr:rowOff>
    </xdr:from>
    <xdr:to>
      <xdr:col>112</xdr:col>
      <xdr:colOff>38100</xdr:colOff>
      <xdr:row>63</xdr:row>
      <xdr:rowOff>158242</xdr:rowOff>
    </xdr:to>
    <xdr:sp macro="" textlink="">
      <xdr:nvSpPr>
        <xdr:cNvPr id="506" name="楕円 505">
          <a:extLst>
            <a:ext uri="{FF2B5EF4-FFF2-40B4-BE49-F238E27FC236}">
              <a16:creationId xmlns:a16="http://schemas.microsoft.com/office/drawing/2014/main" id="{7C2549D8-D030-4725-8006-C3C11D6456E6}"/>
            </a:ext>
          </a:extLst>
        </xdr:cNvPr>
        <xdr:cNvSpPr/>
      </xdr:nvSpPr>
      <xdr:spPr>
        <a:xfrm>
          <a:off x="21272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107442</xdr:rowOff>
    </xdr:from>
    <xdr:to>
      <xdr:col>116</xdr:col>
      <xdr:colOff>63500</xdr:colOff>
      <xdr:row>63</xdr:row>
      <xdr:rowOff>107442</xdr:rowOff>
    </xdr:to>
    <xdr:cxnSp macro="">
      <xdr:nvCxnSpPr>
        <xdr:cNvPr id="507" name="直線コネクタ 506">
          <a:extLst>
            <a:ext uri="{FF2B5EF4-FFF2-40B4-BE49-F238E27FC236}">
              <a16:creationId xmlns:a16="http://schemas.microsoft.com/office/drawing/2014/main" id="{761DF88D-6728-4B14-94C5-5106A410EBAE}"/>
            </a:ext>
          </a:extLst>
        </xdr:cNvPr>
        <xdr:cNvCxnSpPr/>
      </xdr:nvCxnSpPr>
      <xdr:spPr>
        <a:xfrm>
          <a:off x="21323300" y="1090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58928</xdr:rowOff>
    </xdr:from>
    <xdr:to>
      <xdr:col>107</xdr:col>
      <xdr:colOff>101600</xdr:colOff>
      <xdr:row>63</xdr:row>
      <xdr:rowOff>160528</xdr:rowOff>
    </xdr:to>
    <xdr:sp macro="" textlink="">
      <xdr:nvSpPr>
        <xdr:cNvPr id="508" name="楕円 507">
          <a:extLst>
            <a:ext uri="{FF2B5EF4-FFF2-40B4-BE49-F238E27FC236}">
              <a16:creationId xmlns:a16="http://schemas.microsoft.com/office/drawing/2014/main" id="{DF0389FB-2966-45EA-B4E6-0D40C4A988E4}"/>
            </a:ext>
          </a:extLst>
        </xdr:cNvPr>
        <xdr:cNvSpPr/>
      </xdr:nvSpPr>
      <xdr:spPr>
        <a:xfrm>
          <a:off x="20383500" y="1086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107442</xdr:rowOff>
    </xdr:from>
    <xdr:to>
      <xdr:col>111</xdr:col>
      <xdr:colOff>177800</xdr:colOff>
      <xdr:row>63</xdr:row>
      <xdr:rowOff>109728</xdr:rowOff>
    </xdr:to>
    <xdr:cxnSp macro="">
      <xdr:nvCxnSpPr>
        <xdr:cNvPr id="509" name="直線コネクタ 508">
          <a:extLst>
            <a:ext uri="{FF2B5EF4-FFF2-40B4-BE49-F238E27FC236}">
              <a16:creationId xmlns:a16="http://schemas.microsoft.com/office/drawing/2014/main" id="{32F8B648-536B-4157-B055-F8547BF802F5}"/>
            </a:ext>
          </a:extLst>
        </xdr:cNvPr>
        <xdr:cNvCxnSpPr/>
      </xdr:nvCxnSpPr>
      <xdr:spPr>
        <a:xfrm flipV="1">
          <a:off x="20434300" y="109087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58928</xdr:rowOff>
    </xdr:from>
    <xdr:to>
      <xdr:col>102</xdr:col>
      <xdr:colOff>165100</xdr:colOff>
      <xdr:row>63</xdr:row>
      <xdr:rowOff>160528</xdr:rowOff>
    </xdr:to>
    <xdr:sp macro="" textlink="">
      <xdr:nvSpPr>
        <xdr:cNvPr id="510" name="楕円 509">
          <a:extLst>
            <a:ext uri="{FF2B5EF4-FFF2-40B4-BE49-F238E27FC236}">
              <a16:creationId xmlns:a16="http://schemas.microsoft.com/office/drawing/2014/main" id="{0761008F-2448-48BA-823C-C78E581B2124}"/>
            </a:ext>
          </a:extLst>
        </xdr:cNvPr>
        <xdr:cNvSpPr/>
      </xdr:nvSpPr>
      <xdr:spPr>
        <a:xfrm>
          <a:off x="19494500" y="1086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109728</xdr:rowOff>
    </xdr:from>
    <xdr:to>
      <xdr:col>107</xdr:col>
      <xdr:colOff>50800</xdr:colOff>
      <xdr:row>63</xdr:row>
      <xdr:rowOff>109728</xdr:rowOff>
    </xdr:to>
    <xdr:cxnSp macro="">
      <xdr:nvCxnSpPr>
        <xdr:cNvPr id="511" name="直線コネクタ 510">
          <a:extLst>
            <a:ext uri="{FF2B5EF4-FFF2-40B4-BE49-F238E27FC236}">
              <a16:creationId xmlns:a16="http://schemas.microsoft.com/office/drawing/2014/main" id="{3A056465-7235-4197-99C8-4AFF1BEAEDEE}"/>
            </a:ext>
          </a:extLst>
        </xdr:cNvPr>
        <xdr:cNvCxnSpPr/>
      </xdr:nvCxnSpPr>
      <xdr:spPr>
        <a:xfrm>
          <a:off x="19545300" y="10911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61214</xdr:rowOff>
    </xdr:from>
    <xdr:to>
      <xdr:col>98</xdr:col>
      <xdr:colOff>38100</xdr:colOff>
      <xdr:row>63</xdr:row>
      <xdr:rowOff>162814</xdr:rowOff>
    </xdr:to>
    <xdr:sp macro="" textlink="">
      <xdr:nvSpPr>
        <xdr:cNvPr id="512" name="楕円 511">
          <a:extLst>
            <a:ext uri="{FF2B5EF4-FFF2-40B4-BE49-F238E27FC236}">
              <a16:creationId xmlns:a16="http://schemas.microsoft.com/office/drawing/2014/main" id="{23D8BBE5-4ED5-4B3C-9397-CD49613B8B6A}"/>
            </a:ext>
          </a:extLst>
        </xdr:cNvPr>
        <xdr:cNvSpPr/>
      </xdr:nvSpPr>
      <xdr:spPr>
        <a:xfrm>
          <a:off x="18605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109728</xdr:rowOff>
    </xdr:from>
    <xdr:to>
      <xdr:col>102</xdr:col>
      <xdr:colOff>114300</xdr:colOff>
      <xdr:row>63</xdr:row>
      <xdr:rowOff>112014</xdr:rowOff>
    </xdr:to>
    <xdr:cxnSp macro="">
      <xdr:nvCxnSpPr>
        <xdr:cNvPr id="513" name="直線コネクタ 512">
          <a:extLst>
            <a:ext uri="{FF2B5EF4-FFF2-40B4-BE49-F238E27FC236}">
              <a16:creationId xmlns:a16="http://schemas.microsoft.com/office/drawing/2014/main" id="{B17D7E1C-0246-45EF-B899-6A1CC2B7F68B}"/>
            </a:ext>
          </a:extLst>
        </xdr:cNvPr>
        <xdr:cNvCxnSpPr/>
      </xdr:nvCxnSpPr>
      <xdr:spPr>
        <a:xfrm flipV="1">
          <a:off x="18656300" y="109110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85615</xdr:rowOff>
    </xdr:from>
    <xdr:ext cx="469744" cy="259045"/>
    <xdr:sp macro="" textlink="">
      <xdr:nvSpPr>
        <xdr:cNvPr id="514" name="n_1aveValue【保健センター・保健所】&#10;一人当たり面積">
          <a:extLst>
            <a:ext uri="{FF2B5EF4-FFF2-40B4-BE49-F238E27FC236}">
              <a16:creationId xmlns:a16="http://schemas.microsoft.com/office/drawing/2014/main" id="{9F61416B-EB66-4DAD-B9F2-AC347460B8F5}"/>
            </a:ext>
          </a:extLst>
        </xdr:cNvPr>
        <xdr:cNvSpPr txBox="1"/>
      </xdr:nvSpPr>
      <xdr:spPr>
        <a:xfrm>
          <a:off x="210757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515" name="n_2aveValue【保健センター・保健所】&#10;一人当たり面積">
          <a:extLst>
            <a:ext uri="{FF2B5EF4-FFF2-40B4-BE49-F238E27FC236}">
              <a16:creationId xmlns:a16="http://schemas.microsoft.com/office/drawing/2014/main" id="{85F05B12-5B24-457B-8155-479BFAEF89CD}"/>
            </a:ext>
          </a:extLst>
        </xdr:cNvPr>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149623</xdr:rowOff>
    </xdr:from>
    <xdr:ext cx="469744" cy="259045"/>
    <xdr:sp macro="" textlink="">
      <xdr:nvSpPr>
        <xdr:cNvPr id="516" name="n_3aveValue【保健センター・保健所】&#10;一人当たり面積">
          <a:extLst>
            <a:ext uri="{FF2B5EF4-FFF2-40B4-BE49-F238E27FC236}">
              <a16:creationId xmlns:a16="http://schemas.microsoft.com/office/drawing/2014/main" id="{71CAD067-8B75-4AA8-8E7C-EDCD95096BC3}"/>
            </a:ext>
          </a:extLst>
        </xdr:cNvPr>
        <xdr:cNvSpPr txBox="1"/>
      </xdr:nvSpPr>
      <xdr:spPr>
        <a:xfrm>
          <a:off x="19310427" y="104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117619</xdr:rowOff>
    </xdr:from>
    <xdr:ext cx="469744" cy="259045"/>
    <xdr:sp macro="" textlink="">
      <xdr:nvSpPr>
        <xdr:cNvPr id="517" name="n_4aveValue【保健センター・保健所】&#10;一人当たり面積">
          <a:extLst>
            <a:ext uri="{FF2B5EF4-FFF2-40B4-BE49-F238E27FC236}">
              <a16:creationId xmlns:a16="http://schemas.microsoft.com/office/drawing/2014/main" id="{D7C78FB2-D08D-4A5E-8DC4-F5E0DA4E0E22}"/>
            </a:ext>
          </a:extLst>
        </xdr:cNvPr>
        <xdr:cNvSpPr txBox="1"/>
      </xdr:nvSpPr>
      <xdr:spPr>
        <a:xfrm>
          <a:off x="18421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149369</xdr:rowOff>
    </xdr:from>
    <xdr:ext cx="469744" cy="259045"/>
    <xdr:sp macro="" textlink="">
      <xdr:nvSpPr>
        <xdr:cNvPr id="518" name="n_1mainValue【保健センター・保健所】&#10;一人当たり面積">
          <a:extLst>
            <a:ext uri="{FF2B5EF4-FFF2-40B4-BE49-F238E27FC236}">
              <a16:creationId xmlns:a16="http://schemas.microsoft.com/office/drawing/2014/main" id="{9B3F0616-441C-419A-8C74-0D2331FA51D1}"/>
            </a:ext>
          </a:extLst>
        </xdr:cNvPr>
        <xdr:cNvSpPr txBox="1"/>
      </xdr:nvSpPr>
      <xdr:spPr>
        <a:xfrm>
          <a:off x="21075727" y="1095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151655</xdr:rowOff>
    </xdr:from>
    <xdr:ext cx="469744" cy="259045"/>
    <xdr:sp macro="" textlink="">
      <xdr:nvSpPr>
        <xdr:cNvPr id="519" name="n_2mainValue【保健センター・保健所】&#10;一人当たり面積">
          <a:extLst>
            <a:ext uri="{FF2B5EF4-FFF2-40B4-BE49-F238E27FC236}">
              <a16:creationId xmlns:a16="http://schemas.microsoft.com/office/drawing/2014/main" id="{46C253A4-80FA-4C48-A917-755BBF032CC1}"/>
            </a:ext>
          </a:extLst>
        </xdr:cNvPr>
        <xdr:cNvSpPr txBox="1"/>
      </xdr:nvSpPr>
      <xdr:spPr>
        <a:xfrm>
          <a:off x="20199427" y="1095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151655</xdr:rowOff>
    </xdr:from>
    <xdr:ext cx="469744" cy="259045"/>
    <xdr:sp macro="" textlink="">
      <xdr:nvSpPr>
        <xdr:cNvPr id="520" name="n_3mainValue【保健センター・保健所】&#10;一人当たり面積">
          <a:extLst>
            <a:ext uri="{FF2B5EF4-FFF2-40B4-BE49-F238E27FC236}">
              <a16:creationId xmlns:a16="http://schemas.microsoft.com/office/drawing/2014/main" id="{340C1F6A-795B-467F-AC53-6664E0CFF4BC}"/>
            </a:ext>
          </a:extLst>
        </xdr:cNvPr>
        <xdr:cNvSpPr txBox="1"/>
      </xdr:nvSpPr>
      <xdr:spPr>
        <a:xfrm>
          <a:off x="19310427" y="1095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153941</xdr:rowOff>
    </xdr:from>
    <xdr:ext cx="469744" cy="259045"/>
    <xdr:sp macro="" textlink="">
      <xdr:nvSpPr>
        <xdr:cNvPr id="521" name="n_4mainValue【保健センター・保健所】&#10;一人当たり面積">
          <a:extLst>
            <a:ext uri="{FF2B5EF4-FFF2-40B4-BE49-F238E27FC236}">
              <a16:creationId xmlns:a16="http://schemas.microsoft.com/office/drawing/2014/main" id="{AF404E5D-CCEC-4278-96BD-16DDD29FB779}"/>
            </a:ext>
          </a:extLst>
        </xdr:cNvPr>
        <xdr:cNvSpPr txBox="1"/>
      </xdr:nvSpPr>
      <xdr:spPr>
        <a:xfrm>
          <a:off x="184214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a:extLst>
            <a:ext uri="{FF2B5EF4-FFF2-40B4-BE49-F238E27FC236}">
              <a16:creationId xmlns:a16="http://schemas.microsoft.com/office/drawing/2014/main" id="{62B37AA1-BDAD-4BA5-8D9D-4A74423F421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a:extLst>
            <a:ext uri="{FF2B5EF4-FFF2-40B4-BE49-F238E27FC236}">
              <a16:creationId xmlns:a16="http://schemas.microsoft.com/office/drawing/2014/main" id="{D4A0A112-2A35-44CD-84DA-F17DF87F588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a:extLst>
            <a:ext uri="{FF2B5EF4-FFF2-40B4-BE49-F238E27FC236}">
              <a16:creationId xmlns:a16="http://schemas.microsoft.com/office/drawing/2014/main" id="{16621F8A-CD9E-48E2-B6BD-9214F89FB66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a:extLst>
            <a:ext uri="{FF2B5EF4-FFF2-40B4-BE49-F238E27FC236}">
              <a16:creationId xmlns:a16="http://schemas.microsoft.com/office/drawing/2014/main" id="{932CB5E6-2BA0-4573-98DB-7EDB66FCEEC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a:extLst>
            <a:ext uri="{FF2B5EF4-FFF2-40B4-BE49-F238E27FC236}">
              <a16:creationId xmlns:a16="http://schemas.microsoft.com/office/drawing/2014/main" id="{497F0FE0-8541-4DD2-8F44-6C31DD271DE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a:extLst>
            <a:ext uri="{FF2B5EF4-FFF2-40B4-BE49-F238E27FC236}">
              <a16:creationId xmlns:a16="http://schemas.microsoft.com/office/drawing/2014/main" id="{D7B1281C-9BB2-4215-9355-19187AB4AF6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a:extLst>
            <a:ext uri="{FF2B5EF4-FFF2-40B4-BE49-F238E27FC236}">
              <a16:creationId xmlns:a16="http://schemas.microsoft.com/office/drawing/2014/main" id="{F10831A6-6602-4DF1-9FE0-603614FCABF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a:extLst>
            <a:ext uri="{FF2B5EF4-FFF2-40B4-BE49-F238E27FC236}">
              <a16:creationId xmlns:a16="http://schemas.microsoft.com/office/drawing/2014/main" id="{1DEF690F-335B-4ECB-A636-30A333FB5BE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a:extLst>
            <a:ext uri="{FF2B5EF4-FFF2-40B4-BE49-F238E27FC236}">
              <a16:creationId xmlns:a16="http://schemas.microsoft.com/office/drawing/2014/main" id="{AE7DA286-897A-4F97-AD53-F2F7C2C81B7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a:extLst>
            <a:ext uri="{FF2B5EF4-FFF2-40B4-BE49-F238E27FC236}">
              <a16:creationId xmlns:a16="http://schemas.microsoft.com/office/drawing/2014/main" id="{03323577-2498-45DB-AD3A-107C6D1B2BB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a:extLst>
            <a:ext uri="{FF2B5EF4-FFF2-40B4-BE49-F238E27FC236}">
              <a16:creationId xmlns:a16="http://schemas.microsoft.com/office/drawing/2014/main" id="{014F4C9F-AF5E-470B-9097-1FEF774294B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33" name="直線コネクタ 532">
          <a:extLst>
            <a:ext uri="{FF2B5EF4-FFF2-40B4-BE49-F238E27FC236}">
              <a16:creationId xmlns:a16="http://schemas.microsoft.com/office/drawing/2014/main" id="{2F6ABBFD-0EEA-4407-B75C-33A90DFD112A}"/>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534" name="テキスト ボックス 533">
          <a:extLst>
            <a:ext uri="{FF2B5EF4-FFF2-40B4-BE49-F238E27FC236}">
              <a16:creationId xmlns:a16="http://schemas.microsoft.com/office/drawing/2014/main" id="{D293F12E-4FC7-4EE9-930B-3772C36AD7DF}"/>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35" name="直線コネクタ 534">
          <a:extLst>
            <a:ext uri="{FF2B5EF4-FFF2-40B4-BE49-F238E27FC236}">
              <a16:creationId xmlns:a16="http://schemas.microsoft.com/office/drawing/2014/main" id="{72090BBF-88AA-47C4-856D-0A0C6EB8D437}"/>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36" name="テキスト ボックス 535">
          <a:extLst>
            <a:ext uri="{FF2B5EF4-FFF2-40B4-BE49-F238E27FC236}">
              <a16:creationId xmlns:a16="http://schemas.microsoft.com/office/drawing/2014/main" id="{2B92A432-8FAC-43A8-BFEB-49F8E767FA89}"/>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37" name="直線コネクタ 536">
          <a:extLst>
            <a:ext uri="{FF2B5EF4-FFF2-40B4-BE49-F238E27FC236}">
              <a16:creationId xmlns:a16="http://schemas.microsoft.com/office/drawing/2014/main" id="{949DCA9F-C857-4533-AA29-E6D968087E31}"/>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38" name="テキスト ボックス 537">
          <a:extLst>
            <a:ext uri="{FF2B5EF4-FFF2-40B4-BE49-F238E27FC236}">
              <a16:creationId xmlns:a16="http://schemas.microsoft.com/office/drawing/2014/main" id="{CFBAA641-B86D-4657-B5DC-E1B2B75E303B}"/>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39" name="直線コネクタ 538">
          <a:extLst>
            <a:ext uri="{FF2B5EF4-FFF2-40B4-BE49-F238E27FC236}">
              <a16:creationId xmlns:a16="http://schemas.microsoft.com/office/drawing/2014/main" id="{3BFB3F69-1EA5-48DA-A0FC-CA77B7DDC92F}"/>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40" name="テキスト ボックス 539">
          <a:extLst>
            <a:ext uri="{FF2B5EF4-FFF2-40B4-BE49-F238E27FC236}">
              <a16:creationId xmlns:a16="http://schemas.microsoft.com/office/drawing/2014/main" id="{BB67E74F-9A9C-4779-807A-0AA212402E92}"/>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a:extLst>
            <a:ext uri="{FF2B5EF4-FFF2-40B4-BE49-F238E27FC236}">
              <a16:creationId xmlns:a16="http://schemas.microsoft.com/office/drawing/2014/main" id="{0D8771C4-394E-44B8-8F14-13F8EC7DA1C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42" name="テキスト ボックス 541">
          <a:extLst>
            <a:ext uri="{FF2B5EF4-FFF2-40B4-BE49-F238E27FC236}">
              <a16:creationId xmlns:a16="http://schemas.microsoft.com/office/drawing/2014/main" id="{EBBAA134-E76A-43B4-8D7D-CDE57241A5F4}"/>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a:extLst>
            <a:ext uri="{FF2B5EF4-FFF2-40B4-BE49-F238E27FC236}">
              <a16:creationId xmlns:a16="http://schemas.microsoft.com/office/drawing/2014/main" id="{2ABCFC3B-5438-4566-B27A-6541860936B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113537</xdr:rowOff>
    </xdr:from>
    <xdr:to>
      <xdr:col>85</xdr:col>
      <xdr:colOff>126364</xdr:colOff>
      <xdr:row>84</xdr:row>
      <xdr:rowOff>79248</xdr:rowOff>
    </xdr:to>
    <xdr:cxnSp macro="">
      <xdr:nvCxnSpPr>
        <xdr:cNvPr id="544" name="直線コネクタ 543">
          <a:extLst>
            <a:ext uri="{FF2B5EF4-FFF2-40B4-BE49-F238E27FC236}">
              <a16:creationId xmlns:a16="http://schemas.microsoft.com/office/drawing/2014/main" id="{13DA1FB6-137B-481A-A9C6-A2BDD4E585C6}"/>
            </a:ext>
          </a:extLst>
        </xdr:cNvPr>
        <xdr:cNvCxnSpPr/>
      </xdr:nvCxnSpPr>
      <xdr:spPr>
        <a:xfrm flipV="1">
          <a:off x="16318864" y="13315187"/>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83075</xdr:rowOff>
    </xdr:from>
    <xdr:ext cx="405111" cy="259045"/>
    <xdr:sp macro="" textlink="">
      <xdr:nvSpPr>
        <xdr:cNvPr id="545" name="【消防施設】&#10;有形固定資産減価償却率最小値テキスト">
          <a:extLst>
            <a:ext uri="{FF2B5EF4-FFF2-40B4-BE49-F238E27FC236}">
              <a16:creationId xmlns:a16="http://schemas.microsoft.com/office/drawing/2014/main" id="{867F02FD-A3AF-4603-98DC-12691451613B}"/>
            </a:ext>
          </a:extLst>
        </xdr:cNvPr>
        <xdr:cNvSpPr txBox="1"/>
      </xdr:nvSpPr>
      <xdr:spPr>
        <a:xfrm>
          <a:off x="16357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79248</xdr:rowOff>
    </xdr:from>
    <xdr:to>
      <xdr:col>86</xdr:col>
      <xdr:colOff>25400</xdr:colOff>
      <xdr:row>84</xdr:row>
      <xdr:rowOff>79248</xdr:rowOff>
    </xdr:to>
    <xdr:cxnSp macro="">
      <xdr:nvCxnSpPr>
        <xdr:cNvPr id="546" name="直線コネクタ 545">
          <a:extLst>
            <a:ext uri="{FF2B5EF4-FFF2-40B4-BE49-F238E27FC236}">
              <a16:creationId xmlns:a16="http://schemas.microsoft.com/office/drawing/2014/main" id="{1D242C2B-E686-4DB7-8647-451CDC72F361}"/>
            </a:ext>
          </a:extLst>
        </xdr:cNvPr>
        <xdr:cNvCxnSpPr/>
      </xdr:nvCxnSpPr>
      <xdr:spPr>
        <a:xfrm>
          <a:off x="16230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60214</xdr:rowOff>
    </xdr:from>
    <xdr:ext cx="405111" cy="259045"/>
    <xdr:sp macro="" textlink="">
      <xdr:nvSpPr>
        <xdr:cNvPr id="547" name="【消防施設】&#10;有形固定資産減価償却率最大値テキスト">
          <a:extLst>
            <a:ext uri="{FF2B5EF4-FFF2-40B4-BE49-F238E27FC236}">
              <a16:creationId xmlns:a16="http://schemas.microsoft.com/office/drawing/2014/main" id="{8F098217-18F7-4E5B-9B1A-5DA2EA97BF02}"/>
            </a:ext>
          </a:extLst>
        </xdr:cNvPr>
        <xdr:cNvSpPr txBox="1"/>
      </xdr:nvSpPr>
      <xdr:spPr>
        <a:xfrm>
          <a:off x="16357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113537</xdr:rowOff>
    </xdr:from>
    <xdr:to>
      <xdr:col>86</xdr:col>
      <xdr:colOff>25400</xdr:colOff>
      <xdr:row>77</xdr:row>
      <xdr:rowOff>113537</xdr:rowOff>
    </xdr:to>
    <xdr:cxnSp macro="">
      <xdr:nvCxnSpPr>
        <xdr:cNvPr id="548" name="直線コネクタ 547">
          <a:extLst>
            <a:ext uri="{FF2B5EF4-FFF2-40B4-BE49-F238E27FC236}">
              <a16:creationId xmlns:a16="http://schemas.microsoft.com/office/drawing/2014/main" id="{D826A79C-479C-471B-93AD-1A3B7062CDB8}"/>
            </a:ext>
          </a:extLst>
        </xdr:cNvPr>
        <xdr:cNvCxnSpPr/>
      </xdr:nvCxnSpPr>
      <xdr:spPr>
        <a:xfrm>
          <a:off x="16230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90188</xdr:rowOff>
    </xdr:from>
    <xdr:ext cx="405111" cy="259045"/>
    <xdr:sp macro="" textlink="">
      <xdr:nvSpPr>
        <xdr:cNvPr id="549" name="【消防施設】&#10;有形固定資産減価償却率平均値テキスト">
          <a:extLst>
            <a:ext uri="{FF2B5EF4-FFF2-40B4-BE49-F238E27FC236}">
              <a16:creationId xmlns:a16="http://schemas.microsoft.com/office/drawing/2014/main" id="{2AE15E1E-2894-4766-A6A4-22E9DD3C6C64}"/>
            </a:ext>
          </a:extLst>
        </xdr:cNvPr>
        <xdr:cNvSpPr txBox="1"/>
      </xdr:nvSpPr>
      <xdr:spPr>
        <a:xfrm>
          <a:off x="16357600" y="13634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550" name="フローチャート: 判断 549">
          <a:extLst>
            <a:ext uri="{FF2B5EF4-FFF2-40B4-BE49-F238E27FC236}">
              <a16:creationId xmlns:a16="http://schemas.microsoft.com/office/drawing/2014/main" id="{12717BC4-41CE-4DAD-A658-A49D0742FC35}"/>
            </a:ext>
          </a:extLst>
        </xdr:cNvPr>
        <xdr:cNvSpPr/>
      </xdr:nvSpPr>
      <xdr:spPr>
        <a:xfrm>
          <a:off x="16268700" y="137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97028</xdr:rowOff>
    </xdr:from>
    <xdr:to>
      <xdr:col>81</xdr:col>
      <xdr:colOff>101600</xdr:colOff>
      <xdr:row>81</xdr:row>
      <xdr:rowOff>27178</xdr:rowOff>
    </xdr:to>
    <xdr:sp macro="" textlink="">
      <xdr:nvSpPr>
        <xdr:cNvPr id="551" name="フローチャート: 判断 550">
          <a:extLst>
            <a:ext uri="{FF2B5EF4-FFF2-40B4-BE49-F238E27FC236}">
              <a16:creationId xmlns:a16="http://schemas.microsoft.com/office/drawing/2014/main" id="{2D0EAECA-82ED-4027-96FC-74DE7F9CA53E}"/>
            </a:ext>
          </a:extLst>
        </xdr:cNvPr>
        <xdr:cNvSpPr/>
      </xdr:nvSpPr>
      <xdr:spPr>
        <a:xfrm>
          <a:off x="15430500" y="138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1015</xdr:rowOff>
    </xdr:from>
    <xdr:to>
      <xdr:col>76</xdr:col>
      <xdr:colOff>165100</xdr:colOff>
      <xdr:row>80</xdr:row>
      <xdr:rowOff>102615</xdr:rowOff>
    </xdr:to>
    <xdr:sp macro="" textlink="">
      <xdr:nvSpPr>
        <xdr:cNvPr id="552" name="フローチャート: 判断 551">
          <a:extLst>
            <a:ext uri="{FF2B5EF4-FFF2-40B4-BE49-F238E27FC236}">
              <a16:creationId xmlns:a16="http://schemas.microsoft.com/office/drawing/2014/main" id="{6ADFB77B-E2F7-426C-97CA-CFF28E2F803E}"/>
            </a:ext>
          </a:extLst>
        </xdr:cNvPr>
        <xdr:cNvSpPr/>
      </xdr:nvSpPr>
      <xdr:spPr>
        <a:xfrm>
          <a:off x="14541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110744</xdr:rowOff>
    </xdr:from>
    <xdr:to>
      <xdr:col>72</xdr:col>
      <xdr:colOff>38100</xdr:colOff>
      <xdr:row>80</xdr:row>
      <xdr:rowOff>40894</xdr:rowOff>
    </xdr:to>
    <xdr:sp macro="" textlink="">
      <xdr:nvSpPr>
        <xdr:cNvPr id="553" name="フローチャート: 判断 552">
          <a:extLst>
            <a:ext uri="{FF2B5EF4-FFF2-40B4-BE49-F238E27FC236}">
              <a16:creationId xmlns:a16="http://schemas.microsoft.com/office/drawing/2014/main" id="{8499A13C-68F0-40D9-ACDF-B3A2395FAA09}"/>
            </a:ext>
          </a:extLst>
        </xdr:cNvPr>
        <xdr:cNvSpPr/>
      </xdr:nvSpPr>
      <xdr:spPr>
        <a:xfrm>
          <a:off x="13652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71882</xdr:rowOff>
    </xdr:from>
    <xdr:to>
      <xdr:col>67</xdr:col>
      <xdr:colOff>101600</xdr:colOff>
      <xdr:row>80</xdr:row>
      <xdr:rowOff>2032</xdr:rowOff>
    </xdr:to>
    <xdr:sp macro="" textlink="">
      <xdr:nvSpPr>
        <xdr:cNvPr id="554" name="フローチャート: 判断 553">
          <a:extLst>
            <a:ext uri="{FF2B5EF4-FFF2-40B4-BE49-F238E27FC236}">
              <a16:creationId xmlns:a16="http://schemas.microsoft.com/office/drawing/2014/main" id="{C2F227CD-63A6-4872-A4AC-9E6D7150B550}"/>
            </a:ext>
          </a:extLst>
        </xdr:cNvPr>
        <xdr:cNvSpPr/>
      </xdr:nvSpPr>
      <xdr:spPr>
        <a:xfrm>
          <a:off x="12763500" y="1361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711D0346-FD3F-4B43-A6E7-7C9C1DF9CDA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66D22A63-C14D-4637-A1D8-5D4AA9186FD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AA594687-21EE-4E7F-B1F2-FB02F55F688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1E894498-A44D-43A1-9436-BE6CBEE262A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346CE307-9FB8-4E05-A70A-BC012671339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65024</xdr:rowOff>
    </xdr:from>
    <xdr:to>
      <xdr:col>85</xdr:col>
      <xdr:colOff>177800</xdr:colOff>
      <xdr:row>81</xdr:row>
      <xdr:rowOff>166624</xdr:rowOff>
    </xdr:to>
    <xdr:sp macro="" textlink="">
      <xdr:nvSpPr>
        <xdr:cNvPr id="560" name="楕円 559">
          <a:extLst>
            <a:ext uri="{FF2B5EF4-FFF2-40B4-BE49-F238E27FC236}">
              <a16:creationId xmlns:a16="http://schemas.microsoft.com/office/drawing/2014/main" id="{3C6DAFC8-B95E-400F-9FDA-18772BB68D3C}"/>
            </a:ext>
          </a:extLst>
        </xdr:cNvPr>
        <xdr:cNvSpPr/>
      </xdr:nvSpPr>
      <xdr:spPr>
        <a:xfrm>
          <a:off x="16268700" y="139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43451</xdr:rowOff>
    </xdr:from>
    <xdr:ext cx="405111" cy="259045"/>
    <xdr:sp macro="" textlink="">
      <xdr:nvSpPr>
        <xdr:cNvPr id="561" name="【消防施設】&#10;有形固定資産減価償却率該当値テキスト">
          <a:extLst>
            <a:ext uri="{FF2B5EF4-FFF2-40B4-BE49-F238E27FC236}">
              <a16:creationId xmlns:a16="http://schemas.microsoft.com/office/drawing/2014/main" id="{D89BC8CB-02A3-4DF2-B4E5-FC7CE5AD5086}"/>
            </a:ext>
          </a:extLst>
        </xdr:cNvPr>
        <xdr:cNvSpPr txBox="1"/>
      </xdr:nvSpPr>
      <xdr:spPr>
        <a:xfrm>
          <a:off x="16357600" y="1393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5587</xdr:rowOff>
    </xdr:from>
    <xdr:to>
      <xdr:col>81</xdr:col>
      <xdr:colOff>101600</xdr:colOff>
      <xdr:row>81</xdr:row>
      <xdr:rowOff>107187</xdr:rowOff>
    </xdr:to>
    <xdr:sp macro="" textlink="">
      <xdr:nvSpPr>
        <xdr:cNvPr id="562" name="楕円 561">
          <a:extLst>
            <a:ext uri="{FF2B5EF4-FFF2-40B4-BE49-F238E27FC236}">
              <a16:creationId xmlns:a16="http://schemas.microsoft.com/office/drawing/2014/main" id="{1EF4073E-2DFC-4E0C-9432-AF9C798D19BD}"/>
            </a:ext>
          </a:extLst>
        </xdr:cNvPr>
        <xdr:cNvSpPr/>
      </xdr:nvSpPr>
      <xdr:spPr>
        <a:xfrm>
          <a:off x="15430500" y="1389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56387</xdr:rowOff>
    </xdr:from>
    <xdr:to>
      <xdr:col>85</xdr:col>
      <xdr:colOff>127000</xdr:colOff>
      <xdr:row>81</xdr:row>
      <xdr:rowOff>115824</xdr:rowOff>
    </xdr:to>
    <xdr:cxnSp macro="">
      <xdr:nvCxnSpPr>
        <xdr:cNvPr id="563" name="直線コネクタ 562">
          <a:extLst>
            <a:ext uri="{FF2B5EF4-FFF2-40B4-BE49-F238E27FC236}">
              <a16:creationId xmlns:a16="http://schemas.microsoft.com/office/drawing/2014/main" id="{095F9D90-B1EF-4422-82E6-4151ADF09A3B}"/>
            </a:ext>
          </a:extLst>
        </xdr:cNvPr>
        <xdr:cNvCxnSpPr/>
      </xdr:nvCxnSpPr>
      <xdr:spPr>
        <a:xfrm>
          <a:off x="15481300" y="13943837"/>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113030</xdr:rowOff>
    </xdr:from>
    <xdr:to>
      <xdr:col>76</xdr:col>
      <xdr:colOff>165100</xdr:colOff>
      <xdr:row>81</xdr:row>
      <xdr:rowOff>43180</xdr:rowOff>
    </xdr:to>
    <xdr:sp macro="" textlink="">
      <xdr:nvSpPr>
        <xdr:cNvPr id="564" name="楕円 563">
          <a:extLst>
            <a:ext uri="{FF2B5EF4-FFF2-40B4-BE49-F238E27FC236}">
              <a16:creationId xmlns:a16="http://schemas.microsoft.com/office/drawing/2014/main" id="{26D119A2-D00D-47D5-8150-22FAB350BCFE}"/>
            </a:ext>
          </a:extLst>
        </xdr:cNvPr>
        <xdr:cNvSpPr/>
      </xdr:nvSpPr>
      <xdr:spPr>
        <a:xfrm>
          <a:off x="14541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163830</xdr:rowOff>
    </xdr:from>
    <xdr:to>
      <xdr:col>81</xdr:col>
      <xdr:colOff>50800</xdr:colOff>
      <xdr:row>81</xdr:row>
      <xdr:rowOff>56387</xdr:rowOff>
    </xdr:to>
    <xdr:cxnSp macro="">
      <xdr:nvCxnSpPr>
        <xdr:cNvPr id="565" name="直線コネクタ 564">
          <a:extLst>
            <a:ext uri="{FF2B5EF4-FFF2-40B4-BE49-F238E27FC236}">
              <a16:creationId xmlns:a16="http://schemas.microsoft.com/office/drawing/2014/main" id="{6A062E56-C3A4-42DC-9E76-67B14EE485A8}"/>
            </a:ext>
          </a:extLst>
        </xdr:cNvPr>
        <xdr:cNvCxnSpPr/>
      </xdr:nvCxnSpPr>
      <xdr:spPr>
        <a:xfrm>
          <a:off x="14592300" y="13879830"/>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49022</xdr:rowOff>
    </xdr:from>
    <xdr:to>
      <xdr:col>72</xdr:col>
      <xdr:colOff>38100</xdr:colOff>
      <xdr:row>80</xdr:row>
      <xdr:rowOff>150622</xdr:rowOff>
    </xdr:to>
    <xdr:sp macro="" textlink="">
      <xdr:nvSpPr>
        <xdr:cNvPr id="566" name="楕円 565">
          <a:extLst>
            <a:ext uri="{FF2B5EF4-FFF2-40B4-BE49-F238E27FC236}">
              <a16:creationId xmlns:a16="http://schemas.microsoft.com/office/drawing/2014/main" id="{C22B425A-9853-4498-8B75-A9ECB36AA263}"/>
            </a:ext>
          </a:extLst>
        </xdr:cNvPr>
        <xdr:cNvSpPr/>
      </xdr:nvSpPr>
      <xdr:spPr>
        <a:xfrm>
          <a:off x="136525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99822</xdr:rowOff>
    </xdr:from>
    <xdr:to>
      <xdr:col>76</xdr:col>
      <xdr:colOff>114300</xdr:colOff>
      <xdr:row>80</xdr:row>
      <xdr:rowOff>163830</xdr:rowOff>
    </xdr:to>
    <xdr:cxnSp macro="">
      <xdr:nvCxnSpPr>
        <xdr:cNvPr id="567" name="直線コネクタ 566">
          <a:extLst>
            <a:ext uri="{FF2B5EF4-FFF2-40B4-BE49-F238E27FC236}">
              <a16:creationId xmlns:a16="http://schemas.microsoft.com/office/drawing/2014/main" id="{F47008FF-9356-43F0-9993-08ECBD2225E5}"/>
            </a:ext>
          </a:extLst>
        </xdr:cNvPr>
        <xdr:cNvCxnSpPr/>
      </xdr:nvCxnSpPr>
      <xdr:spPr>
        <a:xfrm>
          <a:off x="13703300" y="1381582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10161</xdr:rowOff>
    </xdr:from>
    <xdr:to>
      <xdr:col>67</xdr:col>
      <xdr:colOff>101600</xdr:colOff>
      <xdr:row>80</xdr:row>
      <xdr:rowOff>111761</xdr:rowOff>
    </xdr:to>
    <xdr:sp macro="" textlink="">
      <xdr:nvSpPr>
        <xdr:cNvPr id="568" name="楕円 567">
          <a:extLst>
            <a:ext uri="{FF2B5EF4-FFF2-40B4-BE49-F238E27FC236}">
              <a16:creationId xmlns:a16="http://schemas.microsoft.com/office/drawing/2014/main" id="{93A45441-71D8-41F0-B7B4-31B95FB7A65B}"/>
            </a:ext>
          </a:extLst>
        </xdr:cNvPr>
        <xdr:cNvSpPr/>
      </xdr:nvSpPr>
      <xdr:spPr>
        <a:xfrm>
          <a:off x="12763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60961</xdr:rowOff>
    </xdr:from>
    <xdr:to>
      <xdr:col>71</xdr:col>
      <xdr:colOff>177800</xdr:colOff>
      <xdr:row>80</xdr:row>
      <xdr:rowOff>99822</xdr:rowOff>
    </xdr:to>
    <xdr:cxnSp macro="">
      <xdr:nvCxnSpPr>
        <xdr:cNvPr id="569" name="直線コネクタ 568">
          <a:extLst>
            <a:ext uri="{FF2B5EF4-FFF2-40B4-BE49-F238E27FC236}">
              <a16:creationId xmlns:a16="http://schemas.microsoft.com/office/drawing/2014/main" id="{19C0E06B-804E-4461-A76A-B9419F72C2DD}"/>
            </a:ext>
          </a:extLst>
        </xdr:cNvPr>
        <xdr:cNvCxnSpPr/>
      </xdr:nvCxnSpPr>
      <xdr:spPr>
        <a:xfrm>
          <a:off x="12814300" y="13776961"/>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43705</xdr:rowOff>
    </xdr:from>
    <xdr:ext cx="405111" cy="259045"/>
    <xdr:sp macro="" textlink="">
      <xdr:nvSpPr>
        <xdr:cNvPr id="570" name="n_1aveValue【消防施設】&#10;有形固定資産減価償却率">
          <a:extLst>
            <a:ext uri="{FF2B5EF4-FFF2-40B4-BE49-F238E27FC236}">
              <a16:creationId xmlns:a16="http://schemas.microsoft.com/office/drawing/2014/main" id="{58A978A5-005B-493B-8FF6-5223BDDDA7BD}"/>
            </a:ext>
          </a:extLst>
        </xdr:cNvPr>
        <xdr:cNvSpPr txBox="1"/>
      </xdr:nvSpPr>
      <xdr:spPr>
        <a:xfrm>
          <a:off x="15266044" y="1358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119142</xdr:rowOff>
    </xdr:from>
    <xdr:ext cx="405111" cy="259045"/>
    <xdr:sp macro="" textlink="">
      <xdr:nvSpPr>
        <xdr:cNvPr id="571" name="n_2aveValue【消防施設】&#10;有形固定資産減価償却率">
          <a:extLst>
            <a:ext uri="{FF2B5EF4-FFF2-40B4-BE49-F238E27FC236}">
              <a16:creationId xmlns:a16="http://schemas.microsoft.com/office/drawing/2014/main" id="{183ECA07-48B1-4B0C-B6C7-51BBD57F581E}"/>
            </a:ext>
          </a:extLst>
        </xdr:cNvPr>
        <xdr:cNvSpPr txBox="1"/>
      </xdr:nvSpPr>
      <xdr:spPr>
        <a:xfrm>
          <a:off x="14389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57421</xdr:rowOff>
    </xdr:from>
    <xdr:ext cx="405111" cy="259045"/>
    <xdr:sp macro="" textlink="">
      <xdr:nvSpPr>
        <xdr:cNvPr id="572" name="n_3aveValue【消防施設】&#10;有形固定資産減価償却率">
          <a:extLst>
            <a:ext uri="{FF2B5EF4-FFF2-40B4-BE49-F238E27FC236}">
              <a16:creationId xmlns:a16="http://schemas.microsoft.com/office/drawing/2014/main" id="{1D792DCD-A679-4B58-A77E-0AA824C679B4}"/>
            </a:ext>
          </a:extLst>
        </xdr:cNvPr>
        <xdr:cNvSpPr txBox="1"/>
      </xdr:nvSpPr>
      <xdr:spPr>
        <a:xfrm>
          <a:off x="13500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18559</xdr:rowOff>
    </xdr:from>
    <xdr:ext cx="405111" cy="259045"/>
    <xdr:sp macro="" textlink="">
      <xdr:nvSpPr>
        <xdr:cNvPr id="573" name="n_4aveValue【消防施設】&#10;有形固定資産減価償却率">
          <a:extLst>
            <a:ext uri="{FF2B5EF4-FFF2-40B4-BE49-F238E27FC236}">
              <a16:creationId xmlns:a16="http://schemas.microsoft.com/office/drawing/2014/main" id="{6DB15849-AD9E-43B5-B754-8FACAF43DE7E}"/>
            </a:ext>
          </a:extLst>
        </xdr:cNvPr>
        <xdr:cNvSpPr txBox="1"/>
      </xdr:nvSpPr>
      <xdr:spPr>
        <a:xfrm>
          <a:off x="12611744" y="1339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98314</xdr:rowOff>
    </xdr:from>
    <xdr:ext cx="405111" cy="259045"/>
    <xdr:sp macro="" textlink="">
      <xdr:nvSpPr>
        <xdr:cNvPr id="574" name="n_1mainValue【消防施設】&#10;有形固定資産減価償却率">
          <a:extLst>
            <a:ext uri="{FF2B5EF4-FFF2-40B4-BE49-F238E27FC236}">
              <a16:creationId xmlns:a16="http://schemas.microsoft.com/office/drawing/2014/main" id="{4017B3F6-3410-4C63-9471-8F9676D2D4CF}"/>
            </a:ext>
          </a:extLst>
        </xdr:cNvPr>
        <xdr:cNvSpPr txBox="1"/>
      </xdr:nvSpPr>
      <xdr:spPr>
        <a:xfrm>
          <a:off x="15266044" y="1398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34307</xdr:rowOff>
    </xdr:from>
    <xdr:ext cx="405111" cy="259045"/>
    <xdr:sp macro="" textlink="">
      <xdr:nvSpPr>
        <xdr:cNvPr id="575" name="n_2mainValue【消防施設】&#10;有形固定資産減価償却率">
          <a:extLst>
            <a:ext uri="{FF2B5EF4-FFF2-40B4-BE49-F238E27FC236}">
              <a16:creationId xmlns:a16="http://schemas.microsoft.com/office/drawing/2014/main" id="{91AFBEBC-8B4A-4001-9F5D-F181FEB77DC8}"/>
            </a:ext>
          </a:extLst>
        </xdr:cNvPr>
        <xdr:cNvSpPr txBox="1"/>
      </xdr:nvSpPr>
      <xdr:spPr>
        <a:xfrm>
          <a:off x="14389744"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141749</xdr:rowOff>
    </xdr:from>
    <xdr:ext cx="405111" cy="259045"/>
    <xdr:sp macro="" textlink="">
      <xdr:nvSpPr>
        <xdr:cNvPr id="576" name="n_3mainValue【消防施設】&#10;有形固定資産減価償却率">
          <a:extLst>
            <a:ext uri="{FF2B5EF4-FFF2-40B4-BE49-F238E27FC236}">
              <a16:creationId xmlns:a16="http://schemas.microsoft.com/office/drawing/2014/main" id="{322F5E0A-759A-4146-A324-9D8BDBFBF204}"/>
            </a:ext>
          </a:extLst>
        </xdr:cNvPr>
        <xdr:cNvSpPr txBox="1"/>
      </xdr:nvSpPr>
      <xdr:spPr>
        <a:xfrm>
          <a:off x="13500744" y="1385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102888</xdr:rowOff>
    </xdr:from>
    <xdr:ext cx="405111" cy="259045"/>
    <xdr:sp macro="" textlink="">
      <xdr:nvSpPr>
        <xdr:cNvPr id="577" name="n_4mainValue【消防施設】&#10;有形固定資産減価償却率">
          <a:extLst>
            <a:ext uri="{FF2B5EF4-FFF2-40B4-BE49-F238E27FC236}">
              <a16:creationId xmlns:a16="http://schemas.microsoft.com/office/drawing/2014/main" id="{209A8695-A20F-4EC5-8EC1-60E4BEC58A7B}"/>
            </a:ext>
          </a:extLst>
        </xdr:cNvPr>
        <xdr:cNvSpPr txBox="1"/>
      </xdr:nvSpPr>
      <xdr:spPr>
        <a:xfrm>
          <a:off x="12611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a:extLst>
            <a:ext uri="{FF2B5EF4-FFF2-40B4-BE49-F238E27FC236}">
              <a16:creationId xmlns:a16="http://schemas.microsoft.com/office/drawing/2014/main" id="{72E02991-E496-4584-828F-4BEB2618E31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a:extLst>
            <a:ext uri="{FF2B5EF4-FFF2-40B4-BE49-F238E27FC236}">
              <a16:creationId xmlns:a16="http://schemas.microsoft.com/office/drawing/2014/main" id="{7E5C261D-0D5A-40E3-9EB9-59F74876729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a:extLst>
            <a:ext uri="{FF2B5EF4-FFF2-40B4-BE49-F238E27FC236}">
              <a16:creationId xmlns:a16="http://schemas.microsoft.com/office/drawing/2014/main" id="{458DCB0B-D51C-4C26-AD8B-E2A2399C7E5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a:extLst>
            <a:ext uri="{FF2B5EF4-FFF2-40B4-BE49-F238E27FC236}">
              <a16:creationId xmlns:a16="http://schemas.microsoft.com/office/drawing/2014/main" id="{88915BB5-FC6F-4437-97A4-BC5948650CD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a:extLst>
            <a:ext uri="{FF2B5EF4-FFF2-40B4-BE49-F238E27FC236}">
              <a16:creationId xmlns:a16="http://schemas.microsoft.com/office/drawing/2014/main" id="{39E07CDA-8FE1-4564-ADA6-60B6CE631D1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a:extLst>
            <a:ext uri="{FF2B5EF4-FFF2-40B4-BE49-F238E27FC236}">
              <a16:creationId xmlns:a16="http://schemas.microsoft.com/office/drawing/2014/main" id="{15719098-6C77-4318-895C-753F21A6E20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a:extLst>
            <a:ext uri="{FF2B5EF4-FFF2-40B4-BE49-F238E27FC236}">
              <a16:creationId xmlns:a16="http://schemas.microsoft.com/office/drawing/2014/main" id="{3953EF01-A232-401F-9910-122EF9052B5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a:extLst>
            <a:ext uri="{FF2B5EF4-FFF2-40B4-BE49-F238E27FC236}">
              <a16:creationId xmlns:a16="http://schemas.microsoft.com/office/drawing/2014/main" id="{4E549AC1-4431-4B7E-8FC1-63B5206EE8E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a:extLst>
            <a:ext uri="{FF2B5EF4-FFF2-40B4-BE49-F238E27FC236}">
              <a16:creationId xmlns:a16="http://schemas.microsoft.com/office/drawing/2014/main" id="{E374A449-98AE-468F-A399-5543BEFA8E5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a:extLst>
            <a:ext uri="{FF2B5EF4-FFF2-40B4-BE49-F238E27FC236}">
              <a16:creationId xmlns:a16="http://schemas.microsoft.com/office/drawing/2014/main" id="{D8C2B18B-84C9-46A2-A1CE-FBE41C9E485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8" name="直線コネクタ 587">
          <a:extLst>
            <a:ext uri="{FF2B5EF4-FFF2-40B4-BE49-F238E27FC236}">
              <a16:creationId xmlns:a16="http://schemas.microsoft.com/office/drawing/2014/main" id="{000D2C0D-A219-484F-9250-40EA5F35CCC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9" name="テキスト ボックス 588">
          <a:extLst>
            <a:ext uri="{FF2B5EF4-FFF2-40B4-BE49-F238E27FC236}">
              <a16:creationId xmlns:a16="http://schemas.microsoft.com/office/drawing/2014/main" id="{80013014-E6F3-449F-9ECE-04CBEA1813E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0" name="直線コネクタ 589">
          <a:extLst>
            <a:ext uri="{FF2B5EF4-FFF2-40B4-BE49-F238E27FC236}">
              <a16:creationId xmlns:a16="http://schemas.microsoft.com/office/drawing/2014/main" id="{8B16B095-88A1-412D-827A-5AFE004064D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1" name="テキスト ボックス 590">
          <a:extLst>
            <a:ext uri="{FF2B5EF4-FFF2-40B4-BE49-F238E27FC236}">
              <a16:creationId xmlns:a16="http://schemas.microsoft.com/office/drawing/2014/main" id="{AEB3E725-D6AF-4AA0-8C2B-DAECF965D96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2" name="直線コネクタ 591">
          <a:extLst>
            <a:ext uri="{FF2B5EF4-FFF2-40B4-BE49-F238E27FC236}">
              <a16:creationId xmlns:a16="http://schemas.microsoft.com/office/drawing/2014/main" id="{721C6699-A677-43ED-8B41-0C0049C2A30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3" name="テキスト ボックス 592">
          <a:extLst>
            <a:ext uri="{FF2B5EF4-FFF2-40B4-BE49-F238E27FC236}">
              <a16:creationId xmlns:a16="http://schemas.microsoft.com/office/drawing/2014/main" id="{EEF771E0-6525-4232-A8B5-B3E680F506B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4" name="直線コネクタ 593">
          <a:extLst>
            <a:ext uri="{FF2B5EF4-FFF2-40B4-BE49-F238E27FC236}">
              <a16:creationId xmlns:a16="http://schemas.microsoft.com/office/drawing/2014/main" id="{30D7DF9D-2FFC-414A-870F-C47E5AFA106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5" name="テキスト ボックス 594">
          <a:extLst>
            <a:ext uri="{FF2B5EF4-FFF2-40B4-BE49-F238E27FC236}">
              <a16:creationId xmlns:a16="http://schemas.microsoft.com/office/drawing/2014/main" id="{83117391-6654-407A-88B4-C53852AE269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a:extLst>
            <a:ext uri="{FF2B5EF4-FFF2-40B4-BE49-F238E27FC236}">
              <a16:creationId xmlns:a16="http://schemas.microsoft.com/office/drawing/2014/main" id="{E2BF2EDC-9E02-4DA8-BE37-A1AB0233FF3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a:extLst>
            <a:ext uri="{FF2B5EF4-FFF2-40B4-BE49-F238E27FC236}">
              <a16:creationId xmlns:a16="http://schemas.microsoft.com/office/drawing/2014/main" id="{393C234D-D1B4-47C3-B87C-CD4497DC3C8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消防施設】&#10;一人当たり面積グラフ枠">
          <a:extLst>
            <a:ext uri="{FF2B5EF4-FFF2-40B4-BE49-F238E27FC236}">
              <a16:creationId xmlns:a16="http://schemas.microsoft.com/office/drawing/2014/main" id="{CA1DB906-15D2-4892-BE4F-16361772666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97537</xdr:rowOff>
    </xdr:from>
    <xdr:to>
      <xdr:col>116</xdr:col>
      <xdr:colOff>62864</xdr:colOff>
      <xdr:row>85</xdr:row>
      <xdr:rowOff>136398</xdr:rowOff>
    </xdr:to>
    <xdr:cxnSp macro="">
      <xdr:nvCxnSpPr>
        <xdr:cNvPr id="599" name="直線コネクタ 598">
          <a:extLst>
            <a:ext uri="{FF2B5EF4-FFF2-40B4-BE49-F238E27FC236}">
              <a16:creationId xmlns:a16="http://schemas.microsoft.com/office/drawing/2014/main" id="{07CC4C85-CE12-4AE6-A717-33A530551E64}"/>
            </a:ext>
          </a:extLst>
        </xdr:cNvPr>
        <xdr:cNvCxnSpPr/>
      </xdr:nvCxnSpPr>
      <xdr:spPr>
        <a:xfrm flipV="1">
          <a:off x="22160864" y="13299187"/>
          <a:ext cx="0" cy="1410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600" name="【消防施設】&#10;一人当たり面積最小値テキスト">
          <a:extLst>
            <a:ext uri="{FF2B5EF4-FFF2-40B4-BE49-F238E27FC236}">
              <a16:creationId xmlns:a16="http://schemas.microsoft.com/office/drawing/2014/main" id="{6D281027-94B5-4A80-B647-B5137DFB7151}"/>
            </a:ext>
          </a:extLst>
        </xdr:cNvPr>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601" name="直線コネクタ 600">
          <a:extLst>
            <a:ext uri="{FF2B5EF4-FFF2-40B4-BE49-F238E27FC236}">
              <a16:creationId xmlns:a16="http://schemas.microsoft.com/office/drawing/2014/main" id="{AB832CB7-4978-426F-A757-CF4895E72080}"/>
            </a:ext>
          </a:extLst>
        </xdr:cNvPr>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44214</xdr:rowOff>
    </xdr:from>
    <xdr:ext cx="469744" cy="259045"/>
    <xdr:sp macro="" textlink="">
      <xdr:nvSpPr>
        <xdr:cNvPr id="602" name="【消防施設】&#10;一人当たり面積最大値テキスト">
          <a:extLst>
            <a:ext uri="{FF2B5EF4-FFF2-40B4-BE49-F238E27FC236}">
              <a16:creationId xmlns:a16="http://schemas.microsoft.com/office/drawing/2014/main" id="{F51800B6-DC69-4B3A-88BD-6EDB7E4BA5A1}"/>
            </a:ext>
          </a:extLst>
        </xdr:cNvPr>
        <xdr:cNvSpPr txBox="1"/>
      </xdr:nvSpPr>
      <xdr:spPr>
        <a:xfrm>
          <a:off x="22199600" y="1307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97537</xdr:rowOff>
    </xdr:from>
    <xdr:to>
      <xdr:col>116</xdr:col>
      <xdr:colOff>152400</xdr:colOff>
      <xdr:row>77</xdr:row>
      <xdr:rowOff>97537</xdr:rowOff>
    </xdr:to>
    <xdr:cxnSp macro="">
      <xdr:nvCxnSpPr>
        <xdr:cNvPr id="603" name="直線コネクタ 602">
          <a:extLst>
            <a:ext uri="{FF2B5EF4-FFF2-40B4-BE49-F238E27FC236}">
              <a16:creationId xmlns:a16="http://schemas.microsoft.com/office/drawing/2014/main" id="{D18CF97D-4E9A-45EA-9573-52128859C839}"/>
            </a:ext>
          </a:extLst>
        </xdr:cNvPr>
        <xdr:cNvCxnSpPr/>
      </xdr:nvCxnSpPr>
      <xdr:spPr>
        <a:xfrm>
          <a:off x="22072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14749</xdr:rowOff>
    </xdr:from>
    <xdr:ext cx="469744" cy="259045"/>
    <xdr:sp macro="" textlink="">
      <xdr:nvSpPr>
        <xdr:cNvPr id="604" name="【消防施設】&#10;一人当たり面積平均値テキスト">
          <a:extLst>
            <a:ext uri="{FF2B5EF4-FFF2-40B4-BE49-F238E27FC236}">
              <a16:creationId xmlns:a16="http://schemas.microsoft.com/office/drawing/2014/main" id="{438AA992-ADAE-40EF-BCCD-1D5CEAD62891}"/>
            </a:ext>
          </a:extLst>
        </xdr:cNvPr>
        <xdr:cNvSpPr txBox="1"/>
      </xdr:nvSpPr>
      <xdr:spPr>
        <a:xfrm>
          <a:off x="22199600" y="14073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163322</xdr:rowOff>
    </xdr:from>
    <xdr:to>
      <xdr:col>116</xdr:col>
      <xdr:colOff>114300</xdr:colOff>
      <xdr:row>83</xdr:row>
      <xdr:rowOff>93472</xdr:rowOff>
    </xdr:to>
    <xdr:sp macro="" textlink="">
      <xdr:nvSpPr>
        <xdr:cNvPr id="605" name="フローチャート: 判断 604">
          <a:extLst>
            <a:ext uri="{FF2B5EF4-FFF2-40B4-BE49-F238E27FC236}">
              <a16:creationId xmlns:a16="http://schemas.microsoft.com/office/drawing/2014/main" id="{C5806C56-26DA-45A1-B320-DDC8669B0AB1}"/>
            </a:ext>
          </a:extLst>
        </xdr:cNvPr>
        <xdr:cNvSpPr/>
      </xdr:nvSpPr>
      <xdr:spPr>
        <a:xfrm>
          <a:off x="22110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103887</xdr:rowOff>
    </xdr:from>
    <xdr:to>
      <xdr:col>112</xdr:col>
      <xdr:colOff>38100</xdr:colOff>
      <xdr:row>84</xdr:row>
      <xdr:rowOff>34037</xdr:rowOff>
    </xdr:to>
    <xdr:sp macro="" textlink="">
      <xdr:nvSpPr>
        <xdr:cNvPr id="606" name="フローチャート: 判断 605">
          <a:extLst>
            <a:ext uri="{FF2B5EF4-FFF2-40B4-BE49-F238E27FC236}">
              <a16:creationId xmlns:a16="http://schemas.microsoft.com/office/drawing/2014/main" id="{DCA64EAE-F0DE-4872-9F23-FEB6B77146CE}"/>
            </a:ext>
          </a:extLst>
        </xdr:cNvPr>
        <xdr:cNvSpPr/>
      </xdr:nvSpPr>
      <xdr:spPr>
        <a:xfrm>
          <a:off x="21272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607" name="フローチャート: 判断 606">
          <a:extLst>
            <a:ext uri="{FF2B5EF4-FFF2-40B4-BE49-F238E27FC236}">
              <a16:creationId xmlns:a16="http://schemas.microsoft.com/office/drawing/2014/main" id="{09809ECE-9106-4B64-870F-91C4542AAF2A}"/>
            </a:ext>
          </a:extLst>
        </xdr:cNvPr>
        <xdr:cNvSpPr/>
      </xdr:nvSpPr>
      <xdr:spPr>
        <a:xfrm>
          <a:off x="2038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124461</xdr:rowOff>
    </xdr:from>
    <xdr:to>
      <xdr:col>102</xdr:col>
      <xdr:colOff>165100</xdr:colOff>
      <xdr:row>84</xdr:row>
      <xdr:rowOff>54611</xdr:rowOff>
    </xdr:to>
    <xdr:sp macro="" textlink="">
      <xdr:nvSpPr>
        <xdr:cNvPr id="608" name="フローチャート: 判断 607">
          <a:extLst>
            <a:ext uri="{FF2B5EF4-FFF2-40B4-BE49-F238E27FC236}">
              <a16:creationId xmlns:a16="http://schemas.microsoft.com/office/drawing/2014/main" id="{B2A6FE96-7E98-4B2B-9642-FD9F6F683FA2}"/>
            </a:ext>
          </a:extLst>
        </xdr:cNvPr>
        <xdr:cNvSpPr/>
      </xdr:nvSpPr>
      <xdr:spPr>
        <a:xfrm>
          <a:off x="19494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609" name="フローチャート: 判断 608">
          <a:extLst>
            <a:ext uri="{FF2B5EF4-FFF2-40B4-BE49-F238E27FC236}">
              <a16:creationId xmlns:a16="http://schemas.microsoft.com/office/drawing/2014/main" id="{63FE3229-902A-4A9C-9FE4-0CA546CEE554}"/>
            </a:ext>
          </a:extLst>
        </xdr:cNvPr>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6EFE80B1-30BB-4E11-BB0F-CFC6B4B8322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5EB393D-E940-4E34-9273-24C180AFB2A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E2FB8266-D025-479A-87A9-8D14FD2A6FA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6AD532A0-5B9C-4E78-9EF9-D78AEA27E22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7AA9F3B3-557D-40D5-90ED-48F137DA1AF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60452</xdr:rowOff>
    </xdr:from>
    <xdr:to>
      <xdr:col>116</xdr:col>
      <xdr:colOff>114300</xdr:colOff>
      <xdr:row>83</xdr:row>
      <xdr:rowOff>162052</xdr:rowOff>
    </xdr:to>
    <xdr:sp macro="" textlink="">
      <xdr:nvSpPr>
        <xdr:cNvPr id="615" name="楕円 614">
          <a:extLst>
            <a:ext uri="{FF2B5EF4-FFF2-40B4-BE49-F238E27FC236}">
              <a16:creationId xmlns:a16="http://schemas.microsoft.com/office/drawing/2014/main" id="{8AA24503-D673-4DF2-8272-9B42C2DC1CC1}"/>
            </a:ext>
          </a:extLst>
        </xdr:cNvPr>
        <xdr:cNvSpPr/>
      </xdr:nvSpPr>
      <xdr:spPr>
        <a:xfrm>
          <a:off x="22110700" y="142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38879</xdr:rowOff>
    </xdr:from>
    <xdr:ext cx="469744" cy="259045"/>
    <xdr:sp macro="" textlink="">
      <xdr:nvSpPr>
        <xdr:cNvPr id="616" name="【消防施設】&#10;一人当たり面積該当値テキスト">
          <a:extLst>
            <a:ext uri="{FF2B5EF4-FFF2-40B4-BE49-F238E27FC236}">
              <a16:creationId xmlns:a16="http://schemas.microsoft.com/office/drawing/2014/main" id="{AF9B9367-8320-4E28-A2FF-7BC2CB93B3D2}"/>
            </a:ext>
          </a:extLst>
        </xdr:cNvPr>
        <xdr:cNvSpPr txBox="1"/>
      </xdr:nvSpPr>
      <xdr:spPr>
        <a:xfrm>
          <a:off x="22199600" y="1426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69596</xdr:rowOff>
    </xdr:from>
    <xdr:to>
      <xdr:col>112</xdr:col>
      <xdr:colOff>38100</xdr:colOff>
      <xdr:row>83</xdr:row>
      <xdr:rowOff>171196</xdr:rowOff>
    </xdr:to>
    <xdr:sp macro="" textlink="">
      <xdr:nvSpPr>
        <xdr:cNvPr id="617" name="楕円 616">
          <a:extLst>
            <a:ext uri="{FF2B5EF4-FFF2-40B4-BE49-F238E27FC236}">
              <a16:creationId xmlns:a16="http://schemas.microsoft.com/office/drawing/2014/main" id="{7A519EF7-3297-42AF-836A-88F5D1EA38F2}"/>
            </a:ext>
          </a:extLst>
        </xdr:cNvPr>
        <xdr:cNvSpPr/>
      </xdr:nvSpPr>
      <xdr:spPr>
        <a:xfrm>
          <a:off x="21272500" y="1429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111252</xdr:rowOff>
    </xdr:from>
    <xdr:to>
      <xdr:col>116</xdr:col>
      <xdr:colOff>63500</xdr:colOff>
      <xdr:row>83</xdr:row>
      <xdr:rowOff>120396</xdr:rowOff>
    </xdr:to>
    <xdr:cxnSp macro="">
      <xdr:nvCxnSpPr>
        <xdr:cNvPr id="618" name="直線コネクタ 617">
          <a:extLst>
            <a:ext uri="{FF2B5EF4-FFF2-40B4-BE49-F238E27FC236}">
              <a16:creationId xmlns:a16="http://schemas.microsoft.com/office/drawing/2014/main" id="{0588EF94-E6EB-4046-9D98-26DBA2B0DB06}"/>
            </a:ext>
          </a:extLst>
        </xdr:cNvPr>
        <xdr:cNvCxnSpPr/>
      </xdr:nvCxnSpPr>
      <xdr:spPr>
        <a:xfrm flipV="1">
          <a:off x="21323300" y="1434160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76454</xdr:rowOff>
    </xdr:from>
    <xdr:to>
      <xdr:col>107</xdr:col>
      <xdr:colOff>101600</xdr:colOff>
      <xdr:row>84</xdr:row>
      <xdr:rowOff>6604</xdr:rowOff>
    </xdr:to>
    <xdr:sp macro="" textlink="">
      <xdr:nvSpPr>
        <xdr:cNvPr id="619" name="楕円 618">
          <a:extLst>
            <a:ext uri="{FF2B5EF4-FFF2-40B4-BE49-F238E27FC236}">
              <a16:creationId xmlns:a16="http://schemas.microsoft.com/office/drawing/2014/main" id="{23E5FFDF-7F05-4E4E-A605-3A1FAE45FA00}"/>
            </a:ext>
          </a:extLst>
        </xdr:cNvPr>
        <xdr:cNvSpPr/>
      </xdr:nvSpPr>
      <xdr:spPr>
        <a:xfrm>
          <a:off x="20383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120396</xdr:rowOff>
    </xdr:from>
    <xdr:to>
      <xdr:col>111</xdr:col>
      <xdr:colOff>177800</xdr:colOff>
      <xdr:row>83</xdr:row>
      <xdr:rowOff>127254</xdr:rowOff>
    </xdr:to>
    <xdr:cxnSp macro="">
      <xdr:nvCxnSpPr>
        <xdr:cNvPr id="620" name="直線コネクタ 619">
          <a:extLst>
            <a:ext uri="{FF2B5EF4-FFF2-40B4-BE49-F238E27FC236}">
              <a16:creationId xmlns:a16="http://schemas.microsoft.com/office/drawing/2014/main" id="{9BAF73BD-98FE-41F5-831A-0DC0DC245F10}"/>
            </a:ext>
          </a:extLst>
        </xdr:cNvPr>
        <xdr:cNvCxnSpPr/>
      </xdr:nvCxnSpPr>
      <xdr:spPr>
        <a:xfrm flipV="1">
          <a:off x="20434300" y="1435074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83313</xdr:rowOff>
    </xdr:from>
    <xdr:to>
      <xdr:col>102</xdr:col>
      <xdr:colOff>165100</xdr:colOff>
      <xdr:row>84</xdr:row>
      <xdr:rowOff>13463</xdr:rowOff>
    </xdr:to>
    <xdr:sp macro="" textlink="">
      <xdr:nvSpPr>
        <xdr:cNvPr id="621" name="楕円 620">
          <a:extLst>
            <a:ext uri="{FF2B5EF4-FFF2-40B4-BE49-F238E27FC236}">
              <a16:creationId xmlns:a16="http://schemas.microsoft.com/office/drawing/2014/main" id="{F7BB9141-09F3-4968-B360-1EF5B4C93F9B}"/>
            </a:ext>
          </a:extLst>
        </xdr:cNvPr>
        <xdr:cNvSpPr/>
      </xdr:nvSpPr>
      <xdr:spPr>
        <a:xfrm>
          <a:off x="19494500" y="143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127254</xdr:rowOff>
    </xdr:from>
    <xdr:to>
      <xdr:col>107</xdr:col>
      <xdr:colOff>50800</xdr:colOff>
      <xdr:row>83</xdr:row>
      <xdr:rowOff>134113</xdr:rowOff>
    </xdr:to>
    <xdr:cxnSp macro="">
      <xdr:nvCxnSpPr>
        <xdr:cNvPr id="622" name="直線コネクタ 621">
          <a:extLst>
            <a:ext uri="{FF2B5EF4-FFF2-40B4-BE49-F238E27FC236}">
              <a16:creationId xmlns:a16="http://schemas.microsoft.com/office/drawing/2014/main" id="{E984AFFE-00FF-4E40-A069-294132FB0294}"/>
            </a:ext>
          </a:extLst>
        </xdr:cNvPr>
        <xdr:cNvCxnSpPr/>
      </xdr:nvCxnSpPr>
      <xdr:spPr>
        <a:xfrm flipV="1">
          <a:off x="19545300" y="1435760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23" name="楕円 622">
          <a:extLst>
            <a:ext uri="{FF2B5EF4-FFF2-40B4-BE49-F238E27FC236}">
              <a16:creationId xmlns:a16="http://schemas.microsoft.com/office/drawing/2014/main" id="{AF6AA56B-A0A5-48E7-8A12-73A4726100D4}"/>
            </a:ext>
          </a:extLst>
        </xdr:cNvPr>
        <xdr:cNvSpPr/>
      </xdr:nvSpPr>
      <xdr:spPr>
        <a:xfrm>
          <a:off x="18605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134113</xdr:rowOff>
    </xdr:from>
    <xdr:to>
      <xdr:col>102</xdr:col>
      <xdr:colOff>114300</xdr:colOff>
      <xdr:row>84</xdr:row>
      <xdr:rowOff>47244</xdr:rowOff>
    </xdr:to>
    <xdr:cxnSp macro="">
      <xdr:nvCxnSpPr>
        <xdr:cNvPr id="624" name="直線コネクタ 623">
          <a:extLst>
            <a:ext uri="{FF2B5EF4-FFF2-40B4-BE49-F238E27FC236}">
              <a16:creationId xmlns:a16="http://schemas.microsoft.com/office/drawing/2014/main" id="{AA9209A7-33BE-4815-95EC-0EDF9330F475}"/>
            </a:ext>
          </a:extLst>
        </xdr:cNvPr>
        <xdr:cNvCxnSpPr/>
      </xdr:nvCxnSpPr>
      <xdr:spPr>
        <a:xfrm flipV="1">
          <a:off x="18656300" y="14364463"/>
          <a:ext cx="8890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25164</xdr:rowOff>
    </xdr:from>
    <xdr:ext cx="469744" cy="259045"/>
    <xdr:sp macro="" textlink="">
      <xdr:nvSpPr>
        <xdr:cNvPr id="625" name="n_1aveValue【消防施設】&#10;一人当たり面積">
          <a:extLst>
            <a:ext uri="{FF2B5EF4-FFF2-40B4-BE49-F238E27FC236}">
              <a16:creationId xmlns:a16="http://schemas.microsoft.com/office/drawing/2014/main" id="{E727FC69-EB95-4193-A35C-A634F06A1980}"/>
            </a:ext>
          </a:extLst>
        </xdr:cNvPr>
        <xdr:cNvSpPr txBox="1"/>
      </xdr:nvSpPr>
      <xdr:spPr>
        <a:xfrm>
          <a:off x="21075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34307</xdr:rowOff>
    </xdr:from>
    <xdr:ext cx="469744" cy="259045"/>
    <xdr:sp macro="" textlink="">
      <xdr:nvSpPr>
        <xdr:cNvPr id="626" name="n_2aveValue【消防施設】&#10;一人当たり面積">
          <a:extLst>
            <a:ext uri="{FF2B5EF4-FFF2-40B4-BE49-F238E27FC236}">
              <a16:creationId xmlns:a16="http://schemas.microsoft.com/office/drawing/2014/main" id="{8EB3B938-71A4-4AD6-9AE9-4E43E4CBCF39}"/>
            </a:ext>
          </a:extLst>
        </xdr:cNvPr>
        <xdr:cNvSpPr txBox="1"/>
      </xdr:nvSpPr>
      <xdr:spPr>
        <a:xfrm>
          <a:off x="20199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45738</xdr:rowOff>
    </xdr:from>
    <xdr:ext cx="469744" cy="259045"/>
    <xdr:sp macro="" textlink="">
      <xdr:nvSpPr>
        <xdr:cNvPr id="627" name="n_3aveValue【消防施設】&#10;一人当たり面積">
          <a:extLst>
            <a:ext uri="{FF2B5EF4-FFF2-40B4-BE49-F238E27FC236}">
              <a16:creationId xmlns:a16="http://schemas.microsoft.com/office/drawing/2014/main" id="{A9EEE7D1-2B96-4296-A864-D0397F936165}"/>
            </a:ext>
          </a:extLst>
        </xdr:cNvPr>
        <xdr:cNvSpPr txBox="1"/>
      </xdr:nvSpPr>
      <xdr:spPr>
        <a:xfrm>
          <a:off x="19310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71138</xdr:rowOff>
    </xdr:from>
    <xdr:ext cx="469744" cy="259045"/>
    <xdr:sp macro="" textlink="">
      <xdr:nvSpPr>
        <xdr:cNvPr id="628" name="n_4aveValue【消防施設】&#10;一人当たり面積">
          <a:extLst>
            <a:ext uri="{FF2B5EF4-FFF2-40B4-BE49-F238E27FC236}">
              <a16:creationId xmlns:a16="http://schemas.microsoft.com/office/drawing/2014/main" id="{2EC91309-FC5F-4591-9544-89B4929FF9DE}"/>
            </a:ext>
          </a:extLst>
        </xdr:cNvPr>
        <xdr:cNvSpPr txBox="1"/>
      </xdr:nvSpPr>
      <xdr:spPr>
        <a:xfrm>
          <a:off x="18421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16273</xdr:rowOff>
    </xdr:from>
    <xdr:ext cx="469744" cy="259045"/>
    <xdr:sp macro="" textlink="">
      <xdr:nvSpPr>
        <xdr:cNvPr id="629" name="n_1mainValue【消防施設】&#10;一人当たり面積">
          <a:extLst>
            <a:ext uri="{FF2B5EF4-FFF2-40B4-BE49-F238E27FC236}">
              <a16:creationId xmlns:a16="http://schemas.microsoft.com/office/drawing/2014/main" id="{421FD69D-0F1B-427C-B141-C156E5A6D808}"/>
            </a:ext>
          </a:extLst>
        </xdr:cNvPr>
        <xdr:cNvSpPr txBox="1"/>
      </xdr:nvSpPr>
      <xdr:spPr>
        <a:xfrm>
          <a:off x="21075727" y="1407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23131</xdr:rowOff>
    </xdr:from>
    <xdr:ext cx="469744" cy="259045"/>
    <xdr:sp macro="" textlink="">
      <xdr:nvSpPr>
        <xdr:cNvPr id="630" name="n_2mainValue【消防施設】&#10;一人当たり面積">
          <a:extLst>
            <a:ext uri="{FF2B5EF4-FFF2-40B4-BE49-F238E27FC236}">
              <a16:creationId xmlns:a16="http://schemas.microsoft.com/office/drawing/2014/main" id="{6D86D115-03A8-47B8-9DF0-2EC5AC5B4F09}"/>
            </a:ext>
          </a:extLst>
        </xdr:cNvPr>
        <xdr:cNvSpPr txBox="1"/>
      </xdr:nvSpPr>
      <xdr:spPr>
        <a:xfrm>
          <a:off x="20199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29990</xdr:rowOff>
    </xdr:from>
    <xdr:ext cx="469744" cy="259045"/>
    <xdr:sp macro="" textlink="">
      <xdr:nvSpPr>
        <xdr:cNvPr id="631" name="n_3mainValue【消防施設】&#10;一人当たり面積">
          <a:extLst>
            <a:ext uri="{FF2B5EF4-FFF2-40B4-BE49-F238E27FC236}">
              <a16:creationId xmlns:a16="http://schemas.microsoft.com/office/drawing/2014/main" id="{F48E6B5C-C1A0-472A-AE14-D6A841D3DC71}"/>
            </a:ext>
          </a:extLst>
        </xdr:cNvPr>
        <xdr:cNvSpPr txBox="1"/>
      </xdr:nvSpPr>
      <xdr:spPr>
        <a:xfrm>
          <a:off x="19310427" y="1408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89171</xdr:rowOff>
    </xdr:from>
    <xdr:ext cx="469744" cy="259045"/>
    <xdr:sp macro="" textlink="">
      <xdr:nvSpPr>
        <xdr:cNvPr id="632" name="n_4mainValue【消防施設】&#10;一人当たり面積">
          <a:extLst>
            <a:ext uri="{FF2B5EF4-FFF2-40B4-BE49-F238E27FC236}">
              <a16:creationId xmlns:a16="http://schemas.microsoft.com/office/drawing/2014/main" id="{5628F8C5-634F-407E-BBD4-0E3D19372C78}"/>
            </a:ext>
          </a:extLst>
        </xdr:cNvPr>
        <xdr:cNvSpPr txBox="1"/>
      </xdr:nvSpPr>
      <xdr:spPr>
        <a:xfrm>
          <a:off x="18421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a:extLst>
            <a:ext uri="{FF2B5EF4-FFF2-40B4-BE49-F238E27FC236}">
              <a16:creationId xmlns:a16="http://schemas.microsoft.com/office/drawing/2014/main" id="{6950C327-701B-4572-8254-01BB315C1CC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a:extLst>
            <a:ext uri="{FF2B5EF4-FFF2-40B4-BE49-F238E27FC236}">
              <a16:creationId xmlns:a16="http://schemas.microsoft.com/office/drawing/2014/main" id="{BBA67CAA-0596-4F9F-A6AC-84318C2306F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a:extLst>
            <a:ext uri="{FF2B5EF4-FFF2-40B4-BE49-F238E27FC236}">
              <a16:creationId xmlns:a16="http://schemas.microsoft.com/office/drawing/2014/main" id="{C77373CA-79AB-4313-99CD-95070F46D76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a:extLst>
            <a:ext uri="{FF2B5EF4-FFF2-40B4-BE49-F238E27FC236}">
              <a16:creationId xmlns:a16="http://schemas.microsoft.com/office/drawing/2014/main" id="{AC87A4E4-5EF4-4E2E-988C-86C3F51AA6F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a:extLst>
            <a:ext uri="{FF2B5EF4-FFF2-40B4-BE49-F238E27FC236}">
              <a16:creationId xmlns:a16="http://schemas.microsoft.com/office/drawing/2014/main" id="{B20A8FF5-5DE8-4F8B-A1D4-80590CF45FB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a:extLst>
            <a:ext uri="{FF2B5EF4-FFF2-40B4-BE49-F238E27FC236}">
              <a16:creationId xmlns:a16="http://schemas.microsoft.com/office/drawing/2014/main" id="{EAA602B2-4E5E-43A6-837C-D428E24214F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a:extLst>
            <a:ext uri="{FF2B5EF4-FFF2-40B4-BE49-F238E27FC236}">
              <a16:creationId xmlns:a16="http://schemas.microsoft.com/office/drawing/2014/main" id="{84A9075C-ACC6-4018-A9E9-AC2FA02AA23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a:extLst>
            <a:ext uri="{FF2B5EF4-FFF2-40B4-BE49-F238E27FC236}">
              <a16:creationId xmlns:a16="http://schemas.microsoft.com/office/drawing/2014/main" id="{137C3DDE-3819-4654-8B15-5E5AB9F614C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a:extLst>
            <a:ext uri="{FF2B5EF4-FFF2-40B4-BE49-F238E27FC236}">
              <a16:creationId xmlns:a16="http://schemas.microsoft.com/office/drawing/2014/main" id="{5515DDC7-F372-4FC4-953E-4D5681FB8F4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a:extLst>
            <a:ext uri="{FF2B5EF4-FFF2-40B4-BE49-F238E27FC236}">
              <a16:creationId xmlns:a16="http://schemas.microsoft.com/office/drawing/2014/main" id="{077D64BA-7D8F-4633-87F2-B526B385D00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3" name="テキスト ボックス 642">
          <a:extLst>
            <a:ext uri="{FF2B5EF4-FFF2-40B4-BE49-F238E27FC236}">
              <a16:creationId xmlns:a16="http://schemas.microsoft.com/office/drawing/2014/main" id="{8087BEE7-F2DB-4A77-BF23-AAEFFEAC36C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4" name="直線コネクタ 643">
          <a:extLst>
            <a:ext uri="{FF2B5EF4-FFF2-40B4-BE49-F238E27FC236}">
              <a16:creationId xmlns:a16="http://schemas.microsoft.com/office/drawing/2014/main" id="{E16DC413-9D32-4D1E-B3F1-8CD86266706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5" name="テキスト ボックス 644">
          <a:extLst>
            <a:ext uri="{FF2B5EF4-FFF2-40B4-BE49-F238E27FC236}">
              <a16:creationId xmlns:a16="http://schemas.microsoft.com/office/drawing/2014/main" id="{8FCC970D-9FBD-4472-95EB-C8CC581634E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6" name="直線コネクタ 645">
          <a:extLst>
            <a:ext uri="{FF2B5EF4-FFF2-40B4-BE49-F238E27FC236}">
              <a16:creationId xmlns:a16="http://schemas.microsoft.com/office/drawing/2014/main" id="{28582471-474C-46F8-8AE8-BB342C53B61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7" name="テキスト ボックス 646">
          <a:extLst>
            <a:ext uri="{FF2B5EF4-FFF2-40B4-BE49-F238E27FC236}">
              <a16:creationId xmlns:a16="http://schemas.microsoft.com/office/drawing/2014/main" id="{B2DFF2CE-1896-40F3-8AC6-75A8536CEBE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8" name="直線コネクタ 647">
          <a:extLst>
            <a:ext uri="{FF2B5EF4-FFF2-40B4-BE49-F238E27FC236}">
              <a16:creationId xmlns:a16="http://schemas.microsoft.com/office/drawing/2014/main" id="{057C5796-CE38-4E8B-830E-E306527D2F8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9" name="テキスト ボックス 648">
          <a:extLst>
            <a:ext uri="{FF2B5EF4-FFF2-40B4-BE49-F238E27FC236}">
              <a16:creationId xmlns:a16="http://schemas.microsoft.com/office/drawing/2014/main" id="{B4A4C07C-E471-4965-997D-632FBA955F8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0" name="直線コネクタ 649">
          <a:extLst>
            <a:ext uri="{FF2B5EF4-FFF2-40B4-BE49-F238E27FC236}">
              <a16:creationId xmlns:a16="http://schemas.microsoft.com/office/drawing/2014/main" id="{F9EB5C65-6597-4E9E-B7D0-D1E3708A550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1" name="テキスト ボックス 650">
          <a:extLst>
            <a:ext uri="{FF2B5EF4-FFF2-40B4-BE49-F238E27FC236}">
              <a16:creationId xmlns:a16="http://schemas.microsoft.com/office/drawing/2014/main" id="{64AE3543-2C77-42E2-AACE-2ADBF1909BC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2" name="直線コネクタ 651">
          <a:extLst>
            <a:ext uri="{FF2B5EF4-FFF2-40B4-BE49-F238E27FC236}">
              <a16:creationId xmlns:a16="http://schemas.microsoft.com/office/drawing/2014/main" id="{0F48EB79-99A6-4125-B8FF-C3CC3E0A340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3" name="テキスト ボックス 652">
          <a:extLst>
            <a:ext uri="{FF2B5EF4-FFF2-40B4-BE49-F238E27FC236}">
              <a16:creationId xmlns:a16="http://schemas.microsoft.com/office/drawing/2014/main" id="{2CAC644C-B22A-45CB-A6A2-69B85589866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4" name="直線コネクタ 653">
          <a:extLst>
            <a:ext uri="{FF2B5EF4-FFF2-40B4-BE49-F238E27FC236}">
              <a16:creationId xmlns:a16="http://schemas.microsoft.com/office/drawing/2014/main" id="{5AA2DFCE-2D59-4477-BC8F-16A65D529AF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5" name="テキスト ボックス 654">
          <a:extLst>
            <a:ext uri="{FF2B5EF4-FFF2-40B4-BE49-F238E27FC236}">
              <a16:creationId xmlns:a16="http://schemas.microsoft.com/office/drawing/2014/main" id="{47941F18-5491-48BC-942F-17842162118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a:extLst>
            <a:ext uri="{FF2B5EF4-FFF2-40B4-BE49-F238E27FC236}">
              <a16:creationId xmlns:a16="http://schemas.microsoft.com/office/drawing/2014/main" id="{FCB8211D-4FA0-4C8B-950D-36660765614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庁舎】&#10;有形固定資産減価償却率グラフ枠">
          <a:extLst>
            <a:ext uri="{FF2B5EF4-FFF2-40B4-BE49-F238E27FC236}">
              <a16:creationId xmlns:a16="http://schemas.microsoft.com/office/drawing/2014/main" id="{A835D727-A5D1-4791-A060-40904499ED5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108</xdr:row>
      <xdr:rowOff>133350</xdr:rowOff>
    </xdr:to>
    <xdr:cxnSp macro="">
      <xdr:nvCxnSpPr>
        <xdr:cNvPr id="658" name="直線コネクタ 657">
          <a:extLst>
            <a:ext uri="{FF2B5EF4-FFF2-40B4-BE49-F238E27FC236}">
              <a16:creationId xmlns:a16="http://schemas.microsoft.com/office/drawing/2014/main" id="{CDA7A477-6A95-484E-9C72-006F20F5DF15}"/>
            </a:ext>
          </a:extLst>
        </xdr:cNvPr>
        <xdr:cNvCxnSpPr/>
      </xdr:nvCxnSpPr>
      <xdr:spPr>
        <a:xfrm flipV="1">
          <a:off x="16318864" y="17124862"/>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659" name="【庁舎】&#10;有形固定資産減価償却率最小値テキスト">
          <a:extLst>
            <a:ext uri="{FF2B5EF4-FFF2-40B4-BE49-F238E27FC236}">
              <a16:creationId xmlns:a16="http://schemas.microsoft.com/office/drawing/2014/main" id="{25E2D004-9139-485A-849C-64C311BC2F0D}"/>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660" name="直線コネクタ 659">
          <a:extLst>
            <a:ext uri="{FF2B5EF4-FFF2-40B4-BE49-F238E27FC236}">
              <a16:creationId xmlns:a16="http://schemas.microsoft.com/office/drawing/2014/main" id="{B5246209-D99A-4BA9-A9B8-D526A4C0C4C5}"/>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61" name="【庁舎】&#10;有形固定資産減価償却率最大値テキスト">
          <a:extLst>
            <a:ext uri="{FF2B5EF4-FFF2-40B4-BE49-F238E27FC236}">
              <a16:creationId xmlns:a16="http://schemas.microsoft.com/office/drawing/2014/main" id="{E5F86220-71B3-43D7-9F32-F9A0362B4E0F}"/>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62" name="直線コネクタ 661">
          <a:extLst>
            <a:ext uri="{FF2B5EF4-FFF2-40B4-BE49-F238E27FC236}">
              <a16:creationId xmlns:a16="http://schemas.microsoft.com/office/drawing/2014/main" id="{054700D6-B6C2-4D1D-8ADD-1FECDEB6F922}"/>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116857</xdr:rowOff>
    </xdr:from>
    <xdr:ext cx="405111" cy="259045"/>
    <xdr:sp macro="" textlink="">
      <xdr:nvSpPr>
        <xdr:cNvPr id="663" name="【庁舎】&#10;有形固定資産減価償却率平均値テキスト">
          <a:extLst>
            <a:ext uri="{FF2B5EF4-FFF2-40B4-BE49-F238E27FC236}">
              <a16:creationId xmlns:a16="http://schemas.microsoft.com/office/drawing/2014/main" id="{05318E05-ECC6-4833-A333-79929F64E335}"/>
            </a:ext>
          </a:extLst>
        </xdr:cNvPr>
        <xdr:cNvSpPr txBox="1"/>
      </xdr:nvSpPr>
      <xdr:spPr>
        <a:xfrm>
          <a:off x="16357600" y="1777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93980</xdr:rowOff>
    </xdr:from>
    <xdr:to>
      <xdr:col>85</xdr:col>
      <xdr:colOff>177800</xdr:colOff>
      <xdr:row>105</xdr:row>
      <xdr:rowOff>24130</xdr:rowOff>
    </xdr:to>
    <xdr:sp macro="" textlink="">
      <xdr:nvSpPr>
        <xdr:cNvPr id="664" name="フローチャート: 判断 663">
          <a:extLst>
            <a:ext uri="{FF2B5EF4-FFF2-40B4-BE49-F238E27FC236}">
              <a16:creationId xmlns:a16="http://schemas.microsoft.com/office/drawing/2014/main" id="{DD7A6D25-13E8-4AFA-9700-A3EBCB50CA29}"/>
            </a:ext>
          </a:extLst>
        </xdr:cNvPr>
        <xdr:cNvSpPr/>
      </xdr:nvSpPr>
      <xdr:spPr>
        <a:xfrm>
          <a:off x="16268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61323</xdr:rowOff>
    </xdr:from>
    <xdr:to>
      <xdr:col>81</xdr:col>
      <xdr:colOff>101600</xdr:colOff>
      <xdr:row>104</xdr:row>
      <xdr:rowOff>162923</xdr:rowOff>
    </xdr:to>
    <xdr:sp macro="" textlink="">
      <xdr:nvSpPr>
        <xdr:cNvPr id="665" name="フローチャート: 判断 664">
          <a:extLst>
            <a:ext uri="{FF2B5EF4-FFF2-40B4-BE49-F238E27FC236}">
              <a16:creationId xmlns:a16="http://schemas.microsoft.com/office/drawing/2014/main" id="{9F28A23E-36B0-4C09-8688-1DA5CB11478A}"/>
            </a:ext>
          </a:extLst>
        </xdr:cNvPr>
        <xdr:cNvSpPr/>
      </xdr:nvSpPr>
      <xdr:spPr>
        <a:xfrm>
          <a:off x="15430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666" name="フローチャート: 判断 665">
          <a:extLst>
            <a:ext uri="{FF2B5EF4-FFF2-40B4-BE49-F238E27FC236}">
              <a16:creationId xmlns:a16="http://schemas.microsoft.com/office/drawing/2014/main" id="{F2C70EC0-BBB3-4741-A6AF-00804814EBD3}"/>
            </a:ext>
          </a:extLst>
        </xdr:cNvPr>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40095</xdr:rowOff>
    </xdr:from>
    <xdr:to>
      <xdr:col>72</xdr:col>
      <xdr:colOff>38100</xdr:colOff>
      <xdr:row>104</xdr:row>
      <xdr:rowOff>141695</xdr:rowOff>
    </xdr:to>
    <xdr:sp macro="" textlink="">
      <xdr:nvSpPr>
        <xdr:cNvPr id="667" name="フローチャート: 判断 666">
          <a:extLst>
            <a:ext uri="{FF2B5EF4-FFF2-40B4-BE49-F238E27FC236}">
              <a16:creationId xmlns:a16="http://schemas.microsoft.com/office/drawing/2014/main" id="{87EF1B69-AE8D-4C51-B81E-C58343743D55}"/>
            </a:ext>
          </a:extLst>
        </xdr:cNvPr>
        <xdr:cNvSpPr/>
      </xdr:nvSpPr>
      <xdr:spPr>
        <a:xfrm>
          <a:off x="13652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103777</xdr:rowOff>
    </xdr:from>
    <xdr:to>
      <xdr:col>67</xdr:col>
      <xdr:colOff>101600</xdr:colOff>
      <xdr:row>105</xdr:row>
      <xdr:rowOff>33927</xdr:rowOff>
    </xdr:to>
    <xdr:sp macro="" textlink="">
      <xdr:nvSpPr>
        <xdr:cNvPr id="668" name="フローチャート: 判断 667">
          <a:extLst>
            <a:ext uri="{FF2B5EF4-FFF2-40B4-BE49-F238E27FC236}">
              <a16:creationId xmlns:a16="http://schemas.microsoft.com/office/drawing/2014/main" id="{231BB052-8DD8-42EA-97E9-936F54861A4B}"/>
            </a:ext>
          </a:extLst>
        </xdr:cNvPr>
        <xdr:cNvSpPr/>
      </xdr:nvSpPr>
      <xdr:spPr>
        <a:xfrm>
          <a:off x="12763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5D8CAA07-C8E8-4A24-8433-F2A159DC9F2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4EBB42EC-F99B-4FE5-85CF-B43DC74DDD6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882052D2-B999-460F-8A0F-6489C3A7D25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FB6E7B43-FE76-4F5D-ADA4-B042CD1AEDD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5EDD0B0E-2162-4BAA-BCA1-AA94035B8BB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90714</xdr:rowOff>
    </xdr:from>
    <xdr:to>
      <xdr:col>85</xdr:col>
      <xdr:colOff>177800</xdr:colOff>
      <xdr:row>107</xdr:row>
      <xdr:rowOff>20864</xdr:rowOff>
    </xdr:to>
    <xdr:sp macro="" textlink="">
      <xdr:nvSpPr>
        <xdr:cNvPr id="674" name="楕円 673">
          <a:extLst>
            <a:ext uri="{FF2B5EF4-FFF2-40B4-BE49-F238E27FC236}">
              <a16:creationId xmlns:a16="http://schemas.microsoft.com/office/drawing/2014/main" id="{4EA9925D-6DCC-4D86-8EE5-43A0EA04D661}"/>
            </a:ext>
          </a:extLst>
        </xdr:cNvPr>
        <xdr:cNvSpPr/>
      </xdr:nvSpPr>
      <xdr:spPr>
        <a:xfrm>
          <a:off x="162687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69141</xdr:rowOff>
    </xdr:from>
    <xdr:ext cx="405111" cy="259045"/>
    <xdr:sp macro="" textlink="">
      <xdr:nvSpPr>
        <xdr:cNvPr id="675" name="【庁舎】&#10;有形固定資産減価償却率該当値テキスト">
          <a:extLst>
            <a:ext uri="{FF2B5EF4-FFF2-40B4-BE49-F238E27FC236}">
              <a16:creationId xmlns:a16="http://schemas.microsoft.com/office/drawing/2014/main" id="{01AC7210-B51F-4EB2-BD7E-47CF0C6C5562}"/>
            </a:ext>
          </a:extLst>
        </xdr:cNvPr>
        <xdr:cNvSpPr txBox="1"/>
      </xdr:nvSpPr>
      <xdr:spPr>
        <a:xfrm>
          <a:off x="16357600"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54792</xdr:rowOff>
    </xdr:from>
    <xdr:to>
      <xdr:col>81</xdr:col>
      <xdr:colOff>101600</xdr:colOff>
      <xdr:row>106</xdr:row>
      <xdr:rowOff>156392</xdr:rowOff>
    </xdr:to>
    <xdr:sp macro="" textlink="">
      <xdr:nvSpPr>
        <xdr:cNvPr id="676" name="楕円 675">
          <a:extLst>
            <a:ext uri="{FF2B5EF4-FFF2-40B4-BE49-F238E27FC236}">
              <a16:creationId xmlns:a16="http://schemas.microsoft.com/office/drawing/2014/main" id="{85F80D4B-D951-4CB0-9F61-085D402EC1D5}"/>
            </a:ext>
          </a:extLst>
        </xdr:cNvPr>
        <xdr:cNvSpPr/>
      </xdr:nvSpPr>
      <xdr:spPr>
        <a:xfrm>
          <a:off x="15430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105592</xdr:rowOff>
    </xdr:from>
    <xdr:to>
      <xdr:col>85</xdr:col>
      <xdr:colOff>127000</xdr:colOff>
      <xdr:row>106</xdr:row>
      <xdr:rowOff>141514</xdr:rowOff>
    </xdr:to>
    <xdr:cxnSp macro="">
      <xdr:nvCxnSpPr>
        <xdr:cNvPr id="677" name="直線コネクタ 676">
          <a:extLst>
            <a:ext uri="{FF2B5EF4-FFF2-40B4-BE49-F238E27FC236}">
              <a16:creationId xmlns:a16="http://schemas.microsoft.com/office/drawing/2014/main" id="{E2493174-AA80-4237-AB6D-A637E2C63863}"/>
            </a:ext>
          </a:extLst>
        </xdr:cNvPr>
        <xdr:cNvCxnSpPr/>
      </xdr:nvCxnSpPr>
      <xdr:spPr>
        <a:xfrm>
          <a:off x="15481300" y="1827929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17236</xdr:rowOff>
    </xdr:from>
    <xdr:to>
      <xdr:col>76</xdr:col>
      <xdr:colOff>165100</xdr:colOff>
      <xdr:row>106</xdr:row>
      <xdr:rowOff>118836</xdr:rowOff>
    </xdr:to>
    <xdr:sp macro="" textlink="">
      <xdr:nvSpPr>
        <xdr:cNvPr id="678" name="楕円 677">
          <a:extLst>
            <a:ext uri="{FF2B5EF4-FFF2-40B4-BE49-F238E27FC236}">
              <a16:creationId xmlns:a16="http://schemas.microsoft.com/office/drawing/2014/main" id="{7ABCC074-E90C-405C-880E-E588B2FB7415}"/>
            </a:ext>
          </a:extLst>
        </xdr:cNvPr>
        <xdr:cNvSpPr/>
      </xdr:nvSpPr>
      <xdr:spPr>
        <a:xfrm>
          <a:off x="14541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68036</xdr:rowOff>
    </xdr:from>
    <xdr:to>
      <xdr:col>81</xdr:col>
      <xdr:colOff>50800</xdr:colOff>
      <xdr:row>106</xdr:row>
      <xdr:rowOff>105592</xdr:rowOff>
    </xdr:to>
    <xdr:cxnSp macro="">
      <xdr:nvCxnSpPr>
        <xdr:cNvPr id="679" name="直線コネクタ 678">
          <a:extLst>
            <a:ext uri="{FF2B5EF4-FFF2-40B4-BE49-F238E27FC236}">
              <a16:creationId xmlns:a16="http://schemas.microsoft.com/office/drawing/2014/main" id="{81B45494-E613-45A9-888C-54410F9FB562}"/>
            </a:ext>
          </a:extLst>
        </xdr:cNvPr>
        <xdr:cNvCxnSpPr/>
      </xdr:nvCxnSpPr>
      <xdr:spPr>
        <a:xfrm>
          <a:off x="14592300" y="1824173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156029</xdr:rowOff>
    </xdr:from>
    <xdr:to>
      <xdr:col>72</xdr:col>
      <xdr:colOff>38100</xdr:colOff>
      <xdr:row>106</xdr:row>
      <xdr:rowOff>86179</xdr:rowOff>
    </xdr:to>
    <xdr:sp macro="" textlink="">
      <xdr:nvSpPr>
        <xdr:cNvPr id="680" name="楕円 679">
          <a:extLst>
            <a:ext uri="{FF2B5EF4-FFF2-40B4-BE49-F238E27FC236}">
              <a16:creationId xmlns:a16="http://schemas.microsoft.com/office/drawing/2014/main" id="{5E8826B8-7F37-4C6E-9605-495CF7F0A269}"/>
            </a:ext>
          </a:extLst>
        </xdr:cNvPr>
        <xdr:cNvSpPr/>
      </xdr:nvSpPr>
      <xdr:spPr>
        <a:xfrm>
          <a:off x="13652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35379</xdr:rowOff>
    </xdr:from>
    <xdr:to>
      <xdr:col>76</xdr:col>
      <xdr:colOff>114300</xdr:colOff>
      <xdr:row>106</xdr:row>
      <xdr:rowOff>68036</xdr:rowOff>
    </xdr:to>
    <xdr:cxnSp macro="">
      <xdr:nvCxnSpPr>
        <xdr:cNvPr id="681" name="直線コネクタ 680">
          <a:extLst>
            <a:ext uri="{FF2B5EF4-FFF2-40B4-BE49-F238E27FC236}">
              <a16:creationId xmlns:a16="http://schemas.microsoft.com/office/drawing/2014/main" id="{CEC4B8AD-1375-4C02-A5A7-39E43156EDBD}"/>
            </a:ext>
          </a:extLst>
        </xdr:cNvPr>
        <xdr:cNvCxnSpPr/>
      </xdr:nvCxnSpPr>
      <xdr:spPr>
        <a:xfrm>
          <a:off x="13703300" y="182090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113574</xdr:rowOff>
    </xdr:from>
    <xdr:to>
      <xdr:col>67</xdr:col>
      <xdr:colOff>101600</xdr:colOff>
      <xdr:row>106</xdr:row>
      <xdr:rowOff>43724</xdr:rowOff>
    </xdr:to>
    <xdr:sp macro="" textlink="">
      <xdr:nvSpPr>
        <xdr:cNvPr id="682" name="楕円 681">
          <a:extLst>
            <a:ext uri="{FF2B5EF4-FFF2-40B4-BE49-F238E27FC236}">
              <a16:creationId xmlns:a16="http://schemas.microsoft.com/office/drawing/2014/main" id="{EE3EB67E-4316-4C88-8CCE-6DD2C1340B0D}"/>
            </a:ext>
          </a:extLst>
        </xdr:cNvPr>
        <xdr:cNvSpPr/>
      </xdr:nvSpPr>
      <xdr:spPr>
        <a:xfrm>
          <a:off x="12763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164374</xdr:rowOff>
    </xdr:from>
    <xdr:to>
      <xdr:col>71</xdr:col>
      <xdr:colOff>177800</xdr:colOff>
      <xdr:row>106</xdr:row>
      <xdr:rowOff>35379</xdr:rowOff>
    </xdr:to>
    <xdr:cxnSp macro="">
      <xdr:nvCxnSpPr>
        <xdr:cNvPr id="683" name="直線コネクタ 682">
          <a:extLst>
            <a:ext uri="{FF2B5EF4-FFF2-40B4-BE49-F238E27FC236}">
              <a16:creationId xmlns:a16="http://schemas.microsoft.com/office/drawing/2014/main" id="{76C0E9C8-A498-46E5-A3A3-F5695B61A603}"/>
            </a:ext>
          </a:extLst>
        </xdr:cNvPr>
        <xdr:cNvCxnSpPr/>
      </xdr:nvCxnSpPr>
      <xdr:spPr>
        <a:xfrm>
          <a:off x="12814300" y="1816662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8000</xdr:rowOff>
    </xdr:from>
    <xdr:ext cx="405111" cy="259045"/>
    <xdr:sp macro="" textlink="">
      <xdr:nvSpPr>
        <xdr:cNvPr id="684" name="n_1aveValue【庁舎】&#10;有形固定資産減価償却率">
          <a:extLst>
            <a:ext uri="{FF2B5EF4-FFF2-40B4-BE49-F238E27FC236}">
              <a16:creationId xmlns:a16="http://schemas.microsoft.com/office/drawing/2014/main" id="{A6A785EE-5079-4C85-9A57-28134A51F832}"/>
            </a:ext>
          </a:extLst>
        </xdr:cNvPr>
        <xdr:cNvSpPr txBox="1"/>
      </xdr:nvSpPr>
      <xdr:spPr>
        <a:xfrm>
          <a:off x="152660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685" name="n_2aveValue【庁舎】&#10;有形固定資産減価償却率">
          <a:extLst>
            <a:ext uri="{FF2B5EF4-FFF2-40B4-BE49-F238E27FC236}">
              <a16:creationId xmlns:a16="http://schemas.microsoft.com/office/drawing/2014/main" id="{C7FC36E3-1833-4049-BEE9-144EE73FA4D2}"/>
            </a:ext>
          </a:extLst>
        </xdr:cNvPr>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158222</xdr:rowOff>
    </xdr:from>
    <xdr:ext cx="405111" cy="259045"/>
    <xdr:sp macro="" textlink="">
      <xdr:nvSpPr>
        <xdr:cNvPr id="686" name="n_3aveValue【庁舎】&#10;有形固定資産減価償却率">
          <a:extLst>
            <a:ext uri="{FF2B5EF4-FFF2-40B4-BE49-F238E27FC236}">
              <a16:creationId xmlns:a16="http://schemas.microsoft.com/office/drawing/2014/main" id="{5ED99871-887B-4E8E-8EF0-9330B11BE8AA}"/>
            </a:ext>
          </a:extLst>
        </xdr:cNvPr>
        <xdr:cNvSpPr txBox="1"/>
      </xdr:nvSpPr>
      <xdr:spPr>
        <a:xfrm>
          <a:off x="13500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50454</xdr:rowOff>
    </xdr:from>
    <xdr:ext cx="405111" cy="259045"/>
    <xdr:sp macro="" textlink="">
      <xdr:nvSpPr>
        <xdr:cNvPr id="687" name="n_4aveValue【庁舎】&#10;有形固定資産減価償却率">
          <a:extLst>
            <a:ext uri="{FF2B5EF4-FFF2-40B4-BE49-F238E27FC236}">
              <a16:creationId xmlns:a16="http://schemas.microsoft.com/office/drawing/2014/main" id="{0C46F1B1-3673-43CD-A9D7-E87861FC751E}"/>
            </a:ext>
          </a:extLst>
        </xdr:cNvPr>
        <xdr:cNvSpPr txBox="1"/>
      </xdr:nvSpPr>
      <xdr:spPr>
        <a:xfrm>
          <a:off x="12611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147519</xdr:rowOff>
    </xdr:from>
    <xdr:ext cx="405111" cy="259045"/>
    <xdr:sp macro="" textlink="">
      <xdr:nvSpPr>
        <xdr:cNvPr id="688" name="n_1mainValue【庁舎】&#10;有形固定資産減価償却率">
          <a:extLst>
            <a:ext uri="{FF2B5EF4-FFF2-40B4-BE49-F238E27FC236}">
              <a16:creationId xmlns:a16="http://schemas.microsoft.com/office/drawing/2014/main" id="{03880DF6-D30B-425E-9E83-B19259E61A42}"/>
            </a:ext>
          </a:extLst>
        </xdr:cNvPr>
        <xdr:cNvSpPr txBox="1"/>
      </xdr:nvSpPr>
      <xdr:spPr>
        <a:xfrm>
          <a:off x="152660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109963</xdr:rowOff>
    </xdr:from>
    <xdr:ext cx="405111" cy="259045"/>
    <xdr:sp macro="" textlink="">
      <xdr:nvSpPr>
        <xdr:cNvPr id="689" name="n_2mainValue【庁舎】&#10;有形固定資産減価償却率">
          <a:extLst>
            <a:ext uri="{FF2B5EF4-FFF2-40B4-BE49-F238E27FC236}">
              <a16:creationId xmlns:a16="http://schemas.microsoft.com/office/drawing/2014/main" id="{E3C3B666-466F-4FD2-A7E7-2DB125D78F3D}"/>
            </a:ext>
          </a:extLst>
        </xdr:cNvPr>
        <xdr:cNvSpPr txBox="1"/>
      </xdr:nvSpPr>
      <xdr:spPr>
        <a:xfrm>
          <a:off x="14389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77306</xdr:rowOff>
    </xdr:from>
    <xdr:ext cx="405111" cy="259045"/>
    <xdr:sp macro="" textlink="">
      <xdr:nvSpPr>
        <xdr:cNvPr id="690" name="n_3mainValue【庁舎】&#10;有形固定資産減価償却率">
          <a:extLst>
            <a:ext uri="{FF2B5EF4-FFF2-40B4-BE49-F238E27FC236}">
              <a16:creationId xmlns:a16="http://schemas.microsoft.com/office/drawing/2014/main" id="{FFCD7D76-CFD0-4659-99B8-A341E436A2AC}"/>
            </a:ext>
          </a:extLst>
        </xdr:cNvPr>
        <xdr:cNvSpPr txBox="1"/>
      </xdr:nvSpPr>
      <xdr:spPr>
        <a:xfrm>
          <a:off x="13500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34851</xdr:rowOff>
    </xdr:from>
    <xdr:ext cx="405111" cy="259045"/>
    <xdr:sp macro="" textlink="">
      <xdr:nvSpPr>
        <xdr:cNvPr id="691" name="n_4mainValue【庁舎】&#10;有形固定資産減価償却率">
          <a:extLst>
            <a:ext uri="{FF2B5EF4-FFF2-40B4-BE49-F238E27FC236}">
              <a16:creationId xmlns:a16="http://schemas.microsoft.com/office/drawing/2014/main" id="{FA57A53F-BCE7-468B-BDDE-9D0221A21A71}"/>
            </a:ext>
          </a:extLst>
        </xdr:cNvPr>
        <xdr:cNvSpPr txBox="1"/>
      </xdr:nvSpPr>
      <xdr:spPr>
        <a:xfrm>
          <a:off x="12611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C8F320D0-A6A9-40F7-BDCC-18E50E85F7D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D228F26D-BCD4-4AF2-B843-3F701A74C34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DDACE957-D9D7-40C4-9DAB-81AB1895762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7757BF62-2BD8-44A4-9F4E-511EF8CE0CE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450072CD-EC8B-4BE6-8EC5-F87CEF7DE99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2B37E9D9-5743-46A2-B7D3-316CA555043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E10E07F7-6E97-425D-9BC3-5A858214A55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7E2C6ECC-375C-4965-A846-279068F696F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a:extLst>
            <a:ext uri="{FF2B5EF4-FFF2-40B4-BE49-F238E27FC236}">
              <a16:creationId xmlns:a16="http://schemas.microsoft.com/office/drawing/2014/main" id="{532F84AF-2687-4469-9203-C4A3CECE5DC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7D12D6F5-8525-4048-94D5-CAD90F7726B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2" name="テキスト ボックス 701">
          <a:extLst>
            <a:ext uri="{FF2B5EF4-FFF2-40B4-BE49-F238E27FC236}">
              <a16:creationId xmlns:a16="http://schemas.microsoft.com/office/drawing/2014/main" id="{DBADABA3-2883-409B-AD7F-7EB5AE753F98}"/>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03" name="直線コネクタ 702">
          <a:extLst>
            <a:ext uri="{FF2B5EF4-FFF2-40B4-BE49-F238E27FC236}">
              <a16:creationId xmlns:a16="http://schemas.microsoft.com/office/drawing/2014/main" id="{DDFB964C-3670-4A66-B7C2-5C4FCCAB431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4" name="テキスト ボックス 703">
          <a:extLst>
            <a:ext uri="{FF2B5EF4-FFF2-40B4-BE49-F238E27FC236}">
              <a16:creationId xmlns:a16="http://schemas.microsoft.com/office/drawing/2014/main" id="{0D422AFE-7669-48B7-9ADD-9A7DA68F6BD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5" name="直線コネクタ 704">
          <a:extLst>
            <a:ext uri="{FF2B5EF4-FFF2-40B4-BE49-F238E27FC236}">
              <a16:creationId xmlns:a16="http://schemas.microsoft.com/office/drawing/2014/main" id="{F0008CCE-EB7E-42D2-B057-A462CCB9A86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6" name="テキスト ボックス 705">
          <a:extLst>
            <a:ext uri="{FF2B5EF4-FFF2-40B4-BE49-F238E27FC236}">
              <a16:creationId xmlns:a16="http://schemas.microsoft.com/office/drawing/2014/main" id="{9BF30208-18A4-4C0B-95EF-7103D0B10C8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7" name="直線コネクタ 706">
          <a:extLst>
            <a:ext uri="{FF2B5EF4-FFF2-40B4-BE49-F238E27FC236}">
              <a16:creationId xmlns:a16="http://schemas.microsoft.com/office/drawing/2014/main" id="{409A381E-4998-4128-97F3-49CB81686C1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8" name="テキスト ボックス 707">
          <a:extLst>
            <a:ext uri="{FF2B5EF4-FFF2-40B4-BE49-F238E27FC236}">
              <a16:creationId xmlns:a16="http://schemas.microsoft.com/office/drawing/2014/main" id="{977A6717-3188-4320-9705-56116AD8C0D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9" name="直線コネクタ 708">
          <a:extLst>
            <a:ext uri="{FF2B5EF4-FFF2-40B4-BE49-F238E27FC236}">
              <a16:creationId xmlns:a16="http://schemas.microsoft.com/office/drawing/2014/main" id="{7237FEE0-9B09-413B-96D9-5E0DEF8DED4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0" name="テキスト ボックス 709">
          <a:extLst>
            <a:ext uri="{FF2B5EF4-FFF2-40B4-BE49-F238E27FC236}">
              <a16:creationId xmlns:a16="http://schemas.microsoft.com/office/drawing/2014/main" id="{2ACD47DB-893C-4152-84F4-CCBC20AA3EE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1" name="直線コネクタ 710">
          <a:extLst>
            <a:ext uri="{FF2B5EF4-FFF2-40B4-BE49-F238E27FC236}">
              <a16:creationId xmlns:a16="http://schemas.microsoft.com/office/drawing/2014/main" id="{4D4E3600-5F83-4AC1-B810-0F2D9447828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2" name="テキスト ボックス 711">
          <a:extLst>
            <a:ext uri="{FF2B5EF4-FFF2-40B4-BE49-F238E27FC236}">
              <a16:creationId xmlns:a16="http://schemas.microsoft.com/office/drawing/2014/main" id="{036248CB-3111-4D5F-A420-B5064BDC41C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3" name="直線コネクタ 712">
          <a:extLst>
            <a:ext uri="{FF2B5EF4-FFF2-40B4-BE49-F238E27FC236}">
              <a16:creationId xmlns:a16="http://schemas.microsoft.com/office/drawing/2014/main" id="{22CD6107-3E88-4B2E-9E9A-B901A2DFA22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4" name="テキスト ボックス 713">
          <a:extLst>
            <a:ext uri="{FF2B5EF4-FFF2-40B4-BE49-F238E27FC236}">
              <a16:creationId xmlns:a16="http://schemas.microsoft.com/office/drawing/2014/main" id="{336A3049-D9B0-44E9-9C0F-4FFDBF20B35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47D64E9D-184C-4E11-9EF2-17E1CDA522C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F0866620-AD9E-49AD-AA8C-05CFBCCDB73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a:extLst>
            <a:ext uri="{FF2B5EF4-FFF2-40B4-BE49-F238E27FC236}">
              <a16:creationId xmlns:a16="http://schemas.microsoft.com/office/drawing/2014/main" id="{FF2A7585-0C69-4087-AAFC-940B6304967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48442</xdr:rowOff>
    </xdr:to>
    <xdr:cxnSp macro="">
      <xdr:nvCxnSpPr>
        <xdr:cNvPr id="718" name="直線コネクタ 717">
          <a:extLst>
            <a:ext uri="{FF2B5EF4-FFF2-40B4-BE49-F238E27FC236}">
              <a16:creationId xmlns:a16="http://schemas.microsoft.com/office/drawing/2014/main" id="{06CF39CC-9805-4383-9603-54AA470A0997}"/>
            </a:ext>
          </a:extLst>
        </xdr:cNvPr>
        <xdr:cNvCxnSpPr/>
      </xdr:nvCxnSpPr>
      <xdr:spPr>
        <a:xfrm flipV="1">
          <a:off x="22160864" y="17279982"/>
          <a:ext cx="0" cy="145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52269</xdr:rowOff>
    </xdr:from>
    <xdr:ext cx="469744" cy="259045"/>
    <xdr:sp macro="" textlink="">
      <xdr:nvSpPr>
        <xdr:cNvPr id="719" name="【庁舎】&#10;一人当たり面積最小値テキスト">
          <a:extLst>
            <a:ext uri="{FF2B5EF4-FFF2-40B4-BE49-F238E27FC236}">
              <a16:creationId xmlns:a16="http://schemas.microsoft.com/office/drawing/2014/main" id="{3C8D2454-F9B9-42A7-AD09-1E4705A6D6F6}"/>
            </a:ext>
          </a:extLst>
        </xdr:cNvPr>
        <xdr:cNvSpPr txBox="1"/>
      </xdr:nvSpPr>
      <xdr:spPr>
        <a:xfrm>
          <a:off x="221996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48442</xdr:rowOff>
    </xdr:from>
    <xdr:to>
      <xdr:col>116</xdr:col>
      <xdr:colOff>152400</xdr:colOff>
      <xdr:row>109</xdr:row>
      <xdr:rowOff>48442</xdr:rowOff>
    </xdr:to>
    <xdr:cxnSp macro="">
      <xdr:nvCxnSpPr>
        <xdr:cNvPr id="720" name="直線コネクタ 719">
          <a:extLst>
            <a:ext uri="{FF2B5EF4-FFF2-40B4-BE49-F238E27FC236}">
              <a16:creationId xmlns:a16="http://schemas.microsoft.com/office/drawing/2014/main" id="{0E399174-C064-4434-84AE-BA882A243861}"/>
            </a:ext>
          </a:extLst>
        </xdr:cNvPr>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1" name="【庁舎】&#10;一人当たり面積最大値テキスト">
          <a:extLst>
            <a:ext uri="{FF2B5EF4-FFF2-40B4-BE49-F238E27FC236}">
              <a16:creationId xmlns:a16="http://schemas.microsoft.com/office/drawing/2014/main" id="{4ED03EF6-9C00-468D-AEF7-0070933D185E}"/>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2" name="直線コネクタ 721">
          <a:extLst>
            <a:ext uri="{FF2B5EF4-FFF2-40B4-BE49-F238E27FC236}">
              <a16:creationId xmlns:a16="http://schemas.microsoft.com/office/drawing/2014/main" id="{A2A74E73-AF1F-4B6F-9297-0370A042D774}"/>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152779</xdr:rowOff>
    </xdr:from>
    <xdr:ext cx="469744" cy="259045"/>
    <xdr:sp macro="" textlink="">
      <xdr:nvSpPr>
        <xdr:cNvPr id="723" name="【庁舎】&#10;一人当たり面積平均値テキスト">
          <a:extLst>
            <a:ext uri="{FF2B5EF4-FFF2-40B4-BE49-F238E27FC236}">
              <a16:creationId xmlns:a16="http://schemas.microsoft.com/office/drawing/2014/main" id="{45518D53-6DF5-469A-99DF-221887A60369}"/>
            </a:ext>
          </a:extLst>
        </xdr:cNvPr>
        <xdr:cNvSpPr txBox="1"/>
      </xdr:nvSpPr>
      <xdr:spPr>
        <a:xfrm>
          <a:off x="22199600" y="17812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129902</xdr:rowOff>
    </xdr:from>
    <xdr:to>
      <xdr:col>116</xdr:col>
      <xdr:colOff>114300</xdr:colOff>
      <xdr:row>105</xdr:row>
      <xdr:rowOff>60052</xdr:rowOff>
    </xdr:to>
    <xdr:sp macro="" textlink="">
      <xdr:nvSpPr>
        <xdr:cNvPr id="724" name="フローチャート: 判断 723">
          <a:extLst>
            <a:ext uri="{FF2B5EF4-FFF2-40B4-BE49-F238E27FC236}">
              <a16:creationId xmlns:a16="http://schemas.microsoft.com/office/drawing/2014/main" id="{071593D7-6D4B-4F3C-ACC6-B197EF106AEE}"/>
            </a:ext>
          </a:extLst>
        </xdr:cNvPr>
        <xdr:cNvSpPr/>
      </xdr:nvSpPr>
      <xdr:spPr>
        <a:xfrm>
          <a:off x="22110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149498</xdr:rowOff>
    </xdr:from>
    <xdr:to>
      <xdr:col>112</xdr:col>
      <xdr:colOff>38100</xdr:colOff>
      <xdr:row>105</xdr:row>
      <xdr:rowOff>79648</xdr:rowOff>
    </xdr:to>
    <xdr:sp macro="" textlink="">
      <xdr:nvSpPr>
        <xdr:cNvPr id="725" name="フローチャート: 判断 724">
          <a:extLst>
            <a:ext uri="{FF2B5EF4-FFF2-40B4-BE49-F238E27FC236}">
              <a16:creationId xmlns:a16="http://schemas.microsoft.com/office/drawing/2014/main" id="{2DC90FDD-D8F3-4EE8-ADE4-1184D942ED04}"/>
            </a:ext>
          </a:extLst>
        </xdr:cNvPr>
        <xdr:cNvSpPr/>
      </xdr:nvSpPr>
      <xdr:spPr>
        <a:xfrm>
          <a:off x="2127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79284</xdr:rowOff>
    </xdr:from>
    <xdr:to>
      <xdr:col>107</xdr:col>
      <xdr:colOff>101600</xdr:colOff>
      <xdr:row>106</xdr:row>
      <xdr:rowOff>9434</xdr:rowOff>
    </xdr:to>
    <xdr:sp macro="" textlink="">
      <xdr:nvSpPr>
        <xdr:cNvPr id="726" name="フローチャート: 判断 725">
          <a:extLst>
            <a:ext uri="{FF2B5EF4-FFF2-40B4-BE49-F238E27FC236}">
              <a16:creationId xmlns:a16="http://schemas.microsoft.com/office/drawing/2014/main" id="{3A3B9642-3F77-472B-84E0-90FF7A1984C1}"/>
            </a:ext>
          </a:extLst>
        </xdr:cNvPr>
        <xdr:cNvSpPr/>
      </xdr:nvSpPr>
      <xdr:spPr>
        <a:xfrm>
          <a:off x="20383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121738</xdr:rowOff>
    </xdr:from>
    <xdr:to>
      <xdr:col>102</xdr:col>
      <xdr:colOff>165100</xdr:colOff>
      <xdr:row>106</xdr:row>
      <xdr:rowOff>51888</xdr:rowOff>
    </xdr:to>
    <xdr:sp macro="" textlink="">
      <xdr:nvSpPr>
        <xdr:cNvPr id="727" name="フローチャート: 判断 726">
          <a:extLst>
            <a:ext uri="{FF2B5EF4-FFF2-40B4-BE49-F238E27FC236}">
              <a16:creationId xmlns:a16="http://schemas.microsoft.com/office/drawing/2014/main" id="{F9052AB8-958E-4042-AAC0-9BEBB305951B}"/>
            </a:ext>
          </a:extLst>
        </xdr:cNvPr>
        <xdr:cNvSpPr/>
      </xdr:nvSpPr>
      <xdr:spPr>
        <a:xfrm>
          <a:off x="19494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728" name="フローチャート: 判断 727">
          <a:extLst>
            <a:ext uri="{FF2B5EF4-FFF2-40B4-BE49-F238E27FC236}">
              <a16:creationId xmlns:a16="http://schemas.microsoft.com/office/drawing/2014/main" id="{66AAEE86-362E-47C0-9B09-A55DC3526278}"/>
            </a:ext>
          </a:extLst>
        </xdr:cNvPr>
        <xdr:cNvSpPr/>
      </xdr:nvSpPr>
      <xdr:spPr>
        <a:xfrm>
          <a:off x="18605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7D984B3B-DE41-411B-AE77-2920C57376E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E5AD66E1-ADA5-4A9E-BDEC-93BFEC23418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5E07202C-7D54-417C-8327-E4D0A4CC021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677193C7-3472-498F-A97D-2394ED2D4DC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A0C381AD-092B-452F-A91C-A86E2C2B414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66221</xdr:rowOff>
    </xdr:from>
    <xdr:to>
      <xdr:col>116</xdr:col>
      <xdr:colOff>114300</xdr:colOff>
      <xdr:row>107</xdr:row>
      <xdr:rowOff>167821</xdr:rowOff>
    </xdr:to>
    <xdr:sp macro="" textlink="">
      <xdr:nvSpPr>
        <xdr:cNvPr id="734" name="楕円 733">
          <a:extLst>
            <a:ext uri="{FF2B5EF4-FFF2-40B4-BE49-F238E27FC236}">
              <a16:creationId xmlns:a16="http://schemas.microsoft.com/office/drawing/2014/main" id="{ADA7D110-C531-4A75-9CF8-D641D8366A4D}"/>
            </a:ext>
          </a:extLst>
        </xdr:cNvPr>
        <xdr:cNvSpPr/>
      </xdr:nvSpPr>
      <xdr:spPr>
        <a:xfrm>
          <a:off x="221107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44648</xdr:rowOff>
    </xdr:from>
    <xdr:ext cx="469744" cy="259045"/>
    <xdr:sp macro="" textlink="">
      <xdr:nvSpPr>
        <xdr:cNvPr id="735" name="【庁舎】&#10;一人当たり面積該当値テキスト">
          <a:extLst>
            <a:ext uri="{FF2B5EF4-FFF2-40B4-BE49-F238E27FC236}">
              <a16:creationId xmlns:a16="http://schemas.microsoft.com/office/drawing/2014/main" id="{E0F91BA4-DB04-4C0D-B456-3A550E5E6C5A}"/>
            </a:ext>
          </a:extLst>
        </xdr:cNvPr>
        <xdr:cNvSpPr txBox="1"/>
      </xdr:nvSpPr>
      <xdr:spPr>
        <a:xfrm>
          <a:off x="22199600"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736" name="楕円 735">
          <a:extLst>
            <a:ext uri="{FF2B5EF4-FFF2-40B4-BE49-F238E27FC236}">
              <a16:creationId xmlns:a16="http://schemas.microsoft.com/office/drawing/2014/main" id="{C046A64D-4F93-402B-8B58-D2BB25A8C0B7}"/>
            </a:ext>
          </a:extLst>
        </xdr:cNvPr>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117021</xdr:rowOff>
    </xdr:from>
    <xdr:to>
      <xdr:col>116</xdr:col>
      <xdr:colOff>63500</xdr:colOff>
      <xdr:row>107</xdr:row>
      <xdr:rowOff>133350</xdr:rowOff>
    </xdr:to>
    <xdr:cxnSp macro="">
      <xdr:nvCxnSpPr>
        <xdr:cNvPr id="737" name="直線コネクタ 736">
          <a:extLst>
            <a:ext uri="{FF2B5EF4-FFF2-40B4-BE49-F238E27FC236}">
              <a16:creationId xmlns:a16="http://schemas.microsoft.com/office/drawing/2014/main" id="{37D57C0C-AC84-4D7D-982B-B8F257F392DB}"/>
            </a:ext>
          </a:extLst>
        </xdr:cNvPr>
        <xdr:cNvCxnSpPr/>
      </xdr:nvCxnSpPr>
      <xdr:spPr>
        <a:xfrm flipV="1">
          <a:off x="21323300" y="184621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98879</xdr:rowOff>
    </xdr:from>
    <xdr:to>
      <xdr:col>107</xdr:col>
      <xdr:colOff>101600</xdr:colOff>
      <xdr:row>108</xdr:row>
      <xdr:rowOff>29029</xdr:rowOff>
    </xdr:to>
    <xdr:sp macro="" textlink="">
      <xdr:nvSpPr>
        <xdr:cNvPr id="738" name="楕円 737">
          <a:extLst>
            <a:ext uri="{FF2B5EF4-FFF2-40B4-BE49-F238E27FC236}">
              <a16:creationId xmlns:a16="http://schemas.microsoft.com/office/drawing/2014/main" id="{158A7C59-6B32-439F-96C5-9EF38374F6ED}"/>
            </a:ext>
          </a:extLst>
        </xdr:cNvPr>
        <xdr:cNvSpPr/>
      </xdr:nvSpPr>
      <xdr:spPr>
        <a:xfrm>
          <a:off x="20383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133350</xdr:rowOff>
    </xdr:from>
    <xdr:to>
      <xdr:col>111</xdr:col>
      <xdr:colOff>177800</xdr:colOff>
      <xdr:row>107</xdr:row>
      <xdr:rowOff>149679</xdr:rowOff>
    </xdr:to>
    <xdr:cxnSp macro="">
      <xdr:nvCxnSpPr>
        <xdr:cNvPr id="739" name="直線コネクタ 738">
          <a:extLst>
            <a:ext uri="{FF2B5EF4-FFF2-40B4-BE49-F238E27FC236}">
              <a16:creationId xmlns:a16="http://schemas.microsoft.com/office/drawing/2014/main" id="{0D69D199-1365-444E-B6B0-4E15826F3D4C}"/>
            </a:ext>
          </a:extLst>
        </xdr:cNvPr>
        <xdr:cNvCxnSpPr/>
      </xdr:nvCxnSpPr>
      <xdr:spPr>
        <a:xfrm flipV="1">
          <a:off x="20434300" y="184785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115207</xdr:rowOff>
    </xdr:from>
    <xdr:to>
      <xdr:col>102</xdr:col>
      <xdr:colOff>165100</xdr:colOff>
      <xdr:row>108</xdr:row>
      <xdr:rowOff>45357</xdr:rowOff>
    </xdr:to>
    <xdr:sp macro="" textlink="">
      <xdr:nvSpPr>
        <xdr:cNvPr id="740" name="楕円 739">
          <a:extLst>
            <a:ext uri="{FF2B5EF4-FFF2-40B4-BE49-F238E27FC236}">
              <a16:creationId xmlns:a16="http://schemas.microsoft.com/office/drawing/2014/main" id="{618D9C44-D396-4A61-9D7E-3B6F985F3CE6}"/>
            </a:ext>
          </a:extLst>
        </xdr:cNvPr>
        <xdr:cNvSpPr/>
      </xdr:nvSpPr>
      <xdr:spPr>
        <a:xfrm>
          <a:off x="19494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149679</xdr:rowOff>
    </xdr:from>
    <xdr:to>
      <xdr:col>107</xdr:col>
      <xdr:colOff>50800</xdr:colOff>
      <xdr:row>107</xdr:row>
      <xdr:rowOff>166007</xdr:rowOff>
    </xdr:to>
    <xdr:cxnSp macro="">
      <xdr:nvCxnSpPr>
        <xdr:cNvPr id="741" name="直線コネクタ 740">
          <a:extLst>
            <a:ext uri="{FF2B5EF4-FFF2-40B4-BE49-F238E27FC236}">
              <a16:creationId xmlns:a16="http://schemas.microsoft.com/office/drawing/2014/main" id="{603CDF3A-151D-428F-A3AC-E69077BCD0A7}"/>
            </a:ext>
          </a:extLst>
        </xdr:cNvPr>
        <xdr:cNvCxnSpPr/>
      </xdr:nvCxnSpPr>
      <xdr:spPr>
        <a:xfrm flipV="1">
          <a:off x="19545300" y="184948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138068</xdr:rowOff>
    </xdr:from>
    <xdr:to>
      <xdr:col>98</xdr:col>
      <xdr:colOff>38100</xdr:colOff>
      <xdr:row>108</xdr:row>
      <xdr:rowOff>68218</xdr:rowOff>
    </xdr:to>
    <xdr:sp macro="" textlink="">
      <xdr:nvSpPr>
        <xdr:cNvPr id="742" name="楕円 741">
          <a:extLst>
            <a:ext uri="{FF2B5EF4-FFF2-40B4-BE49-F238E27FC236}">
              <a16:creationId xmlns:a16="http://schemas.microsoft.com/office/drawing/2014/main" id="{6AEC2278-5186-4E80-BB06-BC7CDB52E84C}"/>
            </a:ext>
          </a:extLst>
        </xdr:cNvPr>
        <xdr:cNvSpPr/>
      </xdr:nvSpPr>
      <xdr:spPr>
        <a:xfrm>
          <a:off x="18605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166007</xdr:rowOff>
    </xdr:from>
    <xdr:to>
      <xdr:col>102</xdr:col>
      <xdr:colOff>114300</xdr:colOff>
      <xdr:row>108</xdr:row>
      <xdr:rowOff>17418</xdr:rowOff>
    </xdr:to>
    <xdr:cxnSp macro="">
      <xdr:nvCxnSpPr>
        <xdr:cNvPr id="743" name="直線コネクタ 742">
          <a:extLst>
            <a:ext uri="{FF2B5EF4-FFF2-40B4-BE49-F238E27FC236}">
              <a16:creationId xmlns:a16="http://schemas.microsoft.com/office/drawing/2014/main" id="{92EFB9A6-15C1-4867-B2A8-3C8072AF3ADC}"/>
            </a:ext>
          </a:extLst>
        </xdr:cNvPr>
        <xdr:cNvCxnSpPr/>
      </xdr:nvCxnSpPr>
      <xdr:spPr>
        <a:xfrm flipV="1">
          <a:off x="18656300" y="1851115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96175</xdr:rowOff>
    </xdr:from>
    <xdr:ext cx="469744" cy="259045"/>
    <xdr:sp macro="" textlink="">
      <xdr:nvSpPr>
        <xdr:cNvPr id="744" name="n_1aveValue【庁舎】&#10;一人当たり面積">
          <a:extLst>
            <a:ext uri="{FF2B5EF4-FFF2-40B4-BE49-F238E27FC236}">
              <a16:creationId xmlns:a16="http://schemas.microsoft.com/office/drawing/2014/main" id="{8283A503-1BB1-415A-B5C9-08E0D4AC26D5}"/>
            </a:ext>
          </a:extLst>
        </xdr:cNvPr>
        <xdr:cNvSpPr txBox="1"/>
      </xdr:nvSpPr>
      <xdr:spPr>
        <a:xfrm>
          <a:off x="210757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25961</xdr:rowOff>
    </xdr:from>
    <xdr:ext cx="469744" cy="259045"/>
    <xdr:sp macro="" textlink="">
      <xdr:nvSpPr>
        <xdr:cNvPr id="745" name="n_2aveValue【庁舎】&#10;一人当たり面積">
          <a:extLst>
            <a:ext uri="{FF2B5EF4-FFF2-40B4-BE49-F238E27FC236}">
              <a16:creationId xmlns:a16="http://schemas.microsoft.com/office/drawing/2014/main" id="{9B31421B-9025-4D66-91DB-F09DA287780D}"/>
            </a:ext>
          </a:extLst>
        </xdr:cNvPr>
        <xdr:cNvSpPr txBox="1"/>
      </xdr:nvSpPr>
      <xdr:spPr>
        <a:xfrm>
          <a:off x="20199427"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68415</xdr:rowOff>
    </xdr:from>
    <xdr:ext cx="469744" cy="259045"/>
    <xdr:sp macro="" textlink="">
      <xdr:nvSpPr>
        <xdr:cNvPr id="746" name="n_3aveValue【庁舎】&#10;一人当たり面積">
          <a:extLst>
            <a:ext uri="{FF2B5EF4-FFF2-40B4-BE49-F238E27FC236}">
              <a16:creationId xmlns:a16="http://schemas.microsoft.com/office/drawing/2014/main" id="{D75614D8-C3EC-43B9-B4FB-1EBFE8E777AF}"/>
            </a:ext>
          </a:extLst>
        </xdr:cNvPr>
        <xdr:cNvSpPr txBox="1"/>
      </xdr:nvSpPr>
      <xdr:spPr>
        <a:xfrm>
          <a:off x="19310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8000</xdr:rowOff>
    </xdr:from>
    <xdr:ext cx="469744" cy="259045"/>
    <xdr:sp macro="" textlink="">
      <xdr:nvSpPr>
        <xdr:cNvPr id="747" name="n_4aveValue【庁舎】&#10;一人当たり面積">
          <a:extLst>
            <a:ext uri="{FF2B5EF4-FFF2-40B4-BE49-F238E27FC236}">
              <a16:creationId xmlns:a16="http://schemas.microsoft.com/office/drawing/2014/main" id="{1CC485E1-3182-4DE1-81BD-41F9AC83959B}"/>
            </a:ext>
          </a:extLst>
        </xdr:cNvPr>
        <xdr:cNvSpPr txBox="1"/>
      </xdr:nvSpPr>
      <xdr:spPr>
        <a:xfrm>
          <a:off x="18421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3827</xdr:rowOff>
    </xdr:from>
    <xdr:ext cx="469744" cy="259045"/>
    <xdr:sp macro="" textlink="">
      <xdr:nvSpPr>
        <xdr:cNvPr id="748" name="n_1mainValue【庁舎】&#10;一人当たり面積">
          <a:extLst>
            <a:ext uri="{FF2B5EF4-FFF2-40B4-BE49-F238E27FC236}">
              <a16:creationId xmlns:a16="http://schemas.microsoft.com/office/drawing/2014/main" id="{E9DAD563-05A5-437A-ADE2-3FF87CE7FAC9}"/>
            </a:ext>
          </a:extLst>
        </xdr:cNvPr>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20156</xdr:rowOff>
    </xdr:from>
    <xdr:ext cx="469744" cy="259045"/>
    <xdr:sp macro="" textlink="">
      <xdr:nvSpPr>
        <xdr:cNvPr id="749" name="n_2mainValue【庁舎】&#10;一人当たり面積">
          <a:extLst>
            <a:ext uri="{FF2B5EF4-FFF2-40B4-BE49-F238E27FC236}">
              <a16:creationId xmlns:a16="http://schemas.microsoft.com/office/drawing/2014/main" id="{449BB022-3158-4E15-AB8D-A7B5E9D670CA}"/>
            </a:ext>
          </a:extLst>
        </xdr:cNvPr>
        <xdr:cNvSpPr txBox="1"/>
      </xdr:nvSpPr>
      <xdr:spPr>
        <a:xfrm>
          <a:off x="201994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36484</xdr:rowOff>
    </xdr:from>
    <xdr:ext cx="469744" cy="259045"/>
    <xdr:sp macro="" textlink="">
      <xdr:nvSpPr>
        <xdr:cNvPr id="750" name="n_3mainValue【庁舎】&#10;一人当たり面積">
          <a:extLst>
            <a:ext uri="{FF2B5EF4-FFF2-40B4-BE49-F238E27FC236}">
              <a16:creationId xmlns:a16="http://schemas.microsoft.com/office/drawing/2014/main" id="{48741BCC-9FAF-4C0D-8FF9-B2AC82AF9597}"/>
            </a:ext>
          </a:extLst>
        </xdr:cNvPr>
        <xdr:cNvSpPr txBox="1"/>
      </xdr:nvSpPr>
      <xdr:spPr>
        <a:xfrm>
          <a:off x="193104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59345</xdr:rowOff>
    </xdr:from>
    <xdr:ext cx="469744" cy="259045"/>
    <xdr:sp macro="" textlink="">
      <xdr:nvSpPr>
        <xdr:cNvPr id="751" name="n_4mainValue【庁舎】&#10;一人当たり面積">
          <a:extLst>
            <a:ext uri="{FF2B5EF4-FFF2-40B4-BE49-F238E27FC236}">
              <a16:creationId xmlns:a16="http://schemas.microsoft.com/office/drawing/2014/main" id="{1EF8C6AE-E79E-4212-BBEB-73259E3F923C}"/>
            </a:ext>
          </a:extLst>
        </xdr:cNvPr>
        <xdr:cNvSpPr txBox="1"/>
      </xdr:nvSpPr>
      <xdr:spPr>
        <a:xfrm>
          <a:off x="184214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B24615C0-0B01-4F32-8532-954332CBC15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66ECBC84-E797-4586-AC8C-B43F50D1161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5FEE6E6B-AB3D-4466-BAC8-2390AF1F797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市町村施設類型別ストック情報分析表①に一括記載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16,388
16,325
177.67
10,354,343
10,089,316
215,773
6,443,353
10,170,760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税収は減少しており、類似団体内平均値を下回っている。人口減少のなか行財政改革に取り組み町の運営を維持してきた。税収を上げる取組、魅力・活力あるまちづくりを展開し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73660</xdr:rowOff>
    </xdr:from>
    <xdr:to>
      <xdr:col>23</xdr:col>
      <xdr:colOff>133350</xdr:colOff>
      <xdr:row>42</xdr:row>
      <xdr:rowOff>121920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2745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66057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73660</xdr:rowOff>
    </xdr:from>
    <xdr:to>
      <xdr:col>19</xdr:col>
      <xdr:colOff>133350</xdr:colOff>
      <xdr:row>42</xdr:row>
      <xdr:rowOff>73660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64787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73660</xdr:rowOff>
    </xdr:from>
    <xdr:to>
      <xdr:col>15</xdr:col>
      <xdr:colOff>82550</xdr:colOff>
      <xdr:row>42</xdr:row>
      <xdr:rowOff>121920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121920</xdr:rowOff>
    </xdr:from>
    <xdr:to>
      <xdr:col>11</xdr:col>
      <xdr:colOff>31750</xdr:colOff>
      <xdr:row>42</xdr:row>
      <xdr:rowOff>121920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71120</xdr:rowOff>
    </xdr:from>
    <xdr:to>
      <xdr:col>23</xdr:col>
      <xdr:colOff>184150</xdr:colOff>
      <xdr:row>43</xdr:row>
      <xdr:rowOff>1270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43197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22860</xdr:rowOff>
    </xdr:from>
    <xdr:to>
      <xdr:col>19</xdr:col>
      <xdr:colOff>184150</xdr:colOff>
      <xdr:row>42</xdr:row>
      <xdr:rowOff>124460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22860</xdr:rowOff>
    </xdr:from>
    <xdr:to>
      <xdr:col>15</xdr:col>
      <xdr:colOff>133350</xdr:colOff>
      <xdr:row>42</xdr:row>
      <xdr:rowOff>124460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109237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71120</xdr:rowOff>
    </xdr:from>
    <xdr:to>
      <xdr:col>11</xdr:col>
      <xdr:colOff>82550</xdr:colOff>
      <xdr:row>43</xdr:row>
      <xdr:rowOff>1270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157497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157497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新規職員採用の抑制により人件費を抑えてきたことにより、類似団体内平均値を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ポイント下回っている。しかし、システム導入後のシステム関連維持経費の増加により物件費の比率が年々上昇しているため、事業に係る委託料等経費の見直しを図り経常経費の削減に努める。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4796"/>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60537</xdr:rowOff>
    </xdr:from>
    <xdr:to>
      <xdr:col>23</xdr:col>
      <xdr:colOff>133350</xdr:colOff>
      <xdr:row>64</xdr:row>
      <xdr:rowOff>63500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90437"/>
          <a:ext cx="8382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64</xdr:row>
      <xdr:rowOff>168063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3630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18204</xdr:rowOff>
    </xdr:from>
    <xdr:to>
      <xdr:col>19</xdr:col>
      <xdr:colOff>184150</xdr:colOff>
      <xdr:row>65</xdr:row>
      <xdr:rowOff>119804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104581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64</xdr:row>
      <xdr:rowOff>168063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604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10160</xdr:rowOff>
    </xdr:from>
    <xdr:to>
      <xdr:col>15</xdr:col>
      <xdr:colOff>133350</xdr:colOff>
      <xdr:row>65</xdr:row>
      <xdr:rowOff>111760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49954</xdr:rowOff>
    </xdr:from>
    <xdr:to>
      <xdr:col>11</xdr:col>
      <xdr:colOff>31750</xdr:colOff>
      <xdr:row>64</xdr:row>
      <xdr:rowOff>87630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851304"/>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18204</xdr:rowOff>
    </xdr:from>
    <xdr:to>
      <xdr:col>11</xdr:col>
      <xdr:colOff>82550</xdr:colOff>
      <xdr:row>65</xdr:row>
      <xdr:rowOff>119804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104581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149437</xdr:rowOff>
    </xdr:from>
    <xdr:to>
      <xdr:col>7</xdr:col>
      <xdr:colOff>31750</xdr:colOff>
      <xdr:row>65</xdr:row>
      <xdr:rowOff>79587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64364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26264</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124477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5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117263</xdr:rowOff>
    </xdr:from>
    <xdr:to>
      <xdr:col>15</xdr:col>
      <xdr:colOff>133350</xdr:colOff>
      <xdr:row>65</xdr:row>
      <xdr:rowOff>47413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57590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148607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170604</xdr:rowOff>
    </xdr:from>
    <xdr:to>
      <xdr:col>7</xdr:col>
      <xdr:colOff>31750</xdr:colOff>
      <xdr:row>63</xdr:row>
      <xdr:rowOff>100754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110931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人当たりの金額が類似団体内平均値を</a:t>
          </a:r>
          <a:r>
            <a:rPr kumimoji="1" lang="en-US" altLang="ja-JP" sz="1300">
              <a:latin typeface="ＭＳ Ｐゴシック" panose="020B0600070205080204" pitchFamily="50" charset="-128"/>
              <a:ea typeface="ＭＳ Ｐゴシック" panose="020B0600070205080204" pitchFamily="50" charset="-128"/>
            </a:rPr>
            <a:t>71,089</a:t>
          </a:r>
          <a:r>
            <a:rPr kumimoji="1" lang="ja-JP" altLang="en-US" sz="1300">
              <a:latin typeface="ＭＳ Ｐゴシック" panose="020B0600070205080204" pitchFamily="50" charset="-128"/>
              <a:ea typeface="ＭＳ Ｐゴシック" panose="020B0600070205080204" pitchFamily="50" charset="-128"/>
            </a:rPr>
            <a:t>円下回っているのは、新規職員採用の抑制により人件費を抑えてきたためである。しかし、物件費においてシステム関連維持経費の増加、維持補修費において除雪対策費が増加したことで、昨年度より人口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a:t>
          </a:r>
          <a:r>
            <a:rPr kumimoji="1" lang="en-US" altLang="ja-JP" sz="1300">
              <a:latin typeface="ＭＳ Ｐゴシック" panose="020B0600070205080204" pitchFamily="50" charset="-128"/>
              <a:ea typeface="ＭＳ Ｐゴシック" panose="020B0600070205080204" pitchFamily="50" charset="-128"/>
            </a:rPr>
            <a:t>3,903</a:t>
          </a:r>
          <a:r>
            <a:rPr kumimoji="1" lang="ja-JP" altLang="en-US" sz="1300">
              <a:latin typeface="ＭＳ Ｐゴシック" panose="020B0600070205080204" pitchFamily="50" charset="-128"/>
              <a:ea typeface="ＭＳ Ｐゴシック" panose="020B0600070205080204" pitchFamily="50" charset="-128"/>
            </a:rPr>
            <a:t>円増加している。物件費は年々増加傾向であるため、委託料等経費の見直しを図り物件費の抑制に努める。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133921</xdr:rowOff>
    </xdr:from>
    <xdr:to>
      <xdr:col>23</xdr:col>
      <xdr:colOff>133350</xdr:colOff>
      <xdr:row>88</xdr:row>
      <xdr:rowOff>18151</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192821"/>
          <a:ext cx="0" cy="912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161678</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07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18151</xdr:rowOff>
    </xdr:from>
    <xdr:to>
      <xdr:col>24</xdr:col>
      <xdr:colOff>12700</xdr:colOff>
      <xdr:row>88</xdr:row>
      <xdr:rowOff>18151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10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48848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93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133921</xdr:rowOff>
    </xdr:from>
    <xdr:to>
      <xdr:col>24</xdr:col>
      <xdr:colOff>12700</xdr:colOff>
      <xdr:row>82</xdr:row>
      <xdr:rowOff>133921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192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117875</xdr:rowOff>
    </xdr:from>
    <xdr:to>
      <xdr:col>23</xdr:col>
      <xdr:colOff>133350</xdr:colOff>
      <xdr:row>82</xdr:row>
      <xdr:rowOff>136711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76775"/>
          <a:ext cx="838200" cy="1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58163</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459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86086</xdr:rowOff>
    </xdr:from>
    <xdr:to>
      <xdr:col>23</xdr:col>
      <xdr:colOff>184150</xdr:colOff>
      <xdr:row>85</xdr:row>
      <xdr:rowOff>16236</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48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43062</xdr:rowOff>
    </xdr:from>
    <xdr:to>
      <xdr:col>19</xdr:col>
      <xdr:colOff>133350</xdr:colOff>
      <xdr:row>82</xdr:row>
      <xdr:rowOff>117875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01962"/>
          <a:ext cx="889000" cy="7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167777</xdr:rowOff>
    </xdr:from>
    <xdr:to>
      <xdr:col>19</xdr:col>
      <xdr:colOff>184150</xdr:colOff>
      <xdr:row>84</xdr:row>
      <xdr:rowOff>97927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9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82704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484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165147</xdr:rowOff>
    </xdr:from>
    <xdr:to>
      <xdr:col>15</xdr:col>
      <xdr:colOff>82550</xdr:colOff>
      <xdr:row>82</xdr:row>
      <xdr:rowOff>43062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52597"/>
          <a:ext cx="889000" cy="4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93255</xdr:rowOff>
    </xdr:from>
    <xdr:to>
      <xdr:col>15</xdr:col>
      <xdr:colOff>133350</xdr:colOff>
      <xdr:row>84</xdr:row>
      <xdr:rowOff>23405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2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8182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40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139405</xdr:rowOff>
    </xdr:from>
    <xdr:to>
      <xdr:col>11</xdr:col>
      <xdr:colOff>31750</xdr:colOff>
      <xdr:row>81</xdr:row>
      <xdr:rowOff>165147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26855"/>
          <a:ext cx="889000" cy="2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91126</xdr:rowOff>
    </xdr:from>
    <xdr:to>
      <xdr:col>11</xdr:col>
      <xdr:colOff>82550</xdr:colOff>
      <xdr:row>84</xdr:row>
      <xdr:rowOff>21276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3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6053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40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30868</xdr:rowOff>
    </xdr:from>
    <xdr:to>
      <xdr:col>7</xdr:col>
      <xdr:colOff>31750</xdr:colOff>
      <xdr:row>83</xdr:row>
      <xdr:rowOff>132468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117245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4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85911</xdr:rowOff>
    </xdr:from>
    <xdr:to>
      <xdr:col>23</xdr:col>
      <xdr:colOff>184150</xdr:colOff>
      <xdr:row>83</xdr:row>
      <xdr:rowOff>16061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4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7188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6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67075</xdr:rowOff>
    </xdr:from>
    <xdr:to>
      <xdr:col>19</xdr:col>
      <xdr:colOff>184150</xdr:colOff>
      <xdr:row>82</xdr:row>
      <xdr:rowOff>168675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2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7402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9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163712</xdr:rowOff>
    </xdr:from>
    <xdr:to>
      <xdr:col>15</xdr:col>
      <xdr:colOff>133350</xdr:colOff>
      <xdr:row>82</xdr:row>
      <xdr:rowOff>93862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104039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2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114347</xdr:rowOff>
    </xdr:from>
    <xdr:to>
      <xdr:col>11</xdr:col>
      <xdr:colOff>82550</xdr:colOff>
      <xdr:row>82</xdr:row>
      <xdr:rowOff>44497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0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54674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7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88605</xdr:rowOff>
    </xdr:from>
    <xdr:to>
      <xdr:col>7</xdr:col>
      <xdr:colOff>31750</xdr:colOff>
      <xdr:row>82</xdr:row>
      <xdr:rowOff>18755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7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28932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4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全国町村平均値及び類似団体内平均値を下回る</a:t>
          </a:r>
          <a:r>
            <a:rPr kumimoji="1" lang="en-US" altLang="ja-JP" sz="1300">
              <a:latin typeface="ＭＳ Ｐゴシック" panose="020B0600070205080204" pitchFamily="50" charset="-128"/>
              <a:ea typeface="ＭＳ Ｐゴシック" panose="020B0600070205080204" pitchFamily="50" charset="-128"/>
            </a:rPr>
            <a:t>94.3</a:t>
          </a:r>
          <a:r>
            <a:rPr kumimoji="1" lang="ja-JP" altLang="en-US" sz="1300">
              <a:latin typeface="ＭＳ Ｐゴシック" panose="020B0600070205080204" pitchFamily="50" charset="-128"/>
              <a:ea typeface="ＭＳ Ｐゴシック" panose="020B0600070205080204" pitchFamily="50" charset="-128"/>
            </a:rPr>
            <a:t>である。町の給与体系は従前から変更しておらず、今後も現在の水準を維持していくことになるが、給与の適正の観点から見直しを検討する。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39159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961534"/>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92075</xdr:rowOff>
    </xdr:from>
    <xdr:to>
      <xdr:col>81</xdr:col>
      <xdr:colOff>44450</xdr:colOff>
      <xdr:row>85</xdr:row>
      <xdr:rowOff>92075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665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2768</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47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77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92075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6050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161925</xdr:rowOff>
    </xdr:from>
    <xdr:to>
      <xdr:col>77</xdr:col>
      <xdr:colOff>95250</xdr:colOff>
      <xdr:row>86</xdr:row>
      <xdr:rowOff>92075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76852</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2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31750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112184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6050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41275</xdr:rowOff>
    </xdr:from>
    <xdr:to>
      <xdr:col>81</xdr:col>
      <xdr:colOff>95250</xdr:colOff>
      <xdr:row>85</xdr:row>
      <xdr:rowOff>142875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57802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45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41275</xdr:rowOff>
    </xdr:from>
    <xdr:to>
      <xdr:col>77</xdr:col>
      <xdr:colOff>95250</xdr:colOff>
      <xdr:row>85</xdr:row>
      <xdr:rowOff>142875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153052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38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人増加しているが、類似団体内で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番少ない</a:t>
          </a:r>
          <a:r>
            <a:rPr kumimoji="1" lang="en-US" altLang="ja-JP" sz="1300">
              <a:latin typeface="ＭＳ Ｐゴシック" panose="020B0600070205080204" pitchFamily="50" charset="-128"/>
              <a:ea typeface="ＭＳ Ｐゴシック" panose="020B0600070205080204" pitchFamily="50" charset="-128"/>
            </a:rPr>
            <a:t>8.36</a:t>
          </a:r>
          <a:r>
            <a:rPr kumimoji="1" lang="ja-JP" altLang="en-US" sz="1300">
              <a:latin typeface="ＭＳ Ｐゴシック" panose="020B0600070205080204" pitchFamily="50" charset="-128"/>
              <a:ea typeface="ＭＳ Ｐゴシック" panose="020B0600070205080204" pitchFamily="50" charset="-128"/>
            </a:rPr>
            <a:t>人となっており類似団体内平均値を</a:t>
          </a:r>
          <a:r>
            <a:rPr kumimoji="1" lang="en-US" altLang="ja-JP" sz="1300">
              <a:latin typeface="ＭＳ Ｐゴシック" panose="020B0600070205080204" pitchFamily="50" charset="-128"/>
              <a:ea typeface="ＭＳ Ｐゴシック" panose="020B0600070205080204" pitchFamily="50" charset="-128"/>
            </a:rPr>
            <a:t>3.36</a:t>
          </a:r>
          <a:r>
            <a:rPr kumimoji="1" lang="ja-JP" altLang="en-US" sz="1300">
              <a:latin typeface="ＭＳ Ｐゴシック" panose="020B0600070205080204" pitchFamily="50" charset="-128"/>
              <a:ea typeface="ＭＳ Ｐゴシック" panose="020B0600070205080204" pitchFamily="50" charset="-128"/>
            </a:rPr>
            <a:t>ポイント下回っている。新規職員採用を抑制した結果であるが、職務体制に支障きたすことがないように現状の定員の維持に努める。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51163</xdr:rowOff>
    </xdr:from>
    <xdr:to>
      <xdr:col>81</xdr:col>
      <xdr:colOff>44450</xdr:colOff>
      <xdr:row>67</xdr:row>
      <xdr:rowOff>50709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95263"/>
          <a:ext cx="0" cy="1542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22786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0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50709</xdr:rowOff>
    </xdr:from>
    <xdr:to>
      <xdr:col>81</xdr:col>
      <xdr:colOff>133350</xdr:colOff>
      <xdr:row>67</xdr:row>
      <xdr:rowOff>50709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3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137540</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3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51163</xdr:rowOff>
    </xdr:from>
    <xdr:to>
      <xdr:col>81</xdr:col>
      <xdr:colOff>133350</xdr:colOff>
      <xdr:row>58</xdr:row>
      <xdr:rowOff>51163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9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25309</xdr:rowOff>
    </xdr:from>
    <xdr:to>
      <xdr:col>81</xdr:col>
      <xdr:colOff>44450</xdr:colOff>
      <xdr:row>58</xdr:row>
      <xdr:rowOff>51163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9969409"/>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37210</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8074</xdr:rowOff>
    </xdr:from>
    <xdr:to>
      <xdr:col>77</xdr:col>
      <xdr:colOff>44450</xdr:colOff>
      <xdr:row>58</xdr:row>
      <xdr:rowOff>25309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9952174"/>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157299</xdr:rowOff>
    </xdr:from>
    <xdr:to>
      <xdr:col>77</xdr:col>
      <xdr:colOff>95250</xdr:colOff>
      <xdr:row>61</xdr:row>
      <xdr:rowOff>87449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72226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30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136434</xdr:rowOff>
    </xdr:from>
    <xdr:to>
      <xdr:col>72</xdr:col>
      <xdr:colOff>203200</xdr:colOff>
      <xdr:row>58</xdr:row>
      <xdr:rowOff>8074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9909084"/>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152128</xdr:rowOff>
    </xdr:from>
    <xdr:to>
      <xdr:col>73</xdr:col>
      <xdr:colOff>44450</xdr:colOff>
      <xdr:row>61</xdr:row>
      <xdr:rowOff>82278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3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67055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136434</xdr:rowOff>
    </xdr:from>
    <xdr:to>
      <xdr:col>68</xdr:col>
      <xdr:colOff>152400</xdr:colOff>
      <xdr:row>57</xdr:row>
      <xdr:rowOff>160565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990908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93526</xdr:rowOff>
    </xdr:from>
    <xdr:to>
      <xdr:col>68</xdr:col>
      <xdr:colOff>203200</xdr:colOff>
      <xdr:row>61</xdr:row>
      <xdr:rowOff>23676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8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8453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6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38372</xdr:rowOff>
    </xdr:from>
    <xdr:to>
      <xdr:col>64</xdr:col>
      <xdr:colOff>152400</xdr:colOff>
      <xdr:row>60</xdr:row>
      <xdr:rowOff>139972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124749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1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363</xdr:rowOff>
    </xdr:from>
    <xdr:to>
      <xdr:col>81</xdr:col>
      <xdr:colOff>95250</xdr:colOff>
      <xdr:row>58</xdr:row>
      <xdr:rowOff>101963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99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93090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986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145959</xdr:rowOff>
    </xdr:from>
    <xdr:to>
      <xdr:col>77</xdr:col>
      <xdr:colOff>95250</xdr:colOff>
      <xdr:row>58</xdr:row>
      <xdr:rowOff>76109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991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86286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68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128724</xdr:rowOff>
    </xdr:from>
    <xdr:to>
      <xdr:col>73</xdr:col>
      <xdr:colOff>44450</xdr:colOff>
      <xdr:row>58</xdr:row>
      <xdr:rowOff>58874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990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69051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67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85634</xdr:rowOff>
    </xdr:from>
    <xdr:to>
      <xdr:col>68</xdr:col>
      <xdr:colOff>203200</xdr:colOff>
      <xdr:row>58</xdr:row>
      <xdr:rowOff>15784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985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25961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62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109765</xdr:rowOff>
    </xdr:from>
    <xdr:to>
      <xdr:col>64</xdr:col>
      <xdr:colOff>152400</xdr:colOff>
      <xdr:row>58</xdr:row>
      <xdr:rowOff>39915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988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50092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6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になったが、類似団体内平均値を上回っている。</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年度より実質公債費比率は徐々に改善されているが依然平均値を上回っている。大規模事業を抑制してきたことにより公債費は年々減少傾向にある。</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ついては、五戸消防庁舎建設事業の償還が始まったことにより元利償還金が増となったが、標準財政規模の増加により昨年度より実質公債費比率が減になった。今後も適切な事業実施により過大な地方債発行の抑制につと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64911</xdr:rowOff>
    </xdr:from>
    <xdr:to>
      <xdr:col>81</xdr:col>
      <xdr:colOff>44450</xdr:colOff>
      <xdr:row>45</xdr:row>
      <xdr:rowOff>100895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40856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72972</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100895</xdr:rowOff>
    </xdr:from>
    <xdr:to>
      <xdr:col>81</xdr:col>
      <xdr:colOff>133350</xdr:colOff>
      <xdr:row>45</xdr:row>
      <xdr:rowOff>100895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151288</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64911</xdr:rowOff>
    </xdr:from>
    <xdr:to>
      <xdr:col>81</xdr:col>
      <xdr:colOff>133350</xdr:colOff>
      <xdr:row>37</xdr:row>
      <xdr:rowOff>64911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41628</xdr:rowOff>
    </xdr:from>
    <xdr:to>
      <xdr:col>81</xdr:col>
      <xdr:colOff>44450</xdr:colOff>
      <xdr:row>43</xdr:row>
      <xdr:rowOff>68439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41397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17938</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68439</xdr:rowOff>
    </xdr:from>
    <xdr:to>
      <xdr:col>77</xdr:col>
      <xdr:colOff>44450</xdr:colOff>
      <xdr:row>43</xdr:row>
      <xdr:rowOff>108655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4407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95250</xdr:rowOff>
    </xdr:from>
    <xdr:to>
      <xdr:col>77</xdr:col>
      <xdr:colOff>95250</xdr:colOff>
      <xdr:row>43</xdr:row>
      <xdr:rowOff>25400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35577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108655</xdr:rowOff>
    </xdr:from>
    <xdr:to>
      <xdr:col>72</xdr:col>
      <xdr:colOff>203200</xdr:colOff>
      <xdr:row>43</xdr:row>
      <xdr:rowOff>148872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4810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122061</xdr:rowOff>
    </xdr:from>
    <xdr:to>
      <xdr:col>73</xdr:col>
      <xdr:colOff>44450</xdr:colOff>
      <xdr:row>43</xdr:row>
      <xdr:rowOff>52211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62388</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148872</xdr:rowOff>
    </xdr:from>
    <xdr:to>
      <xdr:col>68</xdr:col>
      <xdr:colOff>152400</xdr:colOff>
      <xdr:row>44</xdr:row>
      <xdr:rowOff>4233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5212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108655</xdr:rowOff>
    </xdr:from>
    <xdr:to>
      <xdr:col>68</xdr:col>
      <xdr:colOff>203200</xdr:colOff>
      <xdr:row>43</xdr:row>
      <xdr:rowOff>38805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3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48982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07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122061</xdr:rowOff>
    </xdr:from>
    <xdr:to>
      <xdr:col>64</xdr:col>
      <xdr:colOff>152400</xdr:colOff>
      <xdr:row>43</xdr:row>
      <xdr:rowOff>52211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62388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162278</xdr:rowOff>
    </xdr:from>
    <xdr:to>
      <xdr:col>81</xdr:col>
      <xdr:colOff>95250</xdr:colOff>
      <xdr:row>43</xdr:row>
      <xdr:rowOff>92428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134355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17639</xdr:rowOff>
    </xdr:from>
    <xdr:to>
      <xdr:col>77</xdr:col>
      <xdr:colOff>95250</xdr:colOff>
      <xdr:row>43</xdr:row>
      <xdr:rowOff>119239</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104016</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57855</xdr:rowOff>
    </xdr:from>
    <xdr:to>
      <xdr:col>73</xdr:col>
      <xdr:colOff>44450</xdr:colOff>
      <xdr:row>43</xdr:row>
      <xdr:rowOff>159455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144232</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98072</xdr:rowOff>
    </xdr:from>
    <xdr:to>
      <xdr:col>68</xdr:col>
      <xdr:colOff>203200</xdr:colOff>
      <xdr:row>44</xdr:row>
      <xdr:rowOff>28222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12999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％となったが、類似団体内平均値を上回っている。</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年度より将来負担比率は徐々に改善されているが依然平均値を上回っている。</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年度については地方債現在高や公営企業債等繰入見込額の減により将来負担比率が減となった。適正な将来負担比率を維持するため計画的な地方債発行に努める。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101147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559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73224</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4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101147</xdr:rowOff>
    </xdr:from>
    <xdr:to>
      <xdr:col>81</xdr:col>
      <xdr:colOff>133350</xdr:colOff>
      <xdr:row>22</xdr:row>
      <xdr:rowOff>101147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7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155031</xdr:rowOff>
    </xdr:from>
    <xdr:to>
      <xdr:col>81</xdr:col>
      <xdr:colOff>44450</xdr:colOff>
      <xdr:row>15</xdr:row>
      <xdr:rowOff>70666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383881"/>
          <a:ext cx="8382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70666</xdr:rowOff>
    </xdr:from>
    <xdr:to>
      <xdr:col>77</xdr:col>
      <xdr:colOff>44450</xdr:colOff>
      <xdr:row>16</xdr:row>
      <xdr:rowOff>26761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642416"/>
          <a:ext cx="8890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37919</xdr:rowOff>
    </xdr:from>
    <xdr:to>
      <xdr:col>77</xdr:col>
      <xdr:colOff>95250</xdr:colOff>
      <xdr:row>14</xdr:row>
      <xdr:rowOff>139519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3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149696</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0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26761</xdr:rowOff>
    </xdr:from>
    <xdr:to>
      <xdr:col>72</xdr:col>
      <xdr:colOff>203200</xdr:colOff>
      <xdr:row>16</xdr:row>
      <xdr:rowOff>37102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76996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35379</xdr:rowOff>
    </xdr:from>
    <xdr:to>
      <xdr:col>73</xdr:col>
      <xdr:colOff>44450</xdr:colOff>
      <xdr:row>15</xdr:row>
      <xdr:rowOff>136979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147156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37102</xdr:rowOff>
    </xdr:from>
    <xdr:to>
      <xdr:col>68</xdr:col>
      <xdr:colOff>152400</xdr:colOff>
      <xdr:row>18</xdr:row>
      <xdr:rowOff>40640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780302"/>
          <a:ext cx="889000" cy="34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31931</xdr:rowOff>
    </xdr:from>
    <xdr:to>
      <xdr:col>68</xdr:col>
      <xdr:colOff>203200</xdr:colOff>
      <xdr:row>15</xdr:row>
      <xdr:rowOff>133531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60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143708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37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31931</xdr:rowOff>
    </xdr:from>
    <xdr:to>
      <xdr:col>64</xdr:col>
      <xdr:colOff>152400</xdr:colOff>
      <xdr:row>15</xdr:row>
      <xdr:rowOff>133531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60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143708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7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104231</xdr:rowOff>
    </xdr:from>
    <xdr:to>
      <xdr:col>81</xdr:col>
      <xdr:colOff>95250</xdr:colOff>
      <xdr:row>14</xdr:row>
      <xdr:rowOff>34381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33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76308</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30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19866</xdr:rowOff>
    </xdr:from>
    <xdr:to>
      <xdr:col>77</xdr:col>
      <xdr:colOff>95250</xdr:colOff>
      <xdr:row>15</xdr:row>
      <xdr:rowOff>121466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59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106243</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677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147411</xdr:rowOff>
    </xdr:from>
    <xdr:to>
      <xdr:col>73</xdr:col>
      <xdr:colOff>44450</xdr:colOff>
      <xdr:row>16</xdr:row>
      <xdr:rowOff>77561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71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62338</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80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157752</xdr:rowOff>
    </xdr:from>
    <xdr:to>
      <xdr:col>68</xdr:col>
      <xdr:colOff>203200</xdr:colOff>
      <xdr:row>16</xdr:row>
      <xdr:rowOff>87902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7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72679</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81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161290</xdr:rowOff>
    </xdr:from>
    <xdr:to>
      <xdr:col>64</xdr:col>
      <xdr:colOff>152400</xdr:colOff>
      <xdr:row>18</xdr:row>
      <xdr:rowOff>91440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0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76217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136071</xdr:colOff>
      <xdr:row>26</xdr:row>
      <xdr:rowOff>69243</xdr:rowOff>
    </xdr:from>
    <xdr:ext cx="9099176" cy="512839"/>
    <xdr:sp macro="" textlink="">
      <xdr:nvSpPr>
        <xdr:cNvPr id="473" name="テキスト ボックス 472">
          <a:extLst>
            <a:ext uri="{FF2B5EF4-FFF2-40B4-BE49-F238E27FC236}">
              <a16:creationId xmlns:a16="http://schemas.microsoft.com/office/drawing/2014/main" id="{6FB74750-F88F-4616-8302-001E55C2B41D}"/>
            </a:ext>
          </a:extLst>
        </xdr:cNvPr>
        <xdr:cNvSpPr txBox="1"/>
      </xdr:nvSpPr>
      <xdr:spPr>
        <a:xfrm>
          <a:off x="771071" y="4471910"/>
          <a:ext cx="9099176" cy="5128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16,388
16,325
177.67
10,354,343
10,089,316
215,773
6,443,353
10,170,760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となっているが、類似団体内で最も少ない値である。その要因は、新規職員採用の抑制により人件費が抑えられたためである。事務の効率化を進めながら職員数等の適正化を図る。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133858</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9170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48785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133858</xdr:rowOff>
    </xdr:from>
    <xdr:to>
      <xdr:col>24</xdr:col>
      <xdr:colOff>114300</xdr:colOff>
      <xdr:row>33</xdr:row>
      <xdr:rowOff>133858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133858</xdr:rowOff>
    </xdr:from>
    <xdr:to>
      <xdr:col>24</xdr:col>
      <xdr:colOff>25400</xdr:colOff>
      <xdr:row>34</xdr:row>
      <xdr:rowOff>154432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79170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271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43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28194</xdr:rowOff>
    </xdr:from>
    <xdr:to>
      <xdr:col>24</xdr:col>
      <xdr:colOff>76200</xdr:colOff>
      <xdr:row>37</xdr:row>
      <xdr:rowOff>129794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136144</xdr:rowOff>
    </xdr:from>
    <xdr:to>
      <xdr:col>19</xdr:col>
      <xdr:colOff>187325</xdr:colOff>
      <xdr:row>34</xdr:row>
      <xdr:rowOff>154432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654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136144</xdr:rowOff>
    </xdr:from>
    <xdr:to>
      <xdr:col>15</xdr:col>
      <xdr:colOff>98425</xdr:colOff>
      <xdr:row>34</xdr:row>
      <xdr:rowOff>154432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654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108712</xdr:rowOff>
    </xdr:from>
    <xdr:to>
      <xdr:col>11</xdr:col>
      <xdr:colOff>9525</xdr:colOff>
      <xdr:row>34</xdr:row>
      <xdr:rowOff>154432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380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83058</xdr:rowOff>
    </xdr:from>
    <xdr:to>
      <xdr:col>24</xdr:col>
      <xdr:colOff>76200</xdr:colOff>
      <xdr:row>34</xdr:row>
      <xdr:rowOff>13208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163085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103632</xdr:rowOff>
    </xdr:from>
    <xdr:to>
      <xdr:col>20</xdr:col>
      <xdr:colOff>38100</xdr:colOff>
      <xdr:row>35</xdr:row>
      <xdr:rowOff>33782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85344</xdr:rowOff>
    </xdr:from>
    <xdr:to>
      <xdr:col>15</xdr:col>
      <xdr:colOff>149225</xdr:colOff>
      <xdr:row>35</xdr:row>
      <xdr:rowOff>15494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25671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103632</xdr:rowOff>
    </xdr:from>
    <xdr:to>
      <xdr:col>11</xdr:col>
      <xdr:colOff>60325</xdr:colOff>
      <xdr:row>35</xdr:row>
      <xdr:rowOff>33782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43959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57912</xdr:rowOff>
    </xdr:from>
    <xdr:to>
      <xdr:col>6</xdr:col>
      <xdr:colOff>171450</xdr:colOff>
      <xdr:row>34</xdr:row>
      <xdr:rowOff>159512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169689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となったが、類似平均団体内平均値を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ポイント上回っている。物件費における経常経費はシステム関連の保守等業務委託料しが高い割合を占めているため増加傾向である。さらなる経費削減のため事業の見直しに努める。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151493</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80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66420</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2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151493</xdr:rowOff>
    </xdr:from>
    <xdr:to>
      <xdr:col>82</xdr:col>
      <xdr:colOff>196850</xdr:colOff>
      <xdr:row>13</xdr:row>
      <xdr:rowOff>151493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8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118836</xdr:rowOff>
    </xdr:from>
    <xdr:to>
      <xdr:col>82</xdr:col>
      <xdr:colOff>107950</xdr:colOff>
      <xdr:row>21</xdr:row>
      <xdr:rowOff>4536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37638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84563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7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68036</xdr:rowOff>
    </xdr:from>
    <xdr:to>
      <xdr:col>82</xdr:col>
      <xdr:colOff>158750</xdr:colOff>
      <xdr:row>17</xdr:row>
      <xdr:rowOff>169636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45357</xdr:rowOff>
    </xdr:from>
    <xdr:to>
      <xdr:col>78</xdr:col>
      <xdr:colOff>69850</xdr:colOff>
      <xdr:row>21</xdr:row>
      <xdr:rowOff>4536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4743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20864</xdr:rowOff>
    </xdr:from>
    <xdr:to>
      <xdr:col>73</xdr:col>
      <xdr:colOff>180975</xdr:colOff>
      <xdr:row>20</xdr:row>
      <xdr:rowOff>45357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784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19</xdr:row>
      <xdr:rowOff>68036</xdr:rowOff>
    </xdr:from>
    <xdr:to>
      <xdr:col>74</xdr:col>
      <xdr:colOff>31750</xdr:colOff>
      <xdr:row>19</xdr:row>
      <xdr:rowOff>169636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325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8363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9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167821</xdr:rowOff>
    </xdr:from>
    <xdr:to>
      <xdr:col>69</xdr:col>
      <xdr:colOff>92075</xdr:colOff>
      <xdr:row>19</xdr:row>
      <xdr:rowOff>20864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8247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19</xdr:row>
      <xdr:rowOff>51707</xdr:rowOff>
    </xdr:from>
    <xdr:to>
      <xdr:col>69</xdr:col>
      <xdr:colOff>142875</xdr:colOff>
      <xdr:row>19</xdr:row>
      <xdr:rowOff>153307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3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138084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108857</xdr:rowOff>
    </xdr:from>
    <xdr:to>
      <xdr:col>65</xdr:col>
      <xdr:colOff>53975</xdr:colOff>
      <xdr:row>19</xdr:row>
      <xdr:rowOff>39007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9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23784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68036</xdr:rowOff>
    </xdr:from>
    <xdr:to>
      <xdr:col>82</xdr:col>
      <xdr:colOff>158750</xdr:colOff>
      <xdr:row>19</xdr:row>
      <xdr:rowOff>169636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40113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9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125186</xdr:rowOff>
    </xdr:from>
    <xdr:to>
      <xdr:col>78</xdr:col>
      <xdr:colOff>120650</xdr:colOff>
      <xdr:row>21</xdr:row>
      <xdr:rowOff>55336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40113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640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166007</xdr:rowOff>
    </xdr:from>
    <xdr:to>
      <xdr:col>74</xdr:col>
      <xdr:colOff>31750</xdr:colOff>
      <xdr:row>20</xdr:row>
      <xdr:rowOff>96157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80934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141514</xdr:rowOff>
    </xdr:from>
    <xdr:to>
      <xdr:col>69</xdr:col>
      <xdr:colOff>142875</xdr:colOff>
      <xdr:row>19</xdr:row>
      <xdr:rowOff>71664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81841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9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117021</xdr:rowOff>
    </xdr:from>
    <xdr:to>
      <xdr:col>65</xdr:col>
      <xdr:colOff>53975</xdr:colOff>
      <xdr:row>18</xdr:row>
      <xdr:rowOff>47171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57348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になったが、類似団体内平均値を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ポイント上回っている。扶助費に係る経常収支比率は今の水準で推移することが予想されることから、事業の適時性や公平性について見直しを進める。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02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149860</xdr:rowOff>
    </xdr:from>
    <xdr:to>
      <xdr:col>24</xdr:col>
      <xdr:colOff>25400</xdr:colOff>
      <xdr:row>59</xdr:row>
      <xdr:rowOff>24130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093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24130</xdr:rowOff>
    </xdr:from>
    <xdr:to>
      <xdr:col>19</xdr:col>
      <xdr:colOff>187325</xdr:colOff>
      <xdr:row>59</xdr:row>
      <xdr:rowOff>92710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139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30480</xdr:rowOff>
    </xdr:from>
    <xdr:to>
      <xdr:col>20</xdr:col>
      <xdr:colOff>38100</xdr:colOff>
      <xdr:row>58</xdr:row>
      <xdr:rowOff>132080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142257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4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92710</xdr:rowOff>
    </xdr:from>
    <xdr:to>
      <xdr:col>15</xdr:col>
      <xdr:colOff>98425</xdr:colOff>
      <xdr:row>59</xdr:row>
      <xdr:rowOff>92710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208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30480</xdr:rowOff>
    </xdr:from>
    <xdr:to>
      <xdr:col>15</xdr:col>
      <xdr:colOff>149225</xdr:colOff>
      <xdr:row>58</xdr:row>
      <xdr:rowOff>132080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142257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xdr:rowOff>
    </xdr:from>
    <xdr:to>
      <xdr:col>11</xdr:col>
      <xdr:colOff>9525</xdr:colOff>
      <xdr:row>59</xdr:row>
      <xdr:rowOff>92710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116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165117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119397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99060</xdr:rowOff>
    </xdr:from>
    <xdr:to>
      <xdr:col>24</xdr:col>
      <xdr:colOff>76200</xdr:colOff>
      <xdr:row>59</xdr:row>
      <xdr:rowOff>29210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71137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144780</xdr:rowOff>
    </xdr:from>
    <xdr:to>
      <xdr:col>20</xdr:col>
      <xdr:colOff>38100</xdr:colOff>
      <xdr:row>59</xdr:row>
      <xdr:rowOff>74930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59707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41910</xdr:rowOff>
    </xdr:from>
    <xdr:to>
      <xdr:col>15</xdr:col>
      <xdr:colOff>149225</xdr:colOff>
      <xdr:row>59</xdr:row>
      <xdr:rowOff>143510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128287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41910</xdr:rowOff>
    </xdr:from>
    <xdr:to>
      <xdr:col>11</xdr:col>
      <xdr:colOff>60325</xdr:colOff>
      <xdr:row>59</xdr:row>
      <xdr:rowOff>143510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128287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121920</xdr:rowOff>
    </xdr:from>
    <xdr:to>
      <xdr:col>6</xdr:col>
      <xdr:colOff>171450</xdr:colOff>
      <xdr:row>59</xdr:row>
      <xdr:rowOff>52070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36847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となり、類似団体内平均値を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ポイント上回っている。主な経費は特別会計繰出金や除雪対策費で除雪作業業務委託料の増により昨年度より経費が増加している。上水道事業の広域化の検討等を行い経費の縮減に努める。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62</xdr:row>
      <xdr:rowOff>12700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51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59</xdr:row>
      <xdr:rowOff>88900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9949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95250</xdr:rowOff>
    </xdr:from>
    <xdr:to>
      <xdr:col>82</xdr:col>
      <xdr:colOff>158750</xdr:colOff>
      <xdr:row>57</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59</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9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127000</xdr:rowOff>
    </xdr:from>
    <xdr:to>
      <xdr:col>73</xdr:col>
      <xdr:colOff>180975</xdr:colOff>
      <xdr:row>59</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8996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152400</xdr:rowOff>
    </xdr:from>
    <xdr:to>
      <xdr:col>74</xdr:col>
      <xdr:colOff>31750</xdr:colOff>
      <xdr:row>58</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92727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127000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7663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114300</xdr:rowOff>
    </xdr:from>
    <xdr:to>
      <xdr:col>69</xdr:col>
      <xdr:colOff>142875</xdr:colOff>
      <xdr:row>58</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29227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38100</xdr:rowOff>
    </xdr:from>
    <xdr:to>
      <xdr:col>82</xdr:col>
      <xdr:colOff>158750</xdr:colOff>
      <xdr:row>59</xdr:row>
      <xdr:rowOff>139700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10177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76200</xdr:rowOff>
    </xdr:from>
    <xdr:to>
      <xdr:col>69</xdr:col>
      <xdr:colOff>142875</xdr:colOff>
      <xdr:row>58</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になったが、類似団体内平均値を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いる。補助費等が大きくなっている主な要因として、病院事業負担金等によるものがある。補助費等に係る経常収支比率は、今の水準で推移することが予想されることから、事業の見直しや経費の縮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42</xdr:row>
      <xdr:rowOff>18143</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7603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161670</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18143</xdr:rowOff>
    </xdr:from>
    <xdr:to>
      <xdr:col>82</xdr:col>
      <xdr:colOff>196850</xdr:colOff>
      <xdr:row>42</xdr:row>
      <xdr:rowOff>18143</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94343</xdr:rowOff>
    </xdr:from>
    <xdr:to>
      <xdr:col>82</xdr:col>
      <xdr:colOff>107950</xdr:colOff>
      <xdr:row>39</xdr:row>
      <xdr:rowOff>31750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6094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57349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229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40822</xdr:rowOff>
    </xdr:from>
    <xdr:to>
      <xdr:col>82</xdr:col>
      <xdr:colOff>158750</xdr:colOff>
      <xdr:row>37</xdr:row>
      <xdr:rowOff>142422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31750</xdr:rowOff>
    </xdr:from>
    <xdr:to>
      <xdr:col>78</xdr:col>
      <xdr:colOff>69850</xdr:colOff>
      <xdr:row>39</xdr:row>
      <xdr:rowOff>53522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718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95250</xdr:rowOff>
    </xdr:from>
    <xdr:to>
      <xdr:col>78</xdr:col>
      <xdr:colOff>120650</xdr:colOff>
      <xdr:row>38</xdr:row>
      <xdr:rowOff>25400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35577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53522</xdr:rowOff>
    </xdr:from>
    <xdr:to>
      <xdr:col>73</xdr:col>
      <xdr:colOff>180975</xdr:colOff>
      <xdr:row>39</xdr:row>
      <xdr:rowOff>64407</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740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84364</xdr:rowOff>
    </xdr:from>
    <xdr:to>
      <xdr:col>74</xdr:col>
      <xdr:colOff>31750</xdr:colOff>
      <xdr:row>38</xdr:row>
      <xdr:rowOff>14514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24691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64407</xdr:rowOff>
    </xdr:from>
    <xdr:to>
      <xdr:col>69</xdr:col>
      <xdr:colOff>92075</xdr:colOff>
      <xdr:row>39</xdr:row>
      <xdr:rowOff>75293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750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149678</xdr:rowOff>
    </xdr:from>
    <xdr:to>
      <xdr:col>65</xdr:col>
      <xdr:colOff>53975</xdr:colOff>
      <xdr:row>38</xdr:row>
      <xdr:rowOff>79828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90005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43543</xdr:rowOff>
    </xdr:from>
    <xdr:to>
      <xdr:col>82</xdr:col>
      <xdr:colOff>158750</xdr:colOff>
      <xdr:row>38</xdr:row>
      <xdr:rowOff>145143</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15620</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152400</xdr:rowOff>
    </xdr:from>
    <xdr:to>
      <xdr:col>78</xdr:col>
      <xdr:colOff>120650</xdr:colOff>
      <xdr:row>39</xdr:row>
      <xdr:rowOff>82550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67327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2722</xdr:rowOff>
    </xdr:from>
    <xdr:to>
      <xdr:col>74</xdr:col>
      <xdr:colOff>31750</xdr:colOff>
      <xdr:row>39</xdr:row>
      <xdr:rowOff>104322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89099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13607</xdr:rowOff>
    </xdr:from>
    <xdr:to>
      <xdr:col>69</xdr:col>
      <xdr:colOff>142875</xdr:colOff>
      <xdr:row>39</xdr:row>
      <xdr:rowOff>115207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99984</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24493</xdr:rowOff>
    </xdr:from>
    <xdr:to>
      <xdr:col>65</xdr:col>
      <xdr:colOff>53975</xdr:colOff>
      <xdr:row>39</xdr:row>
      <xdr:rowOff>126093</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110870</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79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になっており、類似団体内平均値も</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る。公債費の決算額は増加しているが、他経常経費の占める経常収支比率が増加したことにより相対的に経常収支比率が下がっている。五戸消防庁舎建設事業といった大規模事業の償還が始まったため、公債費の決算額が大きくなった。計画的な地方債の発行、公債費の適正化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63500</xdr:rowOff>
    </xdr:from>
    <xdr:to>
      <xdr:col>24</xdr:col>
      <xdr:colOff>25400</xdr:colOff>
      <xdr:row>82</xdr:row>
      <xdr:rowOff>38100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407900"/>
          <a:ext cx="0" cy="1689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10177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38100</xdr:rowOff>
    </xdr:from>
    <xdr:to>
      <xdr:col>24</xdr:col>
      <xdr:colOff>114300</xdr:colOff>
      <xdr:row>82</xdr:row>
      <xdr:rowOff>38100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409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149877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63500</xdr:rowOff>
    </xdr:from>
    <xdr:to>
      <xdr:col>24</xdr:col>
      <xdr:colOff>114300</xdr:colOff>
      <xdr:row>72</xdr:row>
      <xdr:rowOff>63500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158750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928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60977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9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88900</xdr:rowOff>
    </xdr:from>
    <xdr:to>
      <xdr:col>24</xdr:col>
      <xdr:colOff>76200</xdr:colOff>
      <xdr:row>77</xdr:row>
      <xdr:rowOff>19050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158750</xdr:rowOff>
    </xdr:from>
    <xdr:to>
      <xdr:col>19</xdr:col>
      <xdr:colOff>187325</xdr:colOff>
      <xdr:row>76</xdr:row>
      <xdr:rowOff>114300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017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31750</xdr:rowOff>
    </xdr:from>
    <xdr:to>
      <xdr:col>20</xdr:col>
      <xdr:colOff>38100</xdr:colOff>
      <xdr:row>77</xdr:row>
      <xdr:rowOff>133350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118127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1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114300</xdr:rowOff>
    </xdr:from>
    <xdr:to>
      <xdr:col>15</xdr:col>
      <xdr:colOff>98425</xdr:colOff>
      <xdr:row>77</xdr:row>
      <xdr:rowOff>95250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144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152400</xdr:rowOff>
    </xdr:from>
    <xdr:to>
      <xdr:col>15</xdr:col>
      <xdr:colOff>149225</xdr:colOff>
      <xdr:row>77</xdr:row>
      <xdr:rowOff>82550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95250</xdr:rowOff>
    </xdr:from>
    <xdr:to>
      <xdr:col>11</xdr:col>
      <xdr:colOff>9525</xdr:colOff>
      <xdr:row>77</xdr:row>
      <xdr:rowOff>107950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29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44450</xdr:rowOff>
    </xdr:from>
    <xdr:to>
      <xdr:col>11</xdr:col>
      <xdr:colOff>60325</xdr:colOff>
      <xdr:row>77</xdr:row>
      <xdr:rowOff>146050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156227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82550</xdr:rowOff>
    </xdr:from>
    <xdr:to>
      <xdr:col>6</xdr:col>
      <xdr:colOff>171450</xdr:colOff>
      <xdr:row>78</xdr:row>
      <xdr:rowOff>12700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168927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107950</xdr:rowOff>
    </xdr:from>
    <xdr:to>
      <xdr:col>20</xdr:col>
      <xdr:colOff>38100</xdr:colOff>
      <xdr:row>76</xdr:row>
      <xdr:rowOff>38100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48277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73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63500</xdr:rowOff>
    </xdr:from>
    <xdr:to>
      <xdr:col>15</xdr:col>
      <xdr:colOff>149225</xdr:colOff>
      <xdr:row>76</xdr:row>
      <xdr:rowOff>165100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3827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86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44450</xdr:rowOff>
    </xdr:from>
    <xdr:to>
      <xdr:col>11</xdr:col>
      <xdr:colOff>60325</xdr:colOff>
      <xdr:row>77</xdr:row>
      <xdr:rowOff>146050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57150</xdr:rowOff>
    </xdr:from>
    <xdr:to>
      <xdr:col>6</xdr:col>
      <xdr:colOff>171450</xdr:colOff>
      <xdr:row>77</xdr:row>
      <xdr:rowOff>158750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168927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ポイント減少したが、類似団体内平均値を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ポイント上回った。人件費の適正化に努めてきたが、物件費他全体的に経費が増加したためである。事務の効率化を図りながら適正な経費削減に努める。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102507</xdr:rowOff>
    </xdr:from>
    <xdr:to>
      <xdr:col>82</xdr:col>
      <xdr:colOff>107950</xdr:colOff>
      <xdr:row>82</xdr:row>
      <xdr:rowOff>105229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618357"/>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77306</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4136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105229</xdr:rowOff>
    </xdr:from>
    <xdr:to>
      <xdr:col>82</xdr:col>
      <xdr:colOff>196850</xdr:colOff>
      <xdr:row>82</xdr:row>
      <xdr:rowOff>105229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416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17434</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102507</xdr:rowOff>
    </xdr:from>
    <xdr:to>
      <xdr:col>82</xdr:col>
      <xdr:colOff>196850</xdr:colOff>
      <xdr:row>73</xdr:row>
      <xdr:rowOff>102507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167821</xdr:rowOff>
    </xdr:from>
    <xdr:to>
      <xdr:col>82</xdr:col>
      <xdr:colOff>107950</xdr:colOff>
      <xdr:row>80</xdr:row>
      <xdr:rowOff>45357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3369471"/>
          <a:ext cx="8382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100891</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84364</xdr:rowOff>
    </xdr:from>
    <xdr:to>
      <xdr:col>82</xdr:col>
      <xdr:colOff>158750</xdr:colOff>
      <xdr:row>78</xdr:row>
      <xdr:rowOff>14514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45357</xdr:rowOff>
    </xdr:from>
    <xdr:to>
      <xdr:col>78</xdr:col>
      <xdr:colOff>69850</xdr:colOff>
      <xdr:row>80</xdr:row>
      <xdr:rowOff>78014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37613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5443</xdr:rowOff>
    </xdr:from>
    <xdr:to>
      <xdr:col>78</xdr:col>
      <xdr:colOff>120650</xdr:colOff>
      <xdr:row>80</xdr:row>
      <xdr:rowOff>107043</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7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91820</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80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9979</xdr:rowOff>
    </xdr:from>
    <xdr:to>
      <xdr:col>73</xdr:col>
      <xdr:colOff>180975</xdr:colOff>
      <xdr:row>80</xdr:row>
      <xdr:rowOff>78014</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554529"/>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38100</xdr:rowOff>
    </xdr:from>
    <xdr:to>
      <xdr:col>74</xdr:col>
      <xdr:colOff>31750</xdr:colOff>
      <xdr:row>80</xdr:row>
      <xdr:rowOff>139700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124477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58964</xdr:rowOff>
    </xdr:from>
    <xdr:to>
      <xdr:col>69</xdr:col>
      <xdr:colOff>92075</xdr:colOff>
      <xdr:row>79</xdr:row>
      <xdr:rowOff>9979</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260614"/>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166007</xdr:rowOff>
    </xdr:from>
    <xdr:to>
      <xdr:col>69</xdr:col>
      <xdr:colOff>142875</xdr:colOff>
      <xdr:row>80</xdr:row>
      <xdr:rowOff>96157</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7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80934</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78921</xdr:rowOff>
    </xdr:from>
    <xdr:to>
      <xdr:col>65</xdr:col>
      <xdr:colOff>53975</xdr:colOff>
      <xdr:row>80</xdr:row>
      <xdr:rowOff>9071</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6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165298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117021</xdr:rowOff>
    </xdr:from>
    <xdr:to>
      <xdr:col>82</xdr:col>
      <xdr:colOff>158750</xdr:colOff>
      <xdr:row>78</xdr:row>
      <xdr:rowOff>47171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89098</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166007</xdr:rowOff>
    </xdr:from>
    <xdr:to>
      <xdr:col>78</xdr:col>
      <xdr:colOff>120650</xdr:colOff>
      <xdr:row>80</xdr:row>
      <xdr:rowOff>96157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106334</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4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27214</xdr:rowOff>
    </xdr:from>
    <xdr:to>
      <xdr:col>74</xdr:col>
      <xdr:colOff>31750</xdr:colOff>
      <xdr:row>80</xdr:row>
      <xdr:rowOff>128814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138991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51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130629</xdr:rowOff>
    </xdr:from>
    <xdr:to>
      <xdr:col>69</xdr:col>
      <xdr:colOff>142875</xdr:colOff>
      <xdr:row>79</xdr:row>
      <xdr:rowOff>60779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70956</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27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8164</xdr:rowOff>
    </xdr:from>
    <xdr:to>
      <xdr:col>65</xdr:col>
      <xdr:colOff>53975</xdr:colOff>
      <xdr:row>77</xdr:row>
      <xdr:rowOff>109764</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119941</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131713</xdr:rowOff>
    </xdr:from>
    <xdr:to>
      <xdr:col>29</xdr:col>
      <xdr:colOff>127000</xdr:colOff>
      <xdr:row>19</xdr:row>
      <xdr:rowOff>6979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65288"/>
          <a:ext cx="0" cy="12468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150506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284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6979</xdr:rowOff>
    </xdr:from>
    <xdr:to>
      <xdr:col>30</xdr:col>
      <xdr:colOff>25400</xdr:colOff>
      <xdr:row>19</xdr:row>
      <xdr:rowOff>6979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12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46640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131713</xdr:rowOff>
    </xdr:from>
    <xdr:to>
      <xdr:col>30</xdr:col>
      <xdr:colOff>25400</xdr:colOff>
      <xdr:row>11</xdr:row>
      <xdr:rowOff>131713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652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137265</xdr:rowOff>
    </xdr:from>
    <xdr:to>
      <xdr:col>29</xdr:col>
      <xdr:colOff>127000</xdr:colOff>
      <xdr:row>19</xdr:row>
      <xdr:rowOff>3126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70990"/>
          <a:ext cx="647700" cy="37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159032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06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142505</xdr:rowOff>
    </xdr:from>
    <xdr:to>
      <xdr:col>29</xdr:col>
      <xdr:colOff>177800</xdr:colOff>
      <xdr:row>16</xdr:row>
      <xdr:rowOff>72655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61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3126</xdr:rowOff>
    </xdr:from>
    <xdr:to>
      <xdr:col>26</xdr:col>
      <xdr:colOff>50800</xdr:colOff>
      <xdr:row>19</xdr:row>
      <xdr:rowOff>25349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08301"/>
          <a:ext cx="698500" cy="22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72700</xdr:rowOff>
    </xdr:from>
    <xdr:to>
      <xdr:col>26</xdr:col>
      <xdr:colOff>101600</xdr:colOff>
      <xdr:row>17</xdr:row>
      <xdr:rowOff>2850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6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13027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3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25349</xdr:rowOff>
    </xdr:from>
    <xdr:to>
      <xdr:col>22</xdr:col>
      <xdr:colOff>114300</xdr:colOff>
      <xdr:row>19</xdr:row>
      <xdr:rowOff>69828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30524"/>
          <a:ext cx="698500" cy="44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89029</xdr:rowOff>
    </xdr:from>
    <xdr:to>
      <xdr:col>22</xdr:col>
      <xdr:colOff>165100</xdr:colOff>
      <xdr:row>17</xdr:row>
      <xdr:rowOff>19179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79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29356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69828</xdr:rowOff>
    </xdr:from>
    <xdr:to>
      <xdr:col>18</xdr:col>
      <xdr:colOff>177800</xdr:colOff>
      <xdr:row>19</xdr:row>
      <xdr:rowOff>77143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75003"/>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160172</xdr:rowOff>
    </xdr:from>
    <xdr:to>
      <xdr:col>19</xdr:col>
      <xdr:colOff>38100</xdr:colOff>
      <xdr:row>17</xdr:row>
      <xdr:rowOff>90322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0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100499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1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44795</xdr:rowOff>
    </xdr:from>
    <xdr:to>
      <xdr:col>15</xdr:col>
      <xdr:colOff>101600</xdr:colOff>
      <xdr:row>17</xdr:row>
      <xdr:rowOff>146395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07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156572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7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86465</xdr:rowOff>
    </xdr:from>
    <xdr:to>
      <xdr:col>29</xdr:col>
      <xdr:colOff>177800</xdr:colOff>
      <xdr:row>19</xdr:row>
      <xdr:rowOff>16615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20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166492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2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123776</xdr:rowOff>
    </xdr:from>
    <xdr:to>
      <xdr:col>26</xdr:col>
      <xdr:colOff>101600</xdr:colOff>
      <xdr:row>19</xdr:row>
      <xdr:rowOff>53926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57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38703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43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145999</xdr:rowOff>
    </xdr:from>
    <xdr:to>
      <xdr:col>22</xdr:col>
      <xdr:colOff>165100</xdr:colOff>
      <xdr:row>19</xdr:row>
      <xdr:rowOff>76149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79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60926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19028</xdr:rowOff>
    </xdr:from>
    <xdr:to>
      <xdr:col>19</xdr:col>
      <xdr:colOff>38100</xdr:colOff>
      <xdr:row>19</xdr:row>
      <xdr:rowOff>120628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24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105405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1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26343</xdr:rowOff>
    </xdr:from>
    <xdr:to>
      <xdr:col>15</xdr:col>
      <xdr:colOff>101600</xdr:colOff>
      <xdr:row>19</xdr:row>
      <xdr:rowOff>127943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31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112720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1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256420</xdr:rowOff>
    </xdr:from>
    <xdr:to>
      <xdr:col>29</xdr:col>
      <xdr:colOff>127000</xdr:colOff>
      <xdr:row>39</xdr:row>
      <xdr:rowOff>35430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180970"/>
          <a:ext cx="0" cy="14935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7507</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64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35430</xdr:rowOff>
    </xdr:from>
    <xdr:to>
      <xdr:col>30</xdr:col>
      <xdr:colOff>25400</xdr:colOff>
      <xdr:row>39</xdr:row>
      <xdr:rowOff>35430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674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171347</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92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256420</xdr:rowOff>
    </xdr:from>
    <xdr:to>
      <xdr:col>30</xdr:col>
      <xdr:colOff>25400</xdr:colOff>
      <xdr:row>33</xdr:row>
      <xdr:rowOff>256420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1809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339010</xdr:rowOff>
    </xdr:from>
    <xdr:to>
      <xdr:col>29</xdr:col>
      <xdr:colOff>127000</xdr:colOff>
      <xdr:row>36</xdr:row>
      <xdr:rowOff>71516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6949360"/>
          <a:ext cx="647700" cy="75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323787</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934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319594</xdr:rowOff>
    </xdr:from>
    <xdr:to>
      <xdr:col>29</xdr:col>
      <xdr:colOff>177800</xdr:colOff>
      <xdr:row>36</xdr:row>
      <xdr:rowOff>78294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92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71516</xdr:rowOff>
    </xdr:from>
    <xdr:to>
      <xdr:col>26</xdr:col>
      <xdr:colOff>50800</xdr:colOff>
      <xdr:row>36</xdr:row>
      <xdr:rowOff>130102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7024766"/>
          <a:ext cx="698500" cy="58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338437</xdr:rowOff>
    </xdr:from>
    <xdr:to>
      <xdr:col>26</xdr:col>
      <xdr:colOff>101600</xdr:colOff>
      <xdr:row>36</xdr:row>
      <xdr:rowOff>97137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94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107314</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717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81868</xdr:rowOff>
    </xdr:from>
    <xdr:to>
      <xdr:col>22</xdr:col>
      <xdr:colOff>114300</xdr:colOff>
      <xdr:row>36</xdr:row>
      <xdr:rowOff>130102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7035118"/>
          <a:ext cx="698500" cy="48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313062</xdr:rowOff>
    </xdr:from>
    <xdr:to>
      <xdr:col>22</xdr:col>
      <xdr:colOff>165100</xdr:colOff>
      <xdr:row>36</xdr:row>
      <xdr:rowOff>71762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9234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81939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69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39119</xdr:rowOff>
    </xdr:from>
    <xdr:to>
      <xdr:col>18</xdr:col>
      <xdr:colOff>177800</xdr:colOff>
      <xdr:row>36</xdr:row>
      <xdr:rowOff>81868</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6992369"/>
          <a:ext cx="698500" cy="42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10004</xdr:rowOff>
    </xdr:from>
    <xdr:to>
      <xdr:col>19</xdr:col>
      <xdr:colOff>38100</xdr:colOff>
      <xdr:row>36</xdr:row>
      <xdr:rowOff>111604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963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121781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73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320410</xdr:rowOff>
    </xdr:from>
    <xdr:to>
      <xdr:col>15</xdr:col>
      <xdr:colOff>101600</xdr:colOff>
      <xdr:row>36</xdr:row>
      <xdr:rowOff>79110</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930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89287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6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288210</xdr:rowOff>
    </xdr:from>
    <xdr:to>
      <xdr:col>29</xdr:col>
      <xdr:colOff>177800</xdr:colOff>
      <xdr:row>36</xdr:row>
      <xdr:rowOff>46910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898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133287</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74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20716</xdr:rowOff>
    </xdr:from>
    <xdr:to>
      <xdr:col>26</xdr:col>
      <xdr:colOff>101600</xdr:colOff>
      <xdr:row>36</xdr:row>
      <xdr:rowOff>122316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973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107093</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060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79302</xdr:rowOff>
    </xdr:from>
    <xdr:to>
      <xdr:col>22</xdr:col>
      <xdr:colOff>165100</xdr:colOff>
      <xdr:row>37</xdr:row>
      <xdr:rowOff>9452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7032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165679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1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31068</xdr:rowOff>
    </xdr:from>
    <xdr:to>
      <xdr:col>19</xdr:col>
      <xdr:colOff>38100</xdr:colOff>
      <xdr:row>36</xdr:row>
      <xdr:rowOff>132668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984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117445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07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331219</xdr:rowOff>
    </xdr:from>
    <xdr:to>
      <xdr:col>15</xdr:col>
      <xdr:colOff>101600</xdr:colOff>
      <xdr:row>36</xdr:row>
      <xdr:rowOff>89919</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941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74696</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02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16,388
16,325
177.67
10,354,343
10,089,316
215,773
6,443,353
10,170,760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57379</xdr:rowOff>
    </xdr:from>
    <xdr:to>
      <xdr:col>24</xdr:col>
      <xdr:colOff>62865</xdr:colOff>
      <xdr:row>38</xdr:row>
      <xdr:rowOff>137808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72329"/>
          <a:ext cx="1270" cy="128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141635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5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137808</xdr:rowOff>
    </xdr:from>
    <xdr:to>
      <xdr:col>24</xdr:col>
      <xdr:colOff>152400</xdr:colOff>
      <xdr:row>38</xdr:row>
      <xdr:rowOff>137808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2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4056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4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57379</xdr:rowOff>
    </xdr:from>
    <xdr:to>
      <xdr:col>24</xdr:col>
      <xdr:colOff>152400</xdr:colOff>
      <xdr:row>31</xdr:row>
      <xdr:rowOff>57379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7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115812</xdr:rowOff>
    </xdr:from>
    <xdr:to>
      <xdr:col>24</xdr:col>
      <xdr:colOff>63500</xdr:colOff>
      <xdr:row>38</xdr:row>
      <xdr:rowOff>137808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630912"/>
          <a:ext cx="838200" cy="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38130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7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15253</xdr:rowOff>
    </xdr:from>
    <xdr:to>
      <xdr:col>24</xdr:col>
      <xdr:colOff>114300</xdr:colOff>
      <xdr:row>35</xdr:row>
      <xdr:rowOff>116853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115812</xdr:rowOff>
    </xdr:from>
    <xdr:to>
      <xdr:col>19</xdr:col>
      <xdr:colOff>177800</xdr:colOff>
      <xdr:row>38</xdr:row>
      <xdr:rowOff>148145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30912"/>
          <a:ext cx="889000" cy="3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70015</xdr:rowOff>
    </xdr:from>
    <xdr:to>
      <xdr:col>20</xdr:col>
      <xdr:colOff>38100</xdr:colOff>
      <xdr:row>36</xdr:row>
      <xdr:rowOff>165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7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16692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4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148145</xdr:rowOff>
    </xdr:from>
    <xdr:to>
      <xdr:col>15</xdr:col>
      <xdr:colOff>50800</xdr:colOff>
      <xdr:row>38</xdr:row>
      <xdr:rowOff>157874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63245"/>
          <a:ext cx="889000" cy="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55956</xdr:rowOff>
    </xdr:from>
    <xdr:to>
      <xdr:col>15</xdr:col>
      <xdr:colOff>101600</xdr:colOff>
      <xdr:row>36</xdr:row>
      <xdr:rowOff>157556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2633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157874</xdr:rowOff>
    </xdr:from>
    <xdr:to>
      <xdr:col>10</xdr:col>
      <xdr:colOff>114300</xdr:colOff>
      <xdr:row>39</xdr:row>
      <xdr:rowOff>1753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72974"/>
          <a:ext cx="889000" cy="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108471</xdr:rowOff>
    </xdr:from>
    <xdr:to>
      <xdr:col>10</xdr:col>
      <xdr:colOff>165100</xdr:colOff>
      <xdr:row>37</xdr:row>
      <xdr:rowOff>38621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55148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5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123914</xdr:rowOff>
    </xdr:from>
    <xdr:to>
      <xdr:col>6</xdr:col>
      <xdr:colOff>38100</xdr:colOff>
      <xdr:row>37</xdr:row>
      <xdr:rowOff>54064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70591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7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87008</xdr:rowOff>
    </xdr:from>
    <xdr:to>
      <xdr:col>24</xdr:col>
      <xdr:colOff>114300</xdr:colOff>
      <xdr:row>39</xdr:row>
      <xdr:rowOff>17158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60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1935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1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65012</xdr:rowOff>
    </xdr:from>
    <xdr:to>
      <xdr:col>20</xdr:col>
      <xdr:colOff>38100</xdr:colOff>
      <xdr:row>38</xdr:row>
      <xdr:rowOff>166612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157739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7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97345</xdr:rowOff>
    </xdr:from>
    <xdr:to>
      <xdr:col>15</xdr:col>
      <xdr:colOff>101600</xdr:colOff>
      <xdr:row>39</xdr:row>
      <xdr:rowOff>27495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18622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0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107074</xdr:rowOff>
    </xdr:from>
    <xdr:to>
      <xdr:col>10</xdr:col>
      <xdr:colOff>165100</xdr:colOff>
      <xdr:row>39</xdr:row>
      <xdr:rowOff>37224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2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28351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122403</xdr:rowOff>
    </xdr:from>
    <xdr:to>
      <xdr:col>6</xdr:col>
      <xdr:colOff>38100</xdr:colOff>
      <xdr:row>39</xdr:row>
      <xdr:rowOff>52553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43680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3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47085</xdr:rowOff>
    </xdr:from>
    <xdr:to>
      <xdr:col>24</xdr:col>
      <xdr:colOff>62865</xdr:colOff>
      <xdr:row>58</xdr:row>
      <xdr:rowOff>157966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19585"/>
          <a:ext cx="1270" cy="1482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161793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0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157966</xdr:rowOff>
    </xdr:from>
    <xdr:to>
      <xdr:col>24</xdr:col>
      <xdr:colOff>152400</xdr:colOff>
      <xdr:row>58</xdr:row>
      <xdr:rowOff>157966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0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165212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47085</xdr:rowOff>
    </xdr:from>
    <xdr:to>
      <xdr:col>24</xdr:col>
      <xdr:colOff>152400</xdr:colOff>
      <xdr:row>50</xdr:row>
      <xdr:rowOff>47085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1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106085</xdr:rowOff>
    </xdr:from>
    <xdr:to>
      <xdr:col>24</xdr:col>
      <xdr:colOff>63500</xdr:colOff>
      <xdr:row>57</xdr:row>
      <xdr:rowOff>110951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78735"/>
          <a:ext cx="8382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134952</xdr:rowOff>
    </xdr:from>
    <xdr:ext cx="599010"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932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112075</xdr:rowOff>
    </xdr:from>
    <xdr:to>
      <xdr:col>24</xdr:col>
      <xdr:colOff>114300</xdr:colOff>
      <xdr:row>56</xdr:row>
      <xdr:rowOff>42225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110951</xdr:rowOff>
    </xdr:from>
    <xdr:to>
      <xdr:col>19</xdr:col>
      <xdr:colOff>177800</xdr:colOff>
      <xdr:row>58</xdr:row>
      <xdr:rowOff>97006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83601"/>
          <a:ext cx="889000" cy="15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69491</xdr:rowOff>
    </xdr:from>
    <xdr:to>
      <xdr:col>20</xdr:col>
      <xdr:colOff>38100</xdr:colOff>
      <xdr:row>56</xdr:row>
      <xdr:rowOff>171091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7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16168</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497795" y="944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97006</xdr:rowOff>
    </xdr:from>
    <xdr:to>
      <xdr:col>15</xdr:col>
      <xdr:colOff>50800</xdr:colOff>
      <xdr:row>59</xdr:row>
      <xdr:rowOff>5599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41106"/>
          <a:ext cx="889000" cy="8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83729</xdr:rowOff>
    </xdr:from>
    <xdr:to>
      <xdr:col>15</xdr:col>
      <xdr:colOff>101600</xdr:colOff>
      <xdr:row>57</xdr:row>
      <xdr:rowOff>13879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8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30406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08795" y="9460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5599</xdr:rowOff>
    </xdr:from>
    <xdr:to>
      <xdr:col>10</xdr:col>
      <xdr:colOff>114300</xdr:colOff>
      <xdr:row>59</xdr:row>
      <xdr:rowOff>32803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21149"/>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47284</xdr:rowOff>
    </xdr:from>
    <xdr:to>
      <xdr:col>10</xdr:col>
      <xdr:colOff>165100</xdr:colOff>
      <xdr:row>56</xdr:row>
      <xdr:rowOff>148884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165411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19795" y="942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164719</xdr:rowOff>
    </xdr:from>
    <xdr:to>
      <xdr:col>6</xdr:col>
      <xdr:colOff>38100</xdr:colOff>
      <xdr:row>57</xdr:row>
      <xdr:rowOff>94869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111396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4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55285</xdr:rowOff>
    </xdr:from>
    <xdr:to>
      <xdr:col>24</xdr:col>
      <xdr:colOff>114300</xdr:colOff>
      <xdr:row>57</xdr:row>
      <xdr:rowOff>156885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33712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0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60151</xdr:rowOff>
    </xdr:from>
    <xdr:to>
      <xdr:col>20</xdr:col>
      <xdr:colOff>38100</xdr:colOff>
      <xdr:row>57</xdr:row>
      <xdr:rowOff>161751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3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152878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2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46206</xdr:rowOff>
    </xdr:from>
    <xdr:to>
      <xdr:col>15</xdr:col>
      <xdr:colOff>101600</xdr:colOff>
      <xdr:row>58</xdr:row>
      <xdr:rowOff>147806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9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138933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8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126249</xdr:rowOff>
    </xdr:from>
    <xdr:to>
      <xdr:col>10</xdr:col>
      <xdr:colOff>165100</xdr:colOff>
      <xdr:row>59</xdr:row>
      <xdr:rowOff>56399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7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47526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6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153453</xdr:rowOff>
    </xdr:from>
    <xdr:to>
      <xdr:col>6</xdr:col>
      <xdr:colOff>38100</xdr:colOff>
      <xdr:row>59</xdr:row>
      <xdr:rowOff>83603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9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74730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70709</xdr:rowOff>
    </xdr:from>
    <xdr:to>
      <xdr:col>24</xdr:col>
      <xdr:colOff>62865</xdr:colOff>
      <xdr:row>78</xdr:row>
      <xdr:rowOff>59506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43659"/>
          <a:ext cx="1270" cy="1188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63333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3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59506</xdr:rowOff>
    </xdr:from>
    <xdr:to>
      <xdr:col>24</xdr:col>
      <xdr:colOff>152400</xdr:colOff>
      <xdr:row>78</xdr:row>
      <xdr:rowOff>59506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3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17386</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70709</xdr:rowOff>
    </xdr:from>
    <xdr:to>
      <xdr:col>24</xdr:col>
      <xdr:colOff>152400</xdr:colOff>
      <xdr:row>71</xdr:row>
      <xdr:rowOff>70709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43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114188</xdr:rowOff>
    </xdr:from>
    <xdr:to>
      <xdr:col>24</xdr:col>
      <xdr:colOff>63500</xdr:colOff>
      <xdr:row>76</xdr:row>
      <xdr:rowOff>63440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972938"/>
          <a:ext cx="838200" cy="12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18554</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705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167127</xdr:rowOff>
    </xdr:from>
    <xdr:to>
      <xdr:col>24</xdr:col>
      <xdr:colOff>114300</xdr:colOff>
      <xdr:row>75</xdr:row>
      <xdr:rowOff>97277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85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37745</xdr:rowOff>
    </xdr:from>
    <xdr:to>
      <xdr:col>19</xdr:col>
      <xdr:colOff>177800</xdr:colOff>
      <xdr:row>76</xdr:row>
      <xdr:rowOff>63440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067945"/>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100970</xdr:rowOff>
    </xdr:from>
    <xdr:to>
      <xdr:col>20</xdr:col>
      <xdr:colOff>38100</xdr:colOff>
      <xdr:row>76</xdr:row>
      <xdr:rowOff>31121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47647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273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37745</xdr:rowOff>
    </xdr:from>
    <xdr:to>
      <xdr:col>15</xdr:col>
      <xdr:colOff>50800</xdr:colOff>
      <xdr:row>76</xdr:row>
      <xdr:rowOff>113320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067945"/>
          <a:ext cx="889000" cy="7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171059</xdr:rowOff>
    </xdr:from>
    <xdr:to>
      <xdr:col>15</xdr:col>
      <xdr:colOff>101600</xdr:colOff>
      <xdr:row>76</xdr:row>
      <xdr:rowOff>101209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92336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2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113320</xdr:rowOff>
    </xdr:from>
    <xdr:to>
      <xdr:col>10</xdr:col>
      <xdr:colOff>114300</xdr:colOff>
      <xdr:row>77</xdr:row>
      <xdr:rowOff>9398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43520"/>
          <a:ext cx="889000" cy="6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21737</xdr:rowOff>
    </xdr:from>
    <xdr:to>
      <xdr:col>10</xdr:col>
      <xdr:colOff>165100</xdr:colOff>
      <xdr:row>76</xdr:row>
      <xdr:rowOff>123337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139864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169962</xdr:rowOff>
    </xdr:from>
    <xdr:to>
      <xdr:col>6</xdr:col>
      <xdr:colOff>38100</xdr:colOff>
      <xdr:row>76</xdr:row>
      <xdr:rowOff>100112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116639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63388</xdr:rowOff>
    </xdr:from>
    <xdr:to>
      <xdr:col>24</xdr:col>
      <xdr:colOff>114300</xdr:colOff>
      <xdr:row>75</xdr:row>
      <xdr:rowOff>164988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9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41815</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90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12640</xdr:rowOff>
    </xdr:from>
    <xdr:to>
      <xdr:col>20</xdr:col>
      <xdr:colOff>38100</xdr:colOff>
      <xdr:row>76</xdr:row>
      <xdr:rowOff>114240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4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105367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1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158395</xdr:rowOff>
    </xdr:from>
    <xdr:to>
      <xdr:col>15</xdr:col>
      <xdr:colOff>101600</xdr:colOff>
      <xdr:row>76</xdr:row>
      <xdr:rowOff>88545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1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105071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79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62520</xdr:rowOff>
    </xdr:from>
    <xdr:to>
      <xdr:col>10</xdr:col>
      <xdr:colOff>165100</xdr:colOff>
      <xdr:row>76</xdr:row>
      <xdr:rowOff>164120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9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155247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18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130048</xdr:rowOff>
    </xdr:from>
    <xdr:to>
      <xdr:col>6</xdr:col>
      <xdr:colOff>38100</xdr:colOff>
      <xdr:row>77</xdr:row>
      <xdr:rowOff>60198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51325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145910</xdr:rowOff>
    </xdr:from>
    <xdr:to>
      <xdr:col>24</xdr:col>
      <xdr:colOff>62865</xdr:colOff>
      <xdr:row>98</xdr:row>
      <xdr:rowOff>149701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76410"/>
          <a:ext cx="1270" cy="1375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153528</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149701</xdr:rowOff>
    </xdr:from>
    <xdr:to>
      <xdr:col>24</xdr:col>
      <xdr:colOff>152400</xdr:colOff>
      <xdr:row>98</xdr:row>
      <xdr:rowOff>149701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51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92587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51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145910</xdr:rowOff>
    </xdr:from>
    <xdr:to>
      <xdr:col>24</xdr:col>
      <xdr:colOff>152400</xdr:colOff>
      <xdr:row>90</xdr:row>
      <xdr:rowOff>145910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76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87007</xdr:rowOff>
    </xdr:from>
    <xdr:to>
      <xdr:col>24</xdr:col>
      <xdr:colOff>63500</xdr:colOff>
      <xdr:row>95</xdr:row>
      <xdr:rowOff>142539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031857"/>
          <a:ext cx="838200" cy="39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15054</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31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36627</xdr:rowOff>
    </xdr:from>
    <xdr:to>
      <xdr:col>24</xdr:col>
      <xdr:colOff>114300</xdr:colOff>
      <xdr:row>94</xdr:row>
      <xdr:rowOff>138227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1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142539</xdr:rowOff>
    </xdr:from>
    <xdr:to>
      <xdr:col>19</xdr:col>
      <xdr:colOff>177800</xdr:colOff>
      <xdr:row>96</xdr:row>
      <xdr:rowOff>112688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30289"/>
          <a:ext cx="889000" cy="14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135040</xdr:rowOff>
    </xdr:from>
    <xdr:to>
      <xdr:col>20</xdr:col>
      <xdr:colOff>38100</xdr:colOff>
      <xdr:row>97</xdr:row>
      <xdr:rowOff>65190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9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56317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68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112688</xdr:rowOff>
    </xdr:from>
    <xdr:to>
      <xdr:col>15</xdr:col>
      <xdr:colOff>50800</xdr:colOff>
      <xdr:row>96</xdr:row>
      <xdr:rowOff>154215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571888"/>
          <a:ext cx="889000" cy="4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120162</xdr:rowOff>
    </xdr:from>
    <xdr:to>
      <xdr:col>15</xdr:col>
      <xdr:colOff>101600</xdr:colOff>
      <xdr:row>97</xdr:row>
      <xdr:rowOff>50312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41439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154215</xdr:rowOff>
    </xdr:from>
    <xdr:to>
      <xdr:col>10</xdr:col>
      <xdr:colOff>114300</xdr:colOff>
      <xdr:row>97</xdr:row>
      <xdr:rowOff>87485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13415"/>
          <a:ext cx="889000" cy="10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43923</xdr:rowOff>
    </xdr:from>
    <xdr:to>
      <xdr:col>10</xdr:col>
      <xdr:colOff>165100</xdr:colOff>
      <xdr:row>97</xdr:row>
      <xdr:rowOff>145523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7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136650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76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73546</xdr:rowOff>
    </xdr:from>
    <xdr:to>
      <xdr:col>6</xdr:col>
      <xdr:colOff>38100</xdr:colOff>
      <xdr:row>98</xdr:row>
      <xdr:rowOff>3696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166273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36207</xdr:rowOff>
    </xdr:from>
    <xdr:to>
      <xdr:col>24</xdr:col>
      <xdr:colOff>114300</xdr:colOff>
      <xdr:row>93</xdr:row>
      <xdr:rowOff>137807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9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59084</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83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91739</xdr:rowOff>
    </xdr:from>
    <xdr:to>
      <xdr:col>20</xdr:col>
      <xdr:colOff>38100</xdr:colOff>
      <xdr:row>96</xdr:row>
      <xdr:rowOff>21889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7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38416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1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61888</xdr:rowOff>
    </xdr:from>
    <xdr:to>
      <xdr:col>15</xdr:col>
      <xdr:colOff>101600</xdr:colOff>
      <xdr:row>96</xdr:row>
      <xdr:rowOff>163488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8565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29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103415</xdr:rowOff>
    </xdr:from>
    <xdr:to>
      <xdr:col>10</xdr:col>
      <xdr:colOff>165100</xdr:colOff>
      <xdr:row>97</xdr:row>
      <xdr:rowOff>33565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6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50092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33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36685</xdr:rowOff>
    </xdr:from>
    <xdr:to>
      <xdr:col>6</xdr:col>
      <xdr:colOff>38100</xdr:colOff>
      <xdr:row>97</xdr:row>
      <xdr:rowOff>138285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6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154812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44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34811</xdr:rowOff>
    </xdr:from>
    <xdr:to>
      <xdr:col>54</xdr:col>
      <xdr:colOff>189865</xdr:colOff>
      <xdr:row>39</xdr:row>
      <xdr:rowOff>115608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692661"/>
          <a:ext cx="1270" cy="1109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119435</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0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115608</xdr:rowOff>
    </xdr:from>
    <xdr:to>
      <xdr:col>55</xdr:col>
      <xdr:colOff>88900</xdr:colOff>
      <xdr:row>39</xdr:row>
      <xdr:rowOff>115608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02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152938</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46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34811</xdr:rowOff>
    </xdr:from>
    <xdr:to>
      <xdr:col>55</xdr:col>
      <xdr:colOff>88900</xdr:colOff>
      <xdr:row>33</xdr:row>
      <xdr:rowOff>34811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6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14973</xdr:rowOff>
    </xdr:from>
    <xdr:to>
      <xdr:col>55</xdr:col>
      <xdr:colOff>0</xdr:colOff>
      <xdr:row>39</xdr:row>
      <xdr:rowOff>78575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158473"/>
          <a:ext cx="838200" cy="160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89806</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620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66929</xdr:rowOff>
    </xdr:from>
    <xdr:to>
      <xdr:col>55</xdr:col>
      <xdr:colOff>50800</xdr:colOff>
      <xdr:row>37</xdr:row>
      <xdr:rowOff>168529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41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14973</xdr:rowOff>
    </xdr:from>
    <xdr:to>
      <xdr:col>50</xdr:col>
      <xdr:colOff>114300</xdr:colOff>
      <xdr:row>39</xdr:row>
      <xdr:rowOff>61125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158473"/>
          <a:ext cx="889000" cy="158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98044</xdr:rowOff>
    </xdr:from>
    <xdr:to>
      <xdr:col>50</xdr:col>
      <xdr:colOff>165100</xdr:colOff>
      <xdr:row>30</xdr:row>
      <xdr:rowOff>28194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0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44721</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484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102260</xdr:rowOff>
    </xdr:from>
    <xdr:to>
      <xdr:col>45</xdr:col>
      <xdr:colOff>177800</xdr:colOff>
      <xdr:row>39</xdr:row>
      <xdr:rowOff>61125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617360"/>
          <a:ext cx="889000" cy="13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51562</xdr:rowOff>
    </xdr:from>
    <xdr:to>
      <xdr:col>46</xdr:col>
      <xdr:colOff>38100</xdr:colOff>
      <xdr:row>38</xdr:row>
      <xdr:rowOff>153162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56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169689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34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102260</xdr:rowOff>
    </xdr:from>
    <xdr:to>
      <xdr:col>41</xdr:col>
      <xdr:colOff>50800</xdr:colOff>
      <xdr:row>38</xdr:row>
      <xdr:rowOff>126860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617360"/>
          <a:ext cx="889000" cy="2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20701</xdr:rowOff>
    </xdr:from>
    <xdr:to>
      <xdr:col>41</xdr:col>
      <xdr:colOff>101600</xdr:colOff>
      <xdr:row>38</xdr:row>
      <xdr:rowOff>122301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53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138828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31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62459</xdr:rowOff>
    </xdr:from>
    <xdr:to>
      <xdr:col>36</xdr:col>
      <xdr:colOff>165100</xdr:colOff>
      <xdr:row>38</xdr:row>
      <xdr:rowOff>164059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5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9136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35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27775</xdr:rowOff>
    </xdr:from>
    <xdr:to>
      <xdr:col>55</xdr:col>
      <xdr:colOff>50800</xdr:colOff>
      <xdr:row>39</xdr:row>
      <xdr:rowOff>129375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7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114152</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6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135623</xdr:rowOff>
    </xdr:from>
    <xdr:to>
      <xdr:col>50</xdr:col>
      <xdr:colOff>165100</xdr:colOff>
      <xdr:row>30</xdr:row>
      <xdr:rowOff>65773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1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56900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20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10325</xdr:rowOff>
    </xdr:from>
    <xdr:to>
      <xdr:col>46</xdr:col>
      <xdr:colOff>38100</xdr:colOff>
      <xdr:row>39</xdr:row>
      <xdr:rowOff>111925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6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103052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7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51460</xdr:rowOff>
    </xdr:from>
    <xdr:to>
      <xdr:col>41</xdr:col>
      <xdr:colOff>101600</xdr:colOff>
      <xdr:row>38</xdr:row>
      <xdr:rowOff>153060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144187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65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76060</xdr:rowOff>
    </xdr:from>
    <xdr:to>
      <xdr:col>36</xdr:col>
      <xdr:colOff>165100</xdr:colOff>
      <xdr:row>39</xdr:row>
      <xdr:rowOff>6210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5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168787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68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5997</xdr:rowOff>
    </xdr:from>
    <xdr:to>
      <xdr:col>54</xdr:col>
      <xdr:colOff>189865</xdr:colOff>
      <xdr:row>57</xdr:row>
      <xdr:rowOff>136289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921397"/>
          <a:ext cx="1270" cy="98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140116</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991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136289</xdr:rowOff>
    </xdr:from>
    <xdr:to>
      <xdr:col>55</xdr:col>
      <xdr:colOff>88900</xdr:colOff>
      <xdr:row>57</xdr:row>
      <xdr:rowOff>136289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9908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124124</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69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5997</xdr:rowOff>
    </xdr:from>
    <xdr:to>
      <xdr:col>55</xdr:col>
      <xdr:colOff>88900</xdr:colOff>
      <xdr:row>52</xdr:row>
      <xdr:rowOff>5997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92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136289</xdr:rowOff>
    </xdr:from>
    <xdr:to>
      <xdr:col>55</xdr:col>
      <xdr:colOff>0</xdr:colOff>
      <xdr:row>57</xdr:row>
      <xdr:rowOff>163657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08939"/>
          <a:ext cx="838200" cy="2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130595</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3888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107718</xdr:rowOff>
    </xdr:from>
    <xdr:to>
      <xdr:col>55</xdr:col>
      <xdr:colOff>50800</xdr:colOff>
      <xdr:row>56</xdr:row>
      <xdr:rowOff>37868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53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93769</xdr:rowOff>
    </xdr:from>
    <xdr:to>
      <xdr:col>50</xdr:col>
      <xdr:colOff>114300</xdr:colOff>
      <xdr:row>57</xdr:row>
      <xdr:rowOff>163657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866419"/>
          <a:ext cx="889000" cy="6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29839</xdr:rowOff>
    </xdr:from>
    <xdr:to>
      <xdr:col>50</xdr:col>
      <xdr:colOff>165100</xdr:colOff>
      <xdr:row>55</xdr:row>
      <xdr:rowOff>131439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45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147966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23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93769</xdr:rowOff>
    </xdr:from>
    <xdr:to>
      <xdr:col>45</xdr:col>
      <xdr:colOff>177800</xdr:colOff>
      <xdr:row>58</xdr:row>
      <xdr:rowOff>7624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66419"/>
          <a:ext cx="889000" cy="8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85027</xdr:rowOff>
    </xdr:from>
    <xdr:to>
      <xdr:col>46</xdr:col>
      <xdr:colOff>38100</xdr:colOff>
      <xdr:row>56</xdr:row>
      <xdr:rowOff>15177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51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31704</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29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59868</xdr:rowOff>
    </xdr:from>
    <xdr:to>
      <xdr:col>41</xdr:col>
      <xdr:colOff>50800</xdr:colOff>
      <xdr:row>58</xdr:row>
      <xdr:rowOff>7624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832518"/>
          <a:ext cx="889000" cy="11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152876</xdr:rowOff>
    </xdr:from>
    <xdr:to>
      <xdr:col>41</xdr:col>
      <xdr:colOff>101600</xdr:colOff>
      <xdr:row>56</xdr:row>
      <xdr:rowOff>83026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5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99553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3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118595</xdr:rowOff>
    </xdr:from>
    <xdr:to>
      <xdr:col>36</xdr:col>
      <xdr:colOff>165100</xdr:colOff>
      <xdr:row>56</xdr:row>
      <xdr:rowOff>48745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54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65272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32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85489</xdr:rowOff>
    </xdr:from>
    <xdr:to>
      <xdr:col>55</xdr:col>
      <xdr:colOff>50800</xdr:colOff>
      <xdr:row>58</xdr:row>
      <xdr:rowOff>15639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5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416</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7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112857</xdr:rowOff>
    </xdr:from>
    <xdr:to>
      <xdr:col>50</xdr:col>
      <xdr:colOff>165100</xdr:colOff>
      <xdr:row>58</xdr:row>
      <xdr:rowOff>43007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8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34134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997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42969</xdr:rowOff>
    </xdr:from>
    <xdr:to>
      <xdr:col>46</xdr:col>
      <xdr:colOff>38100</xdr:colOff>
      <xdr:row>57</xdr:row>
      <xdr:rowOff>144569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1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135696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990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128274</xdr:rowOff>
    </xdr:from>
    <xdr:to>
      <xdr:col>41</xdr:col>
      <xdr:colOff>101600</xdr:colOff>
      <xdr:row>58</xdr:row>
      <xdr:rowOff>58424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0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49551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99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9068</xdr:rowOff>
    </xdr:from>
    <xdr:to>
      <xdr:col>36</xdr:col>
      <xdr:colOff>165100</xdr:colOff>
      <xdr:row>57</xdr:row>
      <xdr:rowOff>110668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8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101795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87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48130</xdr:rowOff>
    </xdr:from>
    <xdr:to>
      <xdr:col>54</xdr:col>
      <xdr:colOff>189865</xdr:colOff>
      <xdr:row>79</xdr:row>
      <xdr:rowOff>89049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49630"/>
          <a:ext cx="1270" cy="158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92876</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3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89049</xdr:rowOff>
    </xdr:from>
    <xdr:to>
      <xdr:col>55</xdr:col>
      <xdr:colOff>88900</xdr:colOff>
      <xdr:row>79</xdr:row>
      <xdr:rowOff>89049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33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166257</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2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48130</xdr:rowOff>
    </xdr:from>
    <xdr:to>
      <xdr:col>55</xdr:col>
      <xdr:colOff>88900</xdr:colOff>
      <xdr:row>70</xdr:row>
      <xdr:rowOff>48130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49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125200</xdr:rowOff>
    </xdr:from>
    <xdr:to>
      <xdr:col>55</xdr:col>
      <xdr:colOff>0</xdr:colOff>
      <xdr:row>79</xdr:row>
      <xdr:rowOff>69879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98300"/>
          <a:ext cx="838200" cy="1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5478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2864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154051</xdr:rowOff>
    </xdr:from>
    <xdr:to>
      <xdr:col>55</xdr:col>
      <xdr:colOff>50800</xdr:colOff>
      <xdr:row>76</xdr:row>
      <xdr:rowOff>84201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01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47574</xdr:rowOff>
    </xdr:from>
    <xdr:to>
      <xdr:col>50</xdr:col>
      <xdr:colOff>114300</xdr:colOff>
      <xdr:row>79</xdr:row>
      <xdr:rowOff>69879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92124"/>
          <a:ext cx="889000" cy="2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92133</xdr:rowOff>
    </xdr:from>
    <xdr:to>
      <xdr:col>50</xdr:col>
      <xdr:colOff>165100</xdr:colOff>
      <xdr:row>74</xdr:row>
      <xdr:rowOff>22283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260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38810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38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29319</xdr:rowOff>
    </xdr:from>
    <xdr:to>
      <xdr:col>45</xdr:col>
      <xdr:colOff>177800</xdr:colOff>
      <xdr:row>79</xdr:row>
      <xdr:rowOff>47574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573869"/>
          <a:ext cx="889000" cy="1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112805</xdr:rowOff>
    </xdr:from>
    <xdr:to>
      <xdr:col>46</xdr:col>
      <xdr:colOff>38100</xdr:colOff>
      <xdr:row>74</xdr:row>
      <xdr:rowOff>42955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26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59482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240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35883</xdr:rowOff>
    </xdr:from>
    <xdr:to>
      <xdr:col>41</xdr:col>
      <xdr:colOff>50800</xdr:colOff>
      <xdr:row>79</xdr:row>
      <xdr:rowOff>29319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408983"/>
          <a:ext cx="889000" cy="16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131028</xdr:rowOff>
    </xdr:from>
    <xdr:to>
      <xdr:col>41</xdr:col>
      <xdr:colOff>101600</xdr:colOff>
      <xdr:row>76</xdr:row>
      <xdr:rowOff>61178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298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77705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76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164567</xdr:rowOff>
    </xdr:from>
    <xdr:to>
      <xdr:col>36</xdr:col>
      <xdr:colOff>165100</xdr:colOff>
      <xdr:row>76</xdr:row>
      <xdr:rowOff>94717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0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111244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79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74400</xdr:rowOff>
    </xdr:from>
    <xdr:to>
      <xdr:col>55</xdr:col>
      <xdr:colOff>50800</xdr:colOff>
      <xdr:row>79</xdr:row>
      <xdr:rowOff>4550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4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52827</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2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19079</xdr:rowOff>
    </xdr:from>
    <xdr:to>
      <xdr:col>50</xdr:col>
      <xdr:colOff>165100</xdr:colOff>
      <xdr:row>79</xdr:row>
      <xdr:rowOff>120679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6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111806</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50017" y="13656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168224</xdr:rowOff>
    </xdr:from>
    <xdr:to>
      <xdr:col>46</xdr:col>
      <xdr:colOff>38100</xdr:colOff>
      <xdr:row>79</xdr:row>
      <xdr:rowOff>98374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89501</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63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149969</xdr:rowOff>
    </xdr:from>
    <xdr:to>
      <xdr:col>41</xdr:col>
      <xdr:colOff>101600</xdr:colOff>
      <xdr:row>79</xdr:row>
      <xdr:rowOff>80119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71246</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61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156533</xdr:rowOff>
    </xdr:from>
    <xdr:to>
      <xdr:col>36</xdr:col>
      <xdr:colOff>165100</xdr:colOff>
      <xdr:row>78</xdr:row>
      <xdr:rowOff>86683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5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77810</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45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145253</xdr:rowOff>
    </xdr:from>
    <xdr:to>
      <xdr:col>54</xdr:col>
      <xdr:colOff>189865</xdr:colOff>
      <xdr:row>98</xdr:row>
      <xdr:rowOff>49385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575753"/>
          <a:ext cx="1270" cy="127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53212</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5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49385</xdr:rowOff>
    </xdr:from>
    <xdr:to>
      <xdr:col>55</xdr:col>
      <xdr:colOff>88900</xdr:colOff>
      <xdr:row>98</xdr:row>
      <xdr:rowOff>49385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5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91930</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5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145253</xdr:rowOff>
    </xdr:from>
    <xdr:to>
      <xdr:col>55</xdr:col>
      <xdr:colOff>88900</xdr:colOff>
      <xdr:row>90</xdr:row>
      <xdr:rowOff>145253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575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47850</xdr:rowOff>
    </xdr:from>
    <xdr:to>
      <xdr:col>55</xdr:col>
      <xdr:colOff>0</xdr:colOff>
      <xdr:row>98</xdr:row>
      <xdr:rowOff>83731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849950"/>
          <a:ext cx="838200" cy="3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157850</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274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134973</xdr:rowOff>
    </xdr:from>
    <xdr:to>
      <xdr:col>55</xdr:col>
      <xdr:colOff>50800</xdr:colOff>
      <xdr:row>96</xdr:row>
      <xdr:rowOff>65123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33640</xdr:rowOff>
    </xdr:from>
    <xdr:to>
      <xdr:col>50</xdr:col>
      <xdr:colOff>114300</xdr:colOff>
      <xdr:row>98</xdr:row>
      <xdr:rowOff>83731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835740"/>
          <a:ext cx="889000" cy="5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150755</xdr:rowOff>
    </xdr:from>
    <xdr:to>
      <xdr:col>50</xdr:col>
      <xdr:colOff>165100</xdr:colOff>
      <xdr:row>96</xdr:row>
      <xdr:rowOff>80905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97432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21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33640</xdr:rowOff>
    </xdr:from>
    <xdr:to>
      <xdr:col>45</xdr:col>
      <xdr:colOff>177800</xdr:colOff>
      <xdr:row>98</xdr:row>
      <xdr:rowOff>120335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835740"/>
          <a:ext cx="889000" cy="8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77088</xdr:rowOff>
    </xdr:from>
    <xdr:to>
      <xdr:col>46</xdr:col>
      <xdr:colOff>38100</xdr:colOff>
      <xdr:row>97</xdr:row>
      <xdr:rowOff>7238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3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23765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31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63043</xdr:rowOff>
    </xdr:from>
    <xdr:to>
      <xdr:col>41</xdr:col>
      <xdr:colOff>50800</xdr:colOff>
      <xdr:row>98</xdr:row>
      <xdr:rowOff>120335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693693"/>
          <a:ext cx="889000" cy="22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74555</xdr:rowOff>
    </xdr:from>
    <xdr:to>
      <xdr:col>41</xdr:col>
      <xdr:colOff>101600</xdr:colOff>
      <xdr:row>97</xdr:row>
      <xdr:rowOff>4705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5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21232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3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61658</xdr:rowOff>
    </xdr:from>
    <xdr:to>
      <xdr:col>36</xdr:col>
      <xdr:colOff>165100</xdr:colOff>
      <xdr:row>96</xdr:row>
      <xdr:rowOff>163258</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5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8335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29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168500</xdr:rowOff>
    </xdr:from>
    <xdr:to>
      <xdr:col>55</xdr:col>
      <xdr:colOff>50800</xdr:colOff>
      <xdr:row>98</xdr:row>
      <xdr:rowOff>98650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7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83427</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71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32931</xdr:rowOff>
    </xdr:from>
    <xdr:to>
      <xdr:col>50</xdr:col>
      <xdr:colOff>165100</xdr:colOff>
      <xdr:row>98</xdr:row>
      <xdr:rowOff>134531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83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125658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92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154290</xdr:rowOff>
    </xdr:from>
    <xdr:to>
      <xdr:col>46</xdr:col>
      <xdr:colOff>38100</xdr:colOff>
      <xdr:row>98</xdr:row>
      <xdr:rowOff>84440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78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75567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87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69535</xdr:rowOff>
    </xdr:from>
    <xdr:to>
      <xdr:col>41</xdr:col>
      <xdr:colOff>101600</xdr:colOff>
      <xdr:row>98</xdr:row>
      <xdr:rowOff>171135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8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162262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9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12243</xdr:rowOff>
    </xdr:from>
    <xdr:to>
      <xdr:col>36</xdr:col>
      <xdr:colOff>165100</xdr:colOff>
      <xdr:row>97</xdr:row>
      <xdr:rowOff>113843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64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104970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73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126761</xdr:rowOff>
    </xdr:from>
    <xdr:to>
      <xdr:col>85</xdr:col>
      <xdr:colOff>126364</xdr:colOff>
      <xdr:row>38</xdr:row>
      <xdr:rowOff>138054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441711"/>
          <a:ext cx="1269" cy="121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141881</xdr:rowOff>
    </xdr:from>
    <xdr:ext cx="313932"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56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138054</xdr:rowOff>
    </xdr:from>
    <xdr:to>
      <xdr:col>86</xdr:col>
      <xdr:colOff>25400</xdr:colOff>
      <xdr:row>38</xdr:row>
      <xdr:rowOff>138054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73438</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21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126761</xdr:rowOff>
    </xdr:from>
    <xdr:to>
      <xdr:col>86</xdr:col>
      <xdr:colOff>25400</xdr:colOff>
      <xdr:row>31</xdr:row>
      <xdr:rowOff>126761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44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63439</xdr:rowOff>
    </xdr:from>
    <xdr:to>
      <xdr:col>85</xdr:col>
      <xdr:colOff>127000</xdr:colOff>
      <xdr:row>38</xdr:row>
      <xdr:rowOff>99466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578539"/>
          <a:ext cx="8382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7627</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179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156200</xdr:rowOff>
    </xdr:from>
    <xdr:to>
      <xdr:col>85</xdr:col>
      <xdr:colOff>177800</xdr:colOff>
      <xdr:row>37</xdr:row>
      <xdr:rowOff>86350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32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63439</xdr:rowOff>
    </xdr:from>
    <xdr:to>
      <xdr:col>81</xdr:col>
      <xdr:colOff>50800</xdr:colOff>
      <xdr:row>38</xdr:row>
      <xdr:rowOff>107513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578539"/>
          <a:ext cx="889000" cy="4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98547</xdr:rowOff>
    </xdr:from>
    <xdr:to>
      <xdr:col>81</xdr:col>
      <xdr:colOff>101600</xdr:colOff>
      <xdr:row>37</xdr:row>
      <xdr:rowOff>28697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2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45224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04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107513</xdr:rowOff>
    </xdr:from>
    <xdr:to>
      <xdr:col>76</xdr:col>
      <xdr:colOff>114300</xdr:colOff>
      <xdr:row>38</xdr:row>
      <xdr:rowOff>138740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22613"/>
          <a:ext cx="889000" cy="3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6558</xdr:rowOff>
    </xdr:from>
    <xdr:to>
      <xdr:col>76</xdr:col>
      <xdr:colOff>165100</xdr:colOff>
      <xdr:row>35</xdr:row>
      <xdr:rowOff>108158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00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124685</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578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131470</xdr:rowOff>
    </xdr:from>
    <xdr:to>
      <xdr:col>71</xdr:col>
      <xdr:colOff>177800</xdr:colOff>
      <xdr:row>38</xdr:row>
      <xdr:rowOff>138740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46570"/>
          <a:ext cx="8890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155606</xdr:rowOff>
    </xdr:from>
    <xdr:to>
      <xdr:col>72</xdr:col>
      <xdr:colOff>38100</xdr:colOff>
      <xdr:row>35</xdr:row>
      <xdr:rowOff>85756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598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102283</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576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84145</xdr:rowOff>
    </xdr:from>
    <xdr:to>
      <xdr:col>67</xdr:col>
      <xdr:colOff>101600</xdr:colOff>
      <xdr:row>37</xdr:row>
      <xdr:rowOff>14295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2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30822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0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48666</xdr:rowOff>
    </xdr:from>
    <xdr:to>
      <xdr:col>85</xdr:col>
      <xdr:colOff>177800</xdr:colOff>
      <xdr:row>38</xdr:row>
      <xdr:rowOff>150266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135043</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478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12639</xdr:rowOff>
    </xdr:from>
    <xdr:to>
      <xdr:col>81</xdr:col>
      <xdr:colOff>101600</xdr:colOff>
      <xdr:row>38</xdr:row>
      <xdr:rowOff>114239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2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105366</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62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56713</xdr:rowOff>
    </xdr:from>
    <xdr:to>
      <xdr:col>76</xdr:col>
      <xdr:colOff>165100</xdr:colOff>
      <xdr:row>38</xdr:row>
      <xdr:rowOff>158313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57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149440</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664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87940</xdr:rowOff>
    </xdr:from>
    <xdr:to>
      <xdr:col>72</xdr:col>
      <xdr:colOff>38100</xdr:colOff>
      <xdr:row>39</xdr:row>
      <xdr:rowOff>18090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0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9217</xdr:rowOff>
    </xdr:from>
    <xdr:ext cx="313932"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46333" y="6695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80670</xdr:rowOff>
    </xdr:from>
    <xdr:to>
      <xdr:col>67</xdr:col>
      <xdr:colOff>101600</xdr:colOff>
      <xdr:row>39</xdr:row>
      <xdr:rowOff>10820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1947</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688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74943</xdr:rowOff>
    </xdr:from>
    <xdr:to>
      <xdr:col>85</xdr:col>
      <xdr:colOff>126364</xdr:colOff>
      <xdr:row>78</xdr:row>
      <xdr:rowOff>116853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76443"/>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120680</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9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116853</xdr:rowOff>
    </xdr:from>
    <xdr:to>
      <xdr:col>86</xdr:col>
      <xdr:colOff>25400</xdr:colOff>
      <xdr:row>78</xdr:row>
      <xdr:rowOff>116853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8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21620</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5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74943</xdr:rowOff>
    </xdr:from>
    <xdr:to>
      <xdr:col>86</xdr:col>
      <xdr:colOff>25400</xdr:colOff>
      <xdr:row>70</xdr:row>
      <xdr:rowOff>74943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7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138418</xdr:rowOff>
    </xdr:from>
    <xdr:to>
      <xdr:col>85</xdr:col>
      <xdr:colOff>127000</xdr:colOff>
      <xdr:row>76</xdr:row>
      <xdr:rowOff>158535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168618"/>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59986</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47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37109</xdr:rowOff>
    </xdr:from>
    <xdr:to>
      <xdr:col>85</xdr:col>
      <xdr:colOff>177800</xdr:colOff>
      <xdr:row>75</xdr:row>
      <xdr:rowOff>138709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153073</xdr:rowOff>
    </xdr:from>
    <xdr:to>
      <xdr:col>81</xdr:col>
      <xdr:colOff>50800</xdr:colOff>
      <xdr:row>76</xdr:row>
      <xdr:rowOff>158535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183273"/>
          <a:ext cx="8890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74511</xdr:rowOff>
    </xdr:from>
    <xdr:to>
      <xdr:col>81</xdr:col>
      <xdr:colOff>101600</xdr:colOff>
      <xdr:row>76</xdr:row>
      <xdr:rowOff>4660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21188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92342</xdr:rowOff>
    </xdr:from>
    <xdr:to>
      <xdr:col>76</xdr:col>
      <xdr:colOff>114300</xdr:colOff>
      <xdr:row>76</xdr:row>
      <xdr:rowOff>153073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122542"/>
          <a:ext cx="889000" cy="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110731</xdr:rowOff>
    </xdr:from>
    <xdr:to>
      <xdr:col>76</xdr:col>
      <xdr:colOff>165100</xdr:colOff>
      <xdr:row>76</xdr:row>
      <xdr:rowOff>40881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57408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4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80327</xdr:rowOff>
    </xdr:from>
    <xdr:to>
      <xdr:col>71</xdr:col>
      <xdr:colOff>177800</xdr:colOff>
      <xdr:row>76</xdr:row>
      <xdr:rowOff>92342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110527"/>
          <a:ext cx="889000" cy="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135293</xdr:rowOff>
    </xdr:from>
    <xdr:to>
      <xdr:col>72</xdr:col>
      <xdr:colOff>38100</xdr:colOff>
      <xdr:row>76</xdr:row>
      <xdr:rowOff>65444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81970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76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99137</xdr:rowOff>
    </xdr:from>
    <xdr:to>
      <xdr:col>67</xdr:col>
      <xdr:colOff>101600</xdr:colOff>
      <xdr:row>76</xdr:row>
      <xdr:rowOff>29287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45814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73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87618</xdr:rowOff>
    </xdr:from>
    <xdr:to>
      <xdr:col>85</xdr:col>
      <xdr:colOff>177800</xdr:colOff>
      <xdr:row>77</xdr:row>
      <xdr:rowOff>17768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1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66045</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0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107735</xdr:rowOff>
    </xdr:from>
    <xdr:to>
      <xdr:col>81</xdr:col>
      <xdr:colOff>101600</xdr:colOff>
      <xdr:row>77</xdr:row>
      <xdr:rowOff>37885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1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29012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23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102273</xdr:rowOff>
    </xdr:from>
    <xdr:to>
      <xdr:col>76</xdr:col>
      <xdr:colOff>165100</xdr:colOff>
      <xdr:row>77</xdr:row>
      <xdr:rowOff>32423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1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23550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22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41542</xdr:rowOff>
    </xdr:from>
    <xdr:to>
      <xdr:col>72</xdr:col>
      <xdr:colOff>38100</xdr:colOff>
      <xdr:row>76</xdr:row>
      <xdr:rowOff>143142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0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134269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29527</xdr:rowOff>
    </xdr:from>
    <xdr:to>
      <xdr:col>67</xdr:col>
      <xdr:colOff>101600</xdr:colOff>
      <xdr:row>76</xdr:row>
      <xdr:rowOff>131127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05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122254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15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85255</xdr:rowOff>
    </xdr:from>
    <xdr:to>
      <xdr:col>85</xdr:col>
      <xdr:colOff>126364</xdr:colOff>
      <xdr:row>98</xdr:row>
      <xdr:rowOff>102377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15755"/>
          <a:ext cx="1269" cy="13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106204</xdr:rowOff>
    </xdr:from>
    <xdr:ext cx="534377"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102377</xdr:rowOff>
    </xdr:from>
    <xdr:to>
      <xdr:col>86</xdr:col>
      <xdr:colOff>25400</xdr:colOff>
      <xdr:row>98</xdr:row>
      <xdr:rowOff>102377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0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31932</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29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85255</xdr:rowOff>
    </xdr:from>
    <xdr:to>
      <xdr:col>86</xdr:col>
      <xdr:colOff>25400</xdr:colOff>
      <xdr:row>90</xdr:row>
      <xdr:rowOff>85255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1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70084</xdr:rowOff>
    </xdr:from>
    <xdr:to>
      <xdr:col>85</xdr:col>
      <xdr:colOff>127000</xdr:colOff>
      <xdr:row>98</xdr:row>
      <xdr:rowOff>121557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700734"/>
          <a:ext cx="838200" cy="2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169003</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2853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146126</xdr:rowOff>
    </xdr:from>
    <xdr:to>
      <xdr:col>85</xdr:col>
      <xdr:colOff>177800</xdr:colOff>
      <xdr:row>96</xdr:row>
      <xdr:rowOff>76276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4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121557</xdr:rowOff>
    </xdr:from>
    <xdr:to>
      <xdr:col>81</xdr:col>
      <xdr:colOff>50800</xdr:colOff>
      <xdr:row>98</xdr:row>
      <xdr:rowOff>141720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923657"/>
          <a:ext cx="889000" cy="2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11770</xdr:rowOff>
    </xdr:from>
    <xdr:to>
      <xdr:col>81</xdr:col>
      <xdr:colOff>101600</xdr:colOff>
      <xdr:row>97</xdr:row>
      <xdr:rowOff>113370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4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129897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41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90818</xdr:rowOff>
    </xdr:from>
    <xdr:to>
      <xdr:col>76</xdr:col>
      <xdr:colOff>114300</xdr:colOff>
      <xdr:row>98</xdr:row>
      <xdr:rowOff>141720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892918"/>
          <a:ext cx="889000" cy="5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75261</xdr:rowOff>
    </xdr:from>
    <xdr:to>
      <xdr:col>76</xdr:col>
      <xdr:colOff>165100</xdr:colOff>
      <xdr:row>98</xdr:row>
      <xdr:rowOff>5411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0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21938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48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90818</xdr:rowOff>
    </xdr:from>
    <xdr:to>
      <xdr:col>71</xdr:col>
      <xdr:colOff>177800</xdr:colOff>
      <xdr:row>98</xdr:row>
      <xdr:rowOff>171048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892918"/>
          <a:ext cx="889000" cy="8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3442</xdr:rowOff>
    </xdr:from>
    <xdr:to>
      <xdr:col>72</xdr:col>
      <xdr:colOff>38100</xdr:colOff>
      <xdr:row>97</xdr:row>
      <xdr:rowOff>105042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3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121569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40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84336</xdr:rowOff>
    </xdr:from>
    <xdr:to>
      <xdr:col>67</xdr:col>
      <xdr:colOff>101600</xdr:colOff>
      <xdr:row>98</xdr:row>
      <xdr:rowOff>14486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31013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49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19284</xdr:rowOff>
    </xdr:from>
    <xdr:to>
      <xdr:col>85</xdr:col>
      <xdr:colOff>177800</xdr:colOff>
      <xdr:row>97</xdr:row>
      <xdr:rowOff>120884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64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169161</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6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70757</xdr:rowOff>
    </xdr:from>
    <xdr:to>
      <xdr:col>81</xdr:col>
      <xdr:colOff>101600</xdr:colOff>
      <xdr:row>99</xdr:row>
      <xdr:rowOff>907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87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163484</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96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90920</xdr:rowOff>
    </xdr:from>
    <xdr:to>
      <xdr:col>76</xdr:col>
      <xdr:colOff>165100</xdr:colOff>
      <xdr:row>99</xdr:row>
      <xdr:rowOff>21070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9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12197</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9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40018</xdr:rowOff>
    </xdr:from>
    <xdr:to>
      <xdr:col>72</xdr:col>
      <xdr:colOff>38100</xdr:colOff>
      <xdr:row>98</xdr:row>
      <xdr:rowOff>141618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132745</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93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120248</xdr:rowOff>
    </xdr:from>
    <xdr:to>
      <xdr:col>67</xdr:col>
      <xdr:colOff>101600</xdr:colOff>
      <xdr:row>99</xdr:row>
      <xdr:rowOff>50398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92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41525</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701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68681</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12181"/>
          <a:ext cx="1269" cy="1518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15358</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8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68681</xdr:rowOff>
    </xdr:from>
    <xdr:to>
      <xdr:col>116</xdr:col>
      <xdr:colOff>152400</xdr:colOff>
      <xdr:row>30</xdr:row>
      <xdr:rowOff>68681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1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68681</xdr:rowOff>
    </xdr:from>
    <xdr:to>
      <xdr:col>116</xdr:col>
      <xdr:colOff>63500</xdr:colOff>
      <xdr:row>32</xdr:row>
      <xdr:rowOff>18237</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5212181"/>
          <a:ext cx="838200" cy="29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108323</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80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129896</xdr:rowOff>
    </xdr:from>
    <xdr:to>
      <xdr:col>116</xdr:col>
      <xdr:colOff>114300</xdr:colOff>
      <xdr:row>37</xdr:row>
      <xdr:rowOff>60046</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3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18237</xdr:rowOff>
    </xdr:from>
    <xdr:to>
      <xdr:col>111</xdr:col>
      <xdr:colOff>177800</xdr:colOff>
      <xdr:row>32</xdr:row>
      <xdr:rowOff>74168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5504637"/>
          <a:ext cx="889000" cy="5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168377</xdr:rowOff>
    </xdr:from>
    <xdr:to>
      <xdr:col>112</xdr:col>
      <xdr:colOff>38100</xdr:colOff>
      <xdr:row>37</xdr:row>
      <xdr:rowOff>98527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89654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43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74168</xdr:rowOff>
    </xdr:from>
    <xdr:to>
      <xdr:col>107</xdr:col>
      <xdr:colOff>50800</xdr:colOff>
      <xdr:row>33</xdr:row>
      <xdr:rowOff>18771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5560568"/>
          <a:ext cx="889000" cy="1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157404</xdr:rowOff>
    </xdr:from>
    <xdr:to>
      <xdr:col>107</xdr:col>
      <xdr:colOff>101600</xdr:colOff>
      <xdr:row>37</xdr:row>
      <xdr:rowOff>87554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78681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42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121260</xdr:rowOff>
    </xdr:from>
    <xdr:to>
      <xdr:col>102</xdr:col>
      <xdr:colOff>114300</xdr:colOff>
      <xdr:row>33</xdr:row>
      <xdr:rowOff>18771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5436210"/>
          <a:ext cx="889000" cy="24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71679</xdr:rowOff>
    </xdr:from>
    <xdr:to>
      <xdr:col>102</xdr:col>
      <xdr:colOff>165100</xdr:colOff>
      <xdr:row>38</xdr:row>
      <xdr:rowOff>1829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164406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5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113741</xdr:rowOff>
    </xdr:from>
    <xdr:to>
      <xdr:col>98</xdr:col>
      <xdr:colOff>38100</xdr:colOff>
      <xdr:row>38</xdr:row>
      <xdr:rowOff>43891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35018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55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17881</xdr:rowOff>
    </xdr:from>
    <xdr:to>
      <xdr:col>116</xdr:col>
      <xdr:colOff>114300</xdr:colOff>
      <xdr:row>30</xdr:row>
      <xdr:rowOff>119481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51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142358</xdr:rowOff>
    </xdr:from>
    <xdr:ext cx="534377"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11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138887</xdr:rowOff>
    </xdr:from>
    <xdr:to>
      <xdr:col>112</xdr:col>
      <xdr:colOff>38100</xdr:colOff>
      <xdr:row>32</xdr:row>
      <xdr:rowOff>69037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545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85564</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56111" y="522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23368</xdr:rowOff>
    </xdr:from>
    <xdr:to>
      <xdr:col>107</xdr:col>
      <xdr:colOff>101600</xdr:colOff>
      <xdr:row>32</xdr:row>
      <xdr:rowOff>124968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550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141495</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67111" y="528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139421</xdr:rowOff>
    </xdr:from>
    <xdr:to>
      <xdr:col>102</xdr:col>
      <xdr:colOff>165100</xdr:colOff>
      <xdr:row>33</xdr:row>
      <xdr:rowOff>69571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562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86098</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278111" y="540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70460</xdr:rowOff>
    </xdr:from>
    <xdr:to>
      <xdr:col>98</xdr:col>
      <xdr:colOff>38100</xdr:colOff>
      <xdr:row>32</xdr:row>
      <xdr:rowOff>610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538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17137</xdr:rowOff>
    </xdr:from>
    <xdr:ext cx="534377"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389111" y="516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43002</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86952"/>
          <a:ext cx="1269" cy="1373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161129</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6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43002</xdr:rowOff>
    </xdr:from>
    <xdr:to>
      <xdr:col>116</xdr:col>
      <xdr:colOff>152400</xdr:colOff>
      <xdr:row>51</xdr:row>
      <xdr:rowOff>43002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86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160045</xdr:rowOff>
    </xdr:from>
    <xdr:to>
      <xdr:col>116</xdr:col>
      <xdr:colOff>63500</xdr:colOff>
      <xdr:row>57</xdr:row>
      <xdr:rowOff>164694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932695"/>
          <a:ext cx="8382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54094</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655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31217</xdr:rowOff>
    </xdr:from>
    <xdr:to>
      <xdr:col>116</xdr:col>
      <xdr:colOff>114300</xdr:colOff>
      <xdr:row>57</xdr:row>
      <xdr:rowOff>132817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803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144958</xdr:rowOff>
    </xdr:from>
    <xdr:to>
      <xdr:col>111</xdr:col>
      <xdr:colOff>177800</xdr:colOff>
      <xdr:row>57</xdr:row>
      <xdr:rowOff>164694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9917608"/>
          <a:ext cx="8890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54839</xdr:rowOff>
    </xdr:from>
    <xdr:to>
      <xdr:col>112</xdr:col>
      <xdr:colOff>38100</xdr:colOff>
      <xdr:row>57</xdr:row>
      <xdr:rowOff>156439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144958</xdr:rowOff>
    </xdr:from>
    <xdr:to>
      <xdr:col>107</xdr:col>
      <xdr:colOff>50800</xdr:colOff>
      <xdr:row>58</xdr:row>
      <xdr:rowOff>23647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9917608"/>
          <a:ext cx="889000" cy="5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93091</xdr:rowOff>
    </xdr:from>
    <xdr:to>
      <xdr:col>107</xdr:col>
      <xdr:colOff>101600</xdr:colOff>
      <xdr:row>58</xdr:row>
      <xdr:rowOff>23241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39768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23647</xdr:rowOff>
    </xdr:from>
    <xdr:to>
      <xdr:col>102</xdr:col>
      <xdr:colOff>114300</xdr:colOff>
      <xdr:row>58</xdr:row>
      <xdr:rowOff>35078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996774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141554</xdr:rowOff>
    </xdr:from>
    <xdr:to>
      <xdr:col>102</xdr:col>
      <xdr:colOff>165100</xdr:colOff>
      <xdr:row>58</xdr:row>
      <xdr:rowOff>71704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88231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84100</xdr:rowOff>
    </xdr:from>
    <xdr:to>
      <xdr:col>98</xdr:col>
      <xdr:colOff>38100</xdr:colOff>
      <xdr:row>58</xdr:row>
      <xdr:rowOff>14250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30777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109245</xdr:rowOff>
    </xdr:from>
    <xdr:to>
      <xdr:col>116</xdr:col>
      <xdr:colOff>114300</xdr:colOff>
      <xdr:row>58</xdr:row>
      <xdr:rowOff>39395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8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87672</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86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113894</xdr:rowOff>
    </xdr:from>
    <xdr:to>
      <xdr:col>112</xdr:col>
      <xdr:colOff>38100</xdr:colOff>
      <xdr:row>58</xdr:row>
      <xdr:rowOff>44044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8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35171</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9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94158</xdr:rowOff>
    </xdr:from>
    <xdr:to>
      <xdr:col>107</xdr:col>
      <xdr:colOff>101600</xdr:colOff>
      <xdr:row>58</xdr:row>
      <xdr:rowOff>24308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86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15435</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95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144297</xdr:rowOff>
    </xdr:from>
    <xdr:to>
      <xdr:col>102</xdr:col>
      <xdr:colOff>165100</xdr:colOff>
      <xdr:row>58</xdr:row>
      <xdr:rowOff>74447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91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65574</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00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155728</xdr:rowOff>
    </xdr:from>
    <xdr:to>
      <xdr:col>98</xdr:col>
      <xdr:colOff>38100</xdr:colOff>
      <xdr:row>58</xdr:row>
      <xdr:rowOff>85878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92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77005</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02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14656</xdr:rowOff>
    </xdr:from>
    <xdr:to>
      <xdr:col>116</xdr:col>
      <xdr:colOff>62864</xdr:colOff>
      <xdr:row>77</xdr:row>
      <xdr:rowOff>169799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87606"/>
          <a:ext cx="1269" cy="1183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2176</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37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169799</xdr:rowOff>
    </xdr:from>
    <xdr:to>
      <xdr:col>116</xdr:col>
      <xdr:colOff>152400</xdr:colOff>
      <xdr:row>77</xdr:row>
      <xdr:rowOff>169799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37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132783</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14656</xdr:rowOff>
    </xdr:from>
    <xdr:to>
      <xdr:col>116</xdr:col>
      <xdr:colOff>152400</xdr:colOff>
      <xdr:row>71</xdr:row>
      <xdr:rowOff>14656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8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82550</xdr:rowOff>
    </xdr:from>
    <xdr:to>
      <xdr:col>116</xdr:col>
      <xdr:colOff>63500</xdr:colOff>
      <xdr:row>73</xdr:row>
      <xdr:rowOff>60547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426950"/>
          <a:ext cx="838200" cy="14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73975</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589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95548</xdr:rowOff>
    </xdr:from>
    <xdr:to>
      <xdr:col>116</xdr:col>
      <xdr:colOff>114300</xdr:colOff>
      <xdr:row>74</xdr:row>
      <xdr:rowOff>25698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60547</xdr:rowOff>
    </xdr:from>
    <xdr:to>
      <xdr:col>111</xdr:col>
      <xdr:colOff>177800</xdr:colOff>
      <xdr:row>73</xdr:row>
      <xdr:rowOff>113087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576397"/>
          <a:ext cx="889000" cy="5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148717</xdr:rowOff>
    </xdr:from>
    <xdr:to>
      <xdr:col>112</xdr:col>
      <xdr:colOff>38100</xdr:colOff>
      <xdr:row>74</xdr:row>
      <xdr:rowOff>78867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69994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7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113087</xdr:rowOff>
    </xdr:from>
    <xdr:to>
      <xdr:col>107</xdr:col>
      <xdr:colOff>50800</xdr:colOff>
      <xdr:row>73</xdr:row>
      <xdr:rowOff>168790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628937"/>
          <a:ext cx="889000" cy="5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84385</xdr:rowOff>
    </xdr:from>
    <xdr:to>
      <xdr:col>107</xdr:col>
      <xdr:colOff>101600</xdr:colOff>
      <xdr:row>74</xdr:row>
      <xdr:rowOff>14535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5662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69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84703</xdr:rowOff>
    </xdr:from>
    <xdr:to>
      <xdr:col>102</xdr:col>
      <xdr:colOff>114300</xdr:colOff>
      <xdr:row>73</xdr:row>
      <xdr:rowOff>168790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2600553"/>
          <a:ext cx="889000" cy="8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114408</xdr:rowOff>
    </xdr:from>
    <xdr:to>
      <xdr:col>102</xdr:col>
      <xdr:colOff>165100</xdr:colOff>
      <xdr:row>74</xdr:row>
      <xdr:rowOff>44558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61085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40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130486</xdr:rowOff>
    </xdr:from>
    <xdr:to>
      <xdr:col>98</xdr:col>
      <xdr:colOff>38100</xdr:colOff>
      <xdr:row>74</xdr:row>
      <xdr:rowOff>60636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64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51763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3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31750</xdr:rowOff>
    </xdr:from>
    <xdr:to>
      <xdr:col>116</xdr:col>
      <xdr:colOff>114300</xdr:colOff>
      <xdr:row>72</xdr:row>
      <xdr:rowOff>133350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37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54627</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22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9747</xdr:rowOff>
    </xdr:from>
    <xdr:to>
      <xdr:col>112</xdr:col>
      <xdr:colOff>38100</xdr:colOff>
      <xdr:row>73</xdr:row>
      <xdr:rowOff>111347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52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127874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30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62287</xdr:rowOff>
    </xdr:from>
    <xdr:to>
      <xdr:col>107</xdr:col>
      <xdr:colOff>101600</xdr:colOff>
      <xdr:row>73</xdr:row>
      <xdr:rowOff>163887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5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8964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35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117990</xdr:rowOff>
    </xdr:from>
    <xdr:to>
      <xdr:col>102</xdr:col>
      <xdr:colOff>165100</xdr:colOff>
      <xdr:row>74</xdr:row>
      <xdr:rowOff>48140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63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39267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72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33903</xdr:rowOff>
    </xdr:from>
    <xdr:to>
      <xdr:col>98</xdr:col>
      <xdr:colOff>38100</xdr:colOff>
      <xdr:row>73</xdr:row>
      <xdr:rowOff>135503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54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152030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32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615,653</a:t>
          </a:r>
          <a:r>
            <a:rPr kumimoji="1" lang="ja-JP" altLang="en-US" sz="1300">
              <a:latin typeface="ＭＳ Ｐゴシック" panose="020B0600070205080204" pitchFamily="50" charset="-128"/>
              <a:ea typeface="ＭＳ Ｐゴシック" panose="020B0600070205080204" pitchFamily="50" charset="-128"/>
            </a:rPr>
            <a:t>円となっている。構成項目の中でも投資及び出資金は、住民一人当たり</a:t>
          </a:r>
          <a:r>
            <a:rPr kumimoji="1" lang="en-US" altLang="ja-JP" sz="1300">
              <a:latin typeface="ＭＳ Ｐゴシック" panose="020B0600070205080204" pitchFamily="50" charset="-128"/>
              <a:ea typeface="ＭＳ Ｐゴシック" panose="020B0600070205080204" pitchFamily="50" charset="-128"/>
            </a:rPr>
            <a:t>19,932</a:t>
          </a:r>
          <a:r>
            <a:rPr kumimoji="1" lang="ja-JP" altLang="en-US" sz="1300">
              <a:latin typeface="ＭＳ Ｐゴシック" panose="020B0600070205080204" pitchFamily="50" charset="-128"/>
              <a:ea typeface="ＭＳ Ｐゴシック" panose="020B0600070205080204" pitchFamily="50" charset="-128"/>
            </a:rPr>
            <a:t>円と高止まりし類似平均団体内でも高い値となっている。主な要因として病院事業会計への出資金（病院建設等の地方債元金償還分）である。当初建設の地方債元金償還は令和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年度まで発生するため、今後も高止まりする見込みである。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16,388
16,325
177.67
10,354,343
10,089,316
215,773
6,443,353
10,170,760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129184</xdr:rowOff>
    </xdr:from>
    <xdr:to>
      <xdr:col>24</xdr:col>
      <xdr:colOff>62865</xdr:colOff>
      <xdr:row>38</xdr:row>
      <xdr:rowOff>100381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72684"/>
          <a:ext cx="1270" cy="134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104208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1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100381</xdr:rowOff>
    </xdr:from>
    <xdr:to>
      <xdr:col>24</xdr:col>
      <xdr:colOff>152400</xdr:colOff>
      <xdr:row>38</xdr:row>
      <xdr:rowOff>100381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75861</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4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129184</xdr:rowOff>
    </xdr:from>
    <xdr:to>
      <xdr:col>24</xdr:col>
      <xdr:colOff>152400</xdr:colOff>
      <xdr:row>30</xdr:row>
      <xdr:rowOff>129184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7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141529</xdr:rowOff>
    </xdr:from>
    <xdr:to>
      <xdr:col>24</xdr:col>
      <xdr:colOff>63500</xdr:colOff>
      <xdr:row>34</xdr:row>
      <xdr:rowOff>170332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70829"/>
          <a:ext cx="8382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8450</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666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157023</xdr:rowOff>
    </xdr:from>
    <xdr:to>
      <xdr:col>24</xdr:col>
      <xdr:colOff>114300</xdr:colOff>
      <xdr:row>34</xdr:row>
      <xdr:rowOff>87173</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81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167589</xdr:rowOff>
    </xdr:from>
    <xdr:to>
      <xdr:col>19</xdr:col>
      <xdr:colOff>177800</xdr:colOff>
      <xdr:row>34</xdr:row>
      <xdr:rowOff>141529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25439"/>
          <a:ext cx="889000" cy="14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61468</xdr:rowOff>
    </xdr:from>
    <xdr:to>
      <xdr:col>20</xdr:col>
      <xdr:colOff>38100</xdr:colOff>
      <xdr:row>34</xdr:row>
      <xdr:rowOff>163068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8145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62433</xdr:rowOff>
    </xdr:from>
    <xdr:to>
      <xdr:col>15</xdr:col>
      <xdr:colOff>50800</xdr:colOff>
      <xdr:row>33</xdr:row>
      <xdr:rowOff>167589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20283"/>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42266</xdr:rowOff>
    </xdr:from>
    <xdr:to>
      <xdr:col>15</xdr:col>
      <xdr:colOff>101600</xdr:colOff>
      <xdr:row>33</xdr:row>
      <xdr:rowOff>143866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160393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47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62433</xdr:rowOff>
    </xdr:from>
    <xdr:to>
      <xdr:col>10</xdr:col>
      <xdr:colOff>114300</xdr:colOff>
      <xdr:row>33</xdr:row>
      <xdr:rowOff>80721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72028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34951</xdr:rowOff>
    </xdr:from>
    <xdr:to>
      <xdr:col>10</xdr:col>
      <xdr:colOff>165100</xdr:colOff>
      <xdr:row>33</xdr:row>
      <xdr:rowOff>136551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127678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8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78384</xdr:rowOff>
    </xdr:from>
    <xdr:to>
      <xdr:col>6</xdr:col>
      <xdr:colOff>38100</xdr:colOff>
      <xdr:row>34</xdr:row>
      <xdr:rowOff>8534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171111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2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119532</xdr:rowOff>
    </xdr:from>
    <xdr:to>
      <xdr:col>24</xdr:col>
      <xdr:colOff>114300</xdr:colOff>
      <xdr:row>35</xdr:row>
      <xdr:rowOff>49682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4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97959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2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90729</xdr:rowOff>
    </xdr:from>
    <xdr:to>
      <xdr:col>20</xdr:col>
      <xdr:colOff>38100</xdr:colOff>
      <xdr:row>35</xdr:row>
      <xdr:rowOff>20879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2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12006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0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116789</xdr:rowOff>
    </xdr:from>
    <xdr:to>
      <xdr:col>15</xdr:col>
      <xdr:colOff>101600</xdr:colOff>
      <xdr:row>34</xdr:row>
      <xdr:rowOff>46939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7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38066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86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11633</xdr:rowOff>
    </xdr:from>
    <xdr:to>
      <xdr:col>10</xdr:col>
      <xdr:colOff>165100</xdr:colOff>
      <xdr:row>33</xdr:row>
      <xdr:rowOff>113233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6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129760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4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29921</xdr:rowOff>
    </xdr:from>
    <xdr:to>
      <xdr:col>6</xdr:col>
      <xdr:colOff>38100</xdr:colOff>
      <xdr:row>33</xdr:row>
      <xdr:rowOff>131521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8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148048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6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28181</xdr:rowOff>
    </xdr:from>
    <xdr:to>
      <xdr:col>24</xdr:col>
      <xdr:colOff>62865</xdr:colOff>
      <xdr:row>57</xdr:row>
      <xdr:rowOff>45696</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72131"/>
          <a:ext cx="1270" cy="1046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49523</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2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45696</xdr:rowOff>
    </xdr:from>
    <xdr:to>
      <xdr:col>24</xdr:col>
      <xdr:colOff>152400</xdr:colOff>
      <xdr:row>57</xdr:row>
      <xdr:rowOff>45696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1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146308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28181</xdr:rowOff>
    </xdr:from>
    <xdr:to>
      <xdr:col>24</xdr:col>
      <xdr:colOff>152400</xdr:colOff>
      <xdr:row>51</xdr:row>
      <xdr:rowOff>28181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7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97036</xdr:rowOff>
    </xdr:from>
    <xdr:to>
      <xdr:col>24</xdr:col>
      <xdr:colOff>63500</xdr:colOff>
      <xdr:row>57</xdr:row>
      <xdr:rowOff>27298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526786"/>
          <a:ext cx="838200" cy="27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46554</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04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23677</xdr:rowOff>
    </xdr:from>
    <xdr:to>
      <xdr:col>24</xdr:col>
      <xdr:colOff>114300</xdr:colOff>
      <xdr:row>55</xdr:row>
      <xdr:rowOff>125277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97036</xdr:rowOff>
    </xdr:from>
    <xdr:to>
      <xdr:col>19</xdr:col>
      <xdr:colOff>177800</xdr:colOff>
      <xdr:row>57</xdr:row>
      <xdr:rowOff>139395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526786"/>
          <a:ext cx="889000" cy="38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125309</xdr:rowOff>
    </xdr:from>
    <xdr:to>
      <xdr:col>20</xdr:col>
      <xdr:colOff>38100</xdr:colOff>
      <xdr:row>54</xdr:row>
      <xdr:rowOff>55459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12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71986</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987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128171</xdr:rowOff>
    </xdr:from>
    <xdr:to>
      <xdr:col>15</xdr:col>
      <xdr:colOff>50800</xdr:colOff>
      <xdr:row>57</xdr:row>
      <xdr:rowOff>139395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900821"/>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86637</xdr:rowOff>
    </xdr:from>
    <xdr:to>
      <xdr:col>15</xdr:col>
      <xdr:colOff>101600</xdr:colOff>
      <xdr:row>57</xdr:row>
      <xdr:rowOff>16787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8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33314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6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128171</xdr:rowOff>
    </xdr:from>
    <xdr:to>
      <xdr:col>10</xdr:col>
      <xdr:colOff>114300</xdr:colOff>
      <xdr:row>57</xdr:row>
      <xdr:rowOff>166557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00821"/>
          <a:ext cx="889000" cy="3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120538</xdr:rowOff>
    </xdr:from>
    <xdr:to>
      <xdr:col>10</xdr:col>
      <xdr:colOff>165100</xdr:colOff>
      <xdr:row>57</xdr:row>
      <xdr:rowOff>50688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67215</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9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127282</xdr:rowOff>
    </xdr:from>
    <xdr:to>
      <xdr:col>6</xdr:col>
      <xdr:colOff>38100</xdr:colOff>
      <xdr:row>57</xdr:row>
      <xdr:rowOff>57432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73959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0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147948</xdr:rowOff>
    </xdr:from>
    <xdr:to>
      <xdr:col>24</xdr:col>
      <xdr:colOff>114300</xdr:colOff>
      <xdr:row>57</xdr:row>
      <xdr:rowOff>78098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4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62875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46236</xdr:rowOff>
    </xdr:from>
    <xdr:to>
      <xdr:col>20</xdr:col>
      <xdr:colOff>38100</xdr:colOff>
      <xdr:row>55</xdr:row>
      <xdr:rowOff>147836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47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138963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56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88595</xdr:rowOff>
    </xdr:from>
    <xdr:to>
      <xdr:col>15</xdr:col>
      <xdr:colOff>101600</xdr:colOff>
      <xdr:row>58</xdr:row>
      <xdr:rowOff>18745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6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9872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5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77371</xdr:rowOff>
    </xdr:from>
    <xdr:to>
      <xdr:col>10</xdr:col>
      <xdr:colOff>165100</xdr:colOff>
      <xdr:row>58</xdr:row>
      <xdr:rowOff>7521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5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170098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4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115757</xdr:rowOff>
    </xdr:from>
    <xdr:to>
      <xdr:col>6</xdr:col>
      <xdr:colOff>38100</xdr:colOff>
      <xdr:row>58</xdr:row>
      <xdr:rowOff>45907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8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37034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147570</xdr:rowOff>
    </xdr:from>
    <xdr:to>
      <xdr:col>24</xdr:col>
      <xdr:colOff>62865</xdr:colOff>
      <xdr:row>77</xdr:row>
      <xdr:rowOff>86131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49070"/>
          <a:ext cx="1270" cy="113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89958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9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86131</xdr:rowOff>
    </xdr:from>
    <xdr:to>
      <xdr:col>24</xdr:col>
      <xdr:colOff>152400</xdr:colOff>
      <xdr:row>77</xdr:row>
      <xdr:rowOff>86131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8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94247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2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257,277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147570</xdr:rowOff>
    </xdr:from>
    <xdr:to>
      <xdr:col>24</xdr:col>
      <xdr:colOff>152400</xdr:colOff>
      <xdr:row>70</xdr:row>
      <xdr:rowOff>147570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4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161134</xdr:rowOff>
    </xdr:from>
    <xdr:to>
      <xdr:col>24</xdr:col>
      <xdr:colOff>63500</xdr:colOff>
      <xdr:row>76</xdr:row>
      <xdr:rowOff>134454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19884"/>
          <a:ext cx="838200" cy="14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17474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5333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166047</xdr:rowOff>
    </xdr:from>
    <xdr:to>
      <xdr:col>24</xdr:col>
      <xdr:colOff>114300</xdr:colOff>
      <xdr:row>74</xdr:row>
      <xdr:rowOff>96197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68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134454</xdr:rowOff>
    </xdr:from>
    <xdr:to>
      <xdr:col>19</xdr:col>
      <xdr:colOff>177800</xdr:colOff>
      <xdr:row>77</xdr:row>
      <xdr:rowOff>36623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64654"/>
          <a:ext cx="889000" cy="7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110944</xdr:rowOff>
    </xdr:from>
    <xdr:to>
      <xdr:col>20</xdr:col>
      <xdr:colOff>38100</xdr:colOff>
      <xdr:row>76</xdr:row>
      <xdr:rowOff>41094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57621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4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36623</xdr:rowOff>
    </xdr:from>
    <xdr:to>
      <xdr:col>15</xdr:col>
      <xdr:colOff>50800</xdr:colOff>
      <xdr:row>78</xdr:row>
      <xdr:rowOff>31921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38273"/>
          <a:ext cx="889000" cy="16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8280</xdr:rowOff>
    </xdr:from>
    <xdr:to>
      <xdr:col>15</xdr:col>
      <xdr:colOff>101600</xdr:colOff>
      <xdr:row>76</xdr:row>
      <xdr:rowOff>109880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126407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1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31921</xdr:rowOff>
    </xdr:from>
    <xdr:to>
      <xdr:col>10</xdr:col>
      <xdr:colOff>114300</xdr:colOff>
      <xdr:row>78</xdr:row>
      <xdr:rowOff>122870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05021"/>
          <a:ext cx="889000" cy="9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66475</xdr:rowOff>
    </xdr:from>
    <xdr:to>
      <xdr:col>10</xdr:col>
      <xdr:colOff>165100</xdr:colOff>
      <xdr:row>76</xdr:row>
      <xdr:rowOff>168075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13153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46642</xdr:rowOff>
    </xdr:from>
    <xdr:to>
      <xdr:col>6</xdr:col>
      <xdr:colOff>38100</xdr:colOff>
      <xdr:row>76</xdr:row>
      <xdr:rowOff>148242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7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164768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5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110334</xdr:rowOff>
    </xdr:from>
    <xdr:to>
      <xdr:col>24</xdr:col>
      <xdr:colOff>114300</xdr:colOff>
      <xdr:row>76</xdr:row>
      <xdr:rowOff>40484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6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88761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4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83654</xdr:rowOff>
    </xdr:from>
    <xdr:to>
      <xdr:col>20</xdr:col>
      <xdr:colOff>38100</xdr:colOff>
      <xdr:row>77</xdr:row>
      <xdr:rowOff>13804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1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4931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06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157273</xdr:rowOff>
    </xdr:from>
    <xdr:to>
      <xdr:col>15</xdr:col>
      <xdr:colOff>101600</xdr:colOff>
      <xdr:row>77</xdr:row>
      <xdr:rowOff>87423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8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78550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8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152571</xdr:rowOff>
    </xdr:from>
    <xdr:to>
      <xdr:col>10</xdr:col>
      <xdr:colOff>165100</xdr:colOff>
      <xdr:row>78</xdr:row>
      <xdr:rowOff>82721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73848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4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72070</xdr:rowOff>
    </xdr:from>
    <xdr:to>
      <xdr:col>6</xdr:col>
      <xdr:colOff>38100</xdr:colOff>
      <xdr:row>79</xdr:row>
      <xdr:rowOff>2220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164797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3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112029</xdr:rowOff>
    </xdr:from>
    <xdr:to>
      <xdr:col>24</xdr:col>
      <xdr:colOff>62865</xdr:colOff>
      <xdr:row>99</xdr:row>
      <xdr:rowOff>26096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529"/>
          <a:ext cx="1270" cy="145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29923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0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26096</xdr:rowOff>
    </xdr:from>
    <xdr:to>
      <xdr:col>24</xdr:col>
      <xdr:colOff>152400</xdr:colOff>
      <xdr:row>99</xdr:row>
      <xdr:rowOff>26096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9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58706</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112029</xdr:rowOff>
    </xdr:from>
    <xdr:to>
      <xdr:col>24</xdr:col>
      <xdr:colOff>152400</xdr:colOff>
      <xdr:row>90</xdr:row>
      <xdr:rowOff>112029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80177</xdr:rowOff>
    </xdr:from>
    <xdr:to>
      <xdr:col>24</xdr:col>
      <xdr:colOff>63500</xdr:colOff>
      <xdr:row>95</xdr:row>
      <xdr:rowOff>139962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367927"/>
          <a:ext cx="838200" cy="5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21683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8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43256</xdr:rowOff>
    </xdr:from>
    <xdr:to>
      <xdr:col>24</xdr:col>
      <xdr:colOff>114300</xdr:colOff>
      <xdr:row>96</xdr:row>
      <xdr:rowOff>144856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0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80177</xdr:rowOff>
    </xdr:from>
    <xdr:to>
      <xdr:col>19</xdr:col>
      <xdr:colOff>177800</xdr:colOff>
      <xdr:row>96</xdr:row>
      <xdr:rowOff>65798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367927"/>
          <a:ext cx="889000" cy="15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96248</xdr:rowOff>
    </xdr:from>
    <xdr:to>
      <xdr:col>20</xdr:col>
      <xdr:colOff>38100</xdr:colOff>
      <xdr:row>97</xdr:row>
      <xdr:rowOff>26398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17525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4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65798</xdr:rowOff>
    </xdr:from>
    <xdr:to>
      <xdr:col>15</xdr:col>
      <xdr:colOff>50800</xdr:colOff>
      <xdr:row>97</xdr:row>
      <xdr:rowOff>94024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524998"/>
          <a:ext cx="889000" cy="19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40132</xdr:rowOff>
    </xdr:from>
    <xdr:to>
      <xdr:col>15</xdr:col>
      <xdr:colOff>101600</xdr:colOff>
      <xdr:row>97</xdr:row>
      <xdr:rowOff>141732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7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132859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7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23245</xdr:rowOff>
    </xdr:from>
    <xdr:to>
      <xdr:col>10</xdr:col>
      <xdr:colOff>114300</xdr:colOff>
      <xdr:row>97</xdr:row>
      <xdr:rowOff>94024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653895"/>
          <a:ext cx="889000" cy="7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132497</xdr:rowOff>
    </xdr:from>
    <xdr:to>
      <xdr:col>10</xdr:col>
      <xdr:colOff>165100</xdr:colOff>
      <xdr:row>98</xdr:row>
      <xdr:rowOff>62647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53774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5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120686</xdr:rowOff>
    </xdr:from>
    <xdr:to>
      <xdr:col>6</xdr:col>
      <xdr:colOff>38100</xdr:colOff>
      <xdr:row>98</xdr:row>
      <xdr:rowOff>50836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5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41963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4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89162</xdr:rowOff>
    </xdr:from>
    <xdr:to>
      <xdr:col>24</xdr:col>
      <xdr:colOff>114300</xdr:colOff>
      <xdr:row>96</xdr:row>
      <xdr:rowOff>19312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7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112039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29377</xdr:rowOff>
    </xdr:from>
    <xdr:to>
      <xdr:col>20</xdr:col>
      <xdr:colOff>38100</xdr:colOff>
      <xdr:row>95</xdr:row>
      <xdr:rowOff>130977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1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147504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09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14998</xdr:rowOff>
    </xdr:from>
    <xdr:to>
      <xdr:col>15</xdr:col>
      <xdr:colOff>101600</xdr:colOff>
      <xdr:row>96</xdr:row>
      <xdr:rowOff>116598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47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133125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24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43224</xdr:rowOff>
    </xdr:from>
    <xdr:to>
      <xdr:col>10</xdr:col>
      <xdr:colOff>165100</xdr:colOff>
      <xdr:row>97</xdr:row>
      <xdr:rowOff>144824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7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161351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4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143895</xdr:rowOff>
    </xdr:from>
    <xdr:to>
      <xdr:col>6</xdr:col>
      <xdr:colOff>38100</xdr:colOff>
      <xdr:row>97</xdr:row>
      <xdr:rowOff>74045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0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90572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37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98933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13883"/>
          <a:ext cx="1270" cy="131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45610</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8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98933</xdr:rowOff>
    </xdr:from>
    <xdr:to>
      <xdr:col>55</xdr:col>
      <xdr:colOff>88900</xdr:colOff>
      <xdr:row>31</xdr:row>
      <xdr:rowOff>98933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1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43688</xdr:rowOff>
    </xdr:from>
    <xdr:to>
      <xdr:col>55</xdr:col>
      <xdr:colOff>0</xdr:colOff>
      <xdr:row>39</xdr:row>
      <xdr:rowOff>44069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73023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33291</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769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10414</xdr:rowOff>
    </xdr:from>
    <xdr:to>
      <xdr:col>55</xdr:col>
      <xdr:colOff>50800</xdr:colOff>
      <xdr:row>38</xdr:row>
      <xdr:rowOff>112014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44069</xdr:rowOff>
    </xdr:from>
    <xdr:to>
      <xdr:col>50</xdr:col>
      <xdr:colOff>114300</xdr:colOff>
      <xdr:row>39</xdr:row>
      <xdr:rowOff>44069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132715</xdr:rowOff>
    </xdr:from>
    <xdr:to>
      <xdr:col>50</xdr:col>
      <xdr:colOff>165100</xdr:colOff>
      <xdr:row>38</xdr:row>
      <xdr:rowOff>62865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79392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251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43688</xdr:rowOff>
    </xdr:from>
    <xdr:to>
      <xdr:col>45</xdr:col>
      <xdr:colOff>177800</xdr:colOff>
      <xdr:row>39</xdr:row>
      <xdr:rowOff>44069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023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16891</xdr:rowOff>
    </xdr:from>
    <xdr:to>
      <xdr:col>46</xdr:col>
      <xdr:colOff>38100</xdr:colOff>
      <xdr:row>38</xdr:row>
      <xdr:rowOff>118491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135018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0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43688</xdr:rowOff>
    </xdr:from>
    <xdr:to>
      <xdr:col>41</xdr:col>
      <xdr:colOff>50800</xdr:colOff>
      <xdr:row>39</xdr:row>
      <xdr:rowOff>44069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73023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69088</xdr:rowOff>
    </xdr:from>
    <xdr:to>
      <xdr:col>41</xdr:col>
      <xdr:colOff>101600</xdr:colOff>
      <xdr:row>38</xdr:row>
      <xdr:rowOff>170688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15765</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59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42418</xdr:rowOff>
    </xdr:from>
    <xdr:to>
      <xdr:col>36</xdr:col>
      <xdr:colOff>165100</xdr:colOff>
      <xdr:row>38</xdr:row>
      <xdr:rowOff>144018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160545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164338</xdr:rowOff>
    </xdr:from>
    <xdr:to>
      <xdr:col>55</xdr:col>
      <xdr:colOff>50800</xdr:colOff>
      <xdr:row>39</xdr:row>
      <xdr:rowOff>94488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79265</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4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164338</xdr:rowOff>
    </xdr:from>
    <xdr:to>
      <xdr:col>41</xdr:col>
      <xdr:colOff>101600</xdr:colOff>
      <xdr:row>39</xdr:row>
      <xdr:rowOff>94488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85615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164719</xdr:rowOff>
    </xdr:from>
    <xdr:to>
      <xdr:col>36</xdr:col>
      <xdr:colOff>165100</xdr:colOff>
      <xdr:row>39</xdr:row>
      <xdr:rowOff>94869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85996</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84150</xdr:rowOff>
    </xdr:from>
    <xdr:to>
      <xdr:col>54</xdr:col>
      <xdr:colOff>189865</xdr:colOff>
      <xdr:row>59</xdr:row>
      <xdr:rowOff>65278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56650"/>
          <a:ext cx="1270" cy="15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69105</xdr:rowOff>
    </xdr:from>
    <xdr:ext cx="534377"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65278</xdr:rowOff>
    </xdr:from>
    <xdr:to>
      <xdr:col>55</xdr:col>
      <xdr:colOff>88900</xdr:colOff>
      <xdr:row>59</xdr:row>
      <xdr:rowOff>65278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30827</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3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148,374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84150</xdr:rowOff>
    </xdr:from>
    <xdr:to>
      <xdr:col>55</xdr:col>
      <xdr:colOff>88900</xdr:colOff>
      <xdr:row>50</xdr:row>
      <xdr:rowOff>84150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5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65278</xdr:rowOff>
    </xdr:from>
    <xdr:to>
      <xdr:col>55</xdr:col>
      <xdr:colOff>0</xdr:colOff>
      <xdr:row>59</xdr:row>
      <xdr:rowOff>77419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180828"/>
          <a:ext cx="838200" cy="1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88307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18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65430</xdr:rowOff>
    </xdr:from>
    <xdr:to>
      <xdr:col>55</xdr:col>
      <xdr:colOff>50800</xdr:colOff>
      <xdr:row>56</xdr:row>
      <xdr:rowOff>167030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6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77419</xdr:rowOff>
    </xdr:from>
    <xdr:to>
      <xdr:col>50</xdr:col>
      <xdr:colOff>114300</xdr:colOff>
      <xdr:row>59</xdr:row>
      <xdr:rowOff>96660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192969"/>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45301</xdr:rowOff>
    </xdr:from>
    <xdr:to>
      <xdr:col>50</xdr:col>
      <xdr:colOff>165100</xdr:colOff>
      <xdr:row>55</xdr:row>
      <xdr:rowOff>146901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47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163428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25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96660</xdr:rowOff>
    </xdr:from>
    <xdr:to>
      <xdr:col>45</xdr:col>
      <xdr:colOff>177800</xdr:colOff>
      <xdr:row>59</xdr:row>
      <xdr:rowOff>126898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212210"/>
          <a:ext cx="889000" cy="3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100635</xdr:rowOff>
    </xdr:from>
    <xdr:to>
      <xdr:col>46</xdr:col>
      <xdr:colOff>38100</xdr:colOff>
      <xdr:row>56</xdr:row>
      <xdr:rowOff>30785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53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47312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30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112878</xdr:rowOff>
    </xdr:from>
    <xdr:to>
      <xdr:col>41</xdr:col>
      <xdr:colOff>50800</xdr:colOff>
      <xdr:row>59</xdr:row>
      <xdr:rowOff>126898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228428"/>
          <a:ext cx="889000" cy="1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159398</xdr:rowOff>
    </xdr:from>
    <xdr:to>
      <xdr:col>41</xdr:col>
      <xdr:colOff>101600</xdr:colOff>
      <xdr:row>56</xdr:row>
      <xdr:rowOff>89548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58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106075</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3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166421</xdr:rowOff>
    </xdr:from>
    <xdr:to>
      <xdr:col>36</xdr:col>
      <xdr:colOff>165100</xdr:colOff>
      <xdr:row>56</xdr:row>
      <xdr:rowOff>96571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59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113098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37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14478</xdr:rowOff>
    </xdr:from>
    <xdr:to>
      <xdr:col>55</xdr:col>
      <xdr:colOff>50800</xdr:colOff>
      <xdr:row>59</xdr:row>
      <xdr:rowOff>116078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1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100855</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1004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26619</xdr:rowOff>
    </xdr:from>
    <xdr:to>
      <xdr:col>50</xdr:col>
      <xdr:colOff>165100</xdr:colOff>
      <xdr:row>59</xdr:row>
      <xdr:rowOff>128219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14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119346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23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45860</xdr:rowOff>
    </xdr:from>
    <xdr:to>
      <xdr:col>46</xdr:col>
      <xdr:colOff>38100</xdr:colOff>
      <xdr:row>59</xdr:row>
      <xdr:rowOff>147460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1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138587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25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76098</xdr:rowOff>
    </xdr:from>
    <xdr:to>
      <xdr:col>41</xdr:col>
      <xdr:colOff>101600</xdr:colOff>
      <xdr:row>60</xdr:row>
      <xdr:rowOff>6248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1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168825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28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62078</xdr:rowOff>
    </xdr:from>
    <xdr:to>
      <xdr:col>36</xdr:col>
      <xdr:colOff>165100</xdr:colOff>
      <xdr:row>59</xdr:row>
      <xdr:rowOff>163678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17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154805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27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139091</xdr:rowOff>
    </xdr:from>
    <xdr:to>
      <xdr:col>54</xdr:col>
      <xdr:colOff>189865</xdr:colOff>
      <xdr:row>79</xdr:row>
      <xdr:rowOff>110249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69141"/>
          <a:ext cx="1270" cy="168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114076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65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110249</xdr:rowOff>
    </xdr:from>
    <xdr:to>
      <xdr:col>55</xdr:col>
      <xdr:colOff>88900</xdr:colOff>
      <xdr:row>79</xdr:row>
      <xdr:rowOff>110249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65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85768</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4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139091</xdr:rowOff>
    </xdr:from>
    <xdr:to>
      <xdr:col>55</xdr:col>
      <xdr:colOff>88900</xdr:colOff>
      <xdr:row>69</xdr:row>
      <xdr:rowOff>139091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6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90551</xdr:rowOff>
    </xdr:from>
    <xdr:to>
      <xdr:col>55</xdr:col>
      <xdr:colOff>0</xdr:colOff>
      <xdr:row>76</xdr:row>
      <xdr:rowOff>117487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120751"/>
          <a:ext cx="8382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17060</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704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165633</xdr:rowOff>
    </xdr:from>
    <xdr:to>
      <xdr:col>55</xdr:col>
      <xdr:colOff>50800</xdr:colOff>
      <xdr:row>75</xdr:row>
      <xdr:rowOff>95783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285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117487</xdr:rowOff>
    </xdr:from>
    <xdr:to>
      <xdr:col>50</xdr:col>
      <xdr:colOff>114300</xdr:colOff>
      <xdr:row>78</xdr:row>
      <xdr:rowOff>123813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147687"/>
          <a:ext cx="889000" cy="34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132067</xdr:rowOff>
    </xdr:from>
    <xdr:to>
      <xdr:col>50</xdr:col>
      <xdr:colOff>165100</xdr:colOff>
      <xdr:row>75</xdr:row>
      <xdr:rowOff>62217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81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78744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59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123813</xdr:rowOff>
    </xdr:from>
    <xdr:to>
      <xdr:col>45</xdr:col>
      <xdr:colOff>177800</xdr:colOff>
      <xdr:row>79</xdr:row>
      <xdr:rowOff>35534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496913"/>
          <a:ext cx="889000" cy="8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160032</xdr:rowOff>
    </xdr:from>
    <xdr:to>
      <xdr:col>46</xdr:col>
      <xdr:colOff>38100</xdr:colOff>
      <xdr:row>76</xdr:row>
      <xdr:rowOff>90182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106710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279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35534</xdr:rowOff>
    </xdr:from>
    <xdr:to>
      <xdr:col>41</xdr:col>
      <xdr:colOff>50800</xdr:colOff>
      <xdr:row>79</xdr:row>
      <xdr:rowOff>104076</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580084"/>
          <a:ext cx="889000" cy="6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71</xdr:row>
      <xdr:rowOff>1498</xdr:rowOff>
    </xdr:from>
    <xdr:to>
      <xdr:col>41</xdr:col>
      <xdr:colOff>101600</xdr:colOff>
      <xdr:row>71</xdr:row>
      <xdr:rowOff>103098</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217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119625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19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80556</xdr:rowOff>
    </xdr:from>
    <xdr:to>
      <xdr:col>36</xdr:col>
      <xdr:colOff>165100</xdr:colOff>
      <xdr:row>75</xdr:row>
      <xdr:rowOff>10706</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27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27233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25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39751</xdr:rowOff>
    </xdr:from>
    <xdr:to>
      <xdr:col>55</xdr:col>
      <xdr:colOff>50800</xdr:colOff>
      <xdr:row>76</xdr:row>
      <xdr:rowOff>141351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0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18178</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04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66687</xdr:rowOff>
    </xdr:from>
    <xdr:to>
      <xdr:col>50</xdr:col>
      <xdr:colOff>165100</xdr:colOff>
      <xdr:row>76</xdr:row>
      <xdr:rowOff>168287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09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159414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1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73013</xdr:rowOff>
    </xdr:from>
    <xdr:to>
      <xdr:col>46</xdr:col>
      <xdr:colOff>38100</xdr:colOff>
      <xdr:row>79</xdr:row>
      <xdr:rowOff>3163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44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165740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353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156184</xdr:rowOff>
    </xdr:from>
    <xdr:to>
      <xdr:col>41</xdr:col>
      <xdr:colOff>101600</xdr:colOff>
      <xdr:row>79</xdr:row>
      <xdr:rowOff>86334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52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77461</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362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53276</xdr:rowOff>
    </xdr:from>
    <xdr:to>
      <xdr:col>36</xdr:col>
      <xdr:colOff>165100</xdr:colOff>
      <xdr:row>79</xdr:row>
      <xdr:rowOff>154876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59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146003</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69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21041</xdr:rowOff>
    </xdr:from>
    <xdr:to>
      <xdr:col>54</xdr:col>
      <xdr:colOff>189865</xdr:colOff>
      <xdr:row>98</xdr:row>
      <xdr:rowOff>80280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451541"/>
          <a:ext cx="1270" cy="143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84107</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8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80280</xdr:rowOff>
    </xdr:from>
    <xdr:to>
      <xdr:col>55</xdr:col>
      <xdr:colOff>88900</xdr:colOff>
      <xdr:row>98</xdr:row>
      <xdr:rowOff>80280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88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139168</xdr:rowOff>
    </xdr:from>
    <xdr:ext cx="534377"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22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21041</xdr:rowOff>
    </xdr:from>
    <xdr:to>
      <xdr:col>55</xdr:col>
      <xdr:colOff>88900</xdr:colOff>
      <xdr:row>90</xdr:row>
      <xdr:rowOff>21041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45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152518</xdr:rowOff>
    </xdr:from>
    <xdr:to>
      <xdr:col>55</xdr:col>
      <xdr:colOff>0</xdr:colOff>
      <xdr:row>95</xdr:row>
      <xdr:rowOff>68573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268818"/>
          <a:ext cx="838200" cy="8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66253</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5839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43376</xdr:rowOff>
    </xdr:from>
    <xdr:to>
      <xdr:col>55</xdr:col>
      <xdr:colOff>50800</xdr:colOff>
      <xdr:row>93</xdr:row>
      <xdr:rowOff>144976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598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68573</xdr:rowOff>
    </xdr:from>
    <xdr:to>
      <xdr:col>50</xdr:col>
      <xdr:colOff>114300</xdr:colOff>
      <xdr:row>95</xdr:row>
      <xdr:rowOff>101312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6356323"/>
          <a:ext cx="889000" cy="3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123321</xdr:rowOff>
    </xdr:from>
    <xdr:to>
      <xdr:col>50</xdr:col>
      <xdr:colOff>165100</xdr:colOff>
      <xdr:row>94</xdr:row>
      <xdr:rowOff>53471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0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69998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584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101312</xdr:rowOff>
    </xdr:from>
    <xdr:to>
      <xdr:col>45</xdr:col>
      <xdr:colOff>177800</xdr:colOff>
      <xdr:row>95</xdr:row>
      <xdr:rowOff>154005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389062"/>
          <a:ext cx="889000" cy="5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112103</xdr:rowOff>
    </xdr:from>
    <xdr:to>
      <xdr:col>46</xdr:col>
      <xdr:colOff>38100</xdr:colOff>
      <xdr:row>94</xdr:row>
      <xdr:rowOff>42253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05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58780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583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155539</xdr:rowOff>
    </xdr:from>
    <xdr:to>
      <xdr:col>41</xdr:col>
      <xdr:colOff>50800</xdr:colOff>
      <xdr:row>95</xdr:row>
      <xdr:rowOff>154005</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271839"/>
          <a:ext cx="889000" cy="16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146262</xdr:rowOff>
    </xdr:from>
    <xdr:to>
      <xdr:col>41</xdr:col>
      <xdr:colOff>101600</xdr:colOff>
      <xdr:row>94</xdr:row>
      <xdr:rowOff>76412</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09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92939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586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154001</xdr:rowOff>
    </xdr:from>
    <xdr:to>
      <xdr:col>36</xdr:col>
      <xdr:colOff>165100</xdr:colOff>
      <xdr:row>94</xdr:row>
      <xdr:rowOff>84151</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09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100678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587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101718</xdr:rowOff>
    </xdr:from>
    <xdr:to>
      <xdr:col>55</xdr:col>
      <xdr:colOff>50800</xdr:colOff>
      <xdr:row>95</xdr:row>
      <xdr:rowOff>31868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21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80145</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19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17773</xdr:rowOff>
    </xdr:from>
    <xdr:to>
      <xdr:col>50</xdr:col>
      <xdr:colOff>165100</xdr:colOff>
      <xdr:row>95</xdr:row>
      <xdr:rowOff>119373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30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110500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39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50512</xdr:rowOff>
    </xdr:from>
    <xdr:to>
      <xdr:col>46</xdr:col>
      <xdr:colOff>38100</xdr:colOff>
      <xdr:row>95</xdr:row>
      <xdr:rowOff>152112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33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143239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43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103205</xdr:rowOff>
    </xdr:from>
    <xdr:to>
      <xdr:col>41</xdr:col>
      <xdr:colOff>101600</xdr:colOff>
      <xdr:row>96</xdr:row>
      <xdr:rowOff>33355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3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24482</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48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104739</xdr:rowOff>
    </xdr:from>
    <xdr:to>
      <xdr:col>36</xdr:col>
      <xdr:colOff>165100</xdr:colOff>
      <xdr:row>95</xdr:row>
      <xdr:rowOff>34889</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22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26016</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31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152502</xdr:rowOff>
    </xdr:from>
    <xdr:to>
      <xdr:col>85</xdr:col>
      <xdr:colOff>126364</xdr:colOff>
      <xdr:row>39</xdr:row>
      <xdr:rowOff>64510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467452"/>
          <a:ext cx="1269" cy="128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68337</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75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64510</xdr:rowOff>
    </xdr:from>
    <xdr:to>
      <xdr:col>86</xdr:col>
      <xdr:colOff>25400</xdr:colOff>
      <xdr:row>39</xdr:row>
      <xdr:rowOff>64510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75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99179</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2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152502</xdr:rowOff>
    </xdr:from>
    <xdr:to>
      <xdr:col>86</xdr:col>
      <xdr:colOff>25400</xdr:colOff>
      <xdr:row>31</xdr:row>
      <xdr:rowOff>152502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46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125832</xdr:rowOff>
    </xdr:from>
    <xdr:to>
      <xdr:col>85</xdr:col>
      <xdr:colOff>127000</xdr:colOff>
      <xdr:row>39</xdr:row>
      <xdr:rowOff>5359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640932"/>
          <a:ext cx="838200" cy="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104119</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276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81242</xdr:rowOff>
    </xdr:from>
    <xdr:to>
      <xdr:col>85</xdr:col>
      <xdr:colOff>177800</xdr:colOff>
      <xdr:row>38</xdr:row>
      <xdr:rowOff>11392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4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166865</xdr:rowOff>
    </xdr:from>
    <xdr:to>
      <xdr:col>81</xdr:col>
      <xdr:colOff>50800</xdr:colOff>
      <xdr:row>39</xdr:row>
      <xdr:rowOff>5359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681965"/>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130067</xdr:rowOff>
    </xdr:from>
    <xdr:to>
      <xdr:col>81</xdr:col>
      <xdr:colOff>101600</xdr:colOff>
      <xdr:row>38</xdr:row>
      <xdr:rowOff>60216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4737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76744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4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9246</xdr:rowOff>
    </xdr:from>
    <xdr:to>
      <xdr:col>76</xdr:col>
      <xdr:colOff>114300</xdr:colOff>
      <xdr:row>38</xdr:row>
      <xdr:rowOff>166865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181446"/>
          <a:ext cx="889000" cy="50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132582</xdr:rowOff>
    </xdr:from>
    <xdr:to>
      <xdr:col>76</xdr:col>
      <xdr:colOff>165100</xdr:colOff>
      <xdr:row>38</xdr:row>
      <xdr:rowOff>62732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47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79259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25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9246</xdr:rowOff>
    </xdr:from>
    <xdr:to>
      <xdr:col>71</xdr:col>
      <xdr:colOff>177800</xdr:colOff>
      <xdr:row>36</xdr:row>
      <xdr:rowOff>63729</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181446"/>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125400</xdr:rowOff>
    </xdr:from>
    <xdr:to>
      <xdr:col>72</xdr:col>
      <xdr:colOff>38100</xdr:colOff>
      <xdr:row>38</xdr:row>
      <xdr:rowOff>55550</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4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46677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56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127552</xdr:rowOff>
    </xdr:from>
    <xdr:to>
      <xdr:col>67</xdr:col>
      <xdr:colOff>101600</xdr:colOff>
      <xdr:row>38</xdr:row>
      <xdr:rowOff>57702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48830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56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75032</xdr:rowOff>
    </xdr:from>
    <xdr:to>
      <xdr:col>85</xdr:col>
      <xdr:colOff>177800</xdr:colOff>
      <xdr:row>39</xdr:row>
      <xdr:rowOff>5182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5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161409</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50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126009</xdr:rowOff>
    </xdr:from>
    <xdr:to>
      <xdr:col>81</xdr:col>
      <xdr:colOff>101600</xdr:colOff>
      <xdr:row>39</xdr:row>
      <xdr:rowOff>56159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64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47286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73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116065</xdr:rowOff>
    </xdr:from>
    <xdr:to>
      <xdr:col>76</xdr:col>
      <xdr:colOff>165100</xdr:colOff>
      <xdr:row>39</xdr:row>
      <xdr:rowOff>46215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63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37342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72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129896</xdr:rowOff>
    </xdr:from>
    <xdr:to>
      <xdr:col>72</xdr:col>
      <xdr:colOff>38100</xdr:colOff>
      <xdr:row>36</xdr:row>
      <xdr:rowOff>60046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13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76573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9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12929</xdr:rowOff>
    </xdr:from>
    <xdr:to>
      <xdr:col>67</xdr:col>
      <xdr:colOff>101600</xdr:colOff>
      <xdr:row>36</xdr:row>
      <xdr:rowOff>114529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18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131056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96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147440</xdr:rowOff>
    </xdr:from>
    <xdr:to>
      <xdr:col>85</xdr:col>
      <xdr:colOff>126364</xdr:colOff>
      <xdr:row>58</xdr:row>
      <xdr:rowOff>155571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548490"/>
          <a:ext cx="1269" cy="1551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159398</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10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155571</xdr:rowOff>
    </xdr:from>
    <xdr:to>
      <xdr:col>86</xdr:col>
      <xdr:colOff>25400</xdr:colOff>
      <xdr:row>58</xdr:row>
      <xdr:rowOff>155571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099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94117</xdr:rowOff>
    </xdr:from>
    <xdr:ext cx="534377"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32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147440</xdr:rowOff>
    </xdr:from>
    <xdr:to>
      <xdr:col>86</xdr:col>
      <xdr:colOff>25400</xdr:colOff>
      <xdr:row>49</xdr:row>
      <xdr:rowOff>147440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5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12860</xdr:rowOff>
    </xdr:from>
    <xdr:to>
      <xdr:col>85</xdr:col>
      <xdr:colOff>127000</xdr:colOff>
      <xdr:row>55</xdr:row>
      <xdr:rowOff>110831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5481300" y="944261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163604</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250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140727</xdr:rowOff>
    </xdr:from>
    <xdr:to>
      <xdr:col>85</xdr:col>
      <xdr:colOff>177800</xdr:colOff>
      <xdr:row>55</xdr:row>
      <xdr:rowOff>70877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39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12860</xdr:rowOff>
    </xdr:from>
    <xdr:to>
      <xdr:col>81</xdr:col>
      <xdr:colOff>50800</xdr:colOff>
      <xdr:row>56</xdr:row>
      <xdr:rowOff>19652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9442610"/>
          <a:ext cx="889000" cy="17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660</xdr:rowOff>
    </xdr:from>
    <xdr:to>
      <xdr:col>81</xdr:col>
      <xdr:colOff>101600</xdr:colOff>
      <xdr:row>53</xdr:row>
      <xdr:rowOff>102260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0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118787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886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19652</xdr:rowOff>
    </xdr:from>
    <xdr:to>
      <xdr:col>76</xdr:col>
      <xdr:colOff>114300</xdr:colOff>
      <xdr:row>57</xdr:row>
      <xdr:rowOff>69422</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620852"/>
          <a:ext cx="889000" cy="22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141936</xdr:rowOff>
    </xdr:from>
    <xdr:to>
      <xdr:col>76</xdr:col>
      <xdr:colOff>165100</xdr:colOff>
      <xdr:row>53</xdr:row>
      <xdr:rowOff>72086</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05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88613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883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78762</xdr:rowOff>
    </xdr:from>
    <xdr:to>
      <xdr:col>71</xdr:col>
      <xdr:colOff>177800</xdr:colOff>
      <xdr:row>57</xdr:row>
      <xdr:rowOff>69422</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2814300" y="9337062"/>
          <a:ext cx="889000" cy="50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151634</xdr:rowOff>
    </xdr:from>
    <xdr:to>
      <xdr:col>72</xdr:col>
      <xdr:colOff>38100</xdr:colOff>
      <xdr:row>54</xdr:row>
      <xdr:rowOff>81784</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2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98311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0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127827</xdr:rowOff>
    </xdr:from>
    <xdr:to>
      <xdr:col>67</xdr:col>
      <xdr:colOff>101600</xdr:colOff>
      <xdr:row>55</xdr:row>
      <xdr:rowOff>57977</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38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49104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47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60031</xdr:rowOff>
    </xdr:from>
    <xdr:to>
      <xdr:col>85</xdr:col>
      <xdr:colOff>177800</xdr:colOff>
      <xdr:row>55</xdr:row>
      <xdr:rowOff>161631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4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38458</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46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133510</xdr:rowOff>
    </xdr:from>
    <xdr:to>
      <xdr:col>81</xdr:col>
      <xdr:colOff>101600</xdr:colOff>
      <xdr:row>55</xdr:row>
      <xdr:rowOff>63660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39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54787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48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140302</xdr:rowOff>
    </xdr:from>
    <xdr:to>
      <xdr:col>76</xdr:col>
      <xdr:colOff>165100</xdr:colOff>
      <xdr:row>56</xdr:row>
      <xdr:rowOff>70452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57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61579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66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18622</xdr:rowOff>
    </xdr:from>
    <xdr:to>
      <xdr:col>72</xdr:col>
      <xdr:colOff>38100</xdr:colOff>
      <xdr:row>57</xdr:row>
      <xdr:rowOff>120222</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7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111349</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88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27962</xdr:rowOff>
    </xdr:from>
    <xdr:to>
      <xdr:col>67</xdr:col>
      <xdr:colOff>101600</xdr:colOff>
      <xdr:row>54</xdr:row>
      <xdr:rowOff>129562</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28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146089</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06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126761</xdr:rowOff>
    </xdr:from>
    <xdr:to>
      <xdr:col>85</xdr:col>
      <xdr:colOff>126364</xdr:colOff>
      <xdr:row>78</xdr:row>
      <xdr:rowOff>138054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99711"/>
          <a:ext cx="1269" cy="121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141881</xdr:rowOff>
    </xdr:from>
    <xdr:ext cx="313932"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514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138054</xdr:rowOff>
    </xdr:from>
    <xdr:to>
      <xdr:col>86</xdr:col>
      <xdr:colOff>25400</xdr:colOff>
      <xdr:row>78</xdr:row>
      <xdr:rowOff>138054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1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73438</xdr:rowOff>
    </xdr:from>
    <xdr:ext cx="534377"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7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126761</xdr:rowOff>
    </xdr:from>
    <xdr:to>
      <xdr:col>86</xdr:col>
      <xdr:colOff>25400</xdr:colOff>
      <xdr:row>71</xdr:row>
      <xdr:rowOff>126761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99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63440</xdr:rowOff>
    </xdr:from>
    <xdr:to>
      <xdr:col>85</xdr:col>
      <xdr:colOff>127000</xdr:colOff>
      <xdr:row>78</xdr:row>
      <xdr:rowOff>99467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436540"/>
          <a:ext cx="8382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7627</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03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156200</xdr:rowOff>
    </xdr:from>
    <xdr:to>
      <xdr:col>85</xdr:col>
      <xdr:colOff>177800</xdr:colOff>
      <xdr:row>77</xdr:row>
      <xdr:rowOff>86350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18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63440</xdr:rowOff>
    </xdr:from>
    <xdr:to>
      <xdr:col>81</xdr:col>
      <xdr:colOff>50800</xdr:colOff>
      <xdr:row>78</xdr:row>
      <xdr:rowOff>107513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3436540"/>
          <a:ext cx="889000" cy="4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98547</xdr:rowOff>
    </xdr:from>
    <xdr:to>
      <xdr:col>81</xdr:col>
      <xdr:colOff>101600</xdr:colOff>
      <xdr:row>77</xdr:row>
      <xdr:rowOff>28697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12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45224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290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107513</xdr:rowOff>
    </xdr:from>
    <xdr:to>
      <xdr:col>76</xdr:col>
      <xdr:colOff>114300</xdr:colOff>
      <xdr:row>78</xdr:row>
      <xdr:rowOff>138740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3480613"/>
          <a:ext cx="889000" cy="3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6055</xdr:rowOff>
    </xdr:from>
    <xdr:to>
      <xdr:col>76</xdr:col>
      <xdr:colOff>165100</xdr:colOff>
      <xdr:row>75</xdr:row>
      <xdr:rowOff>107655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286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124182</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264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131471</xdr:rowOff>
    </xdr:from>
    <xdr:to>
      <xdr:col>71</xdr:col>
      <xdr:colOff>177800</xdr:colOff>
      <xdr:row>78</xdr:row>
      <xdr:rowOff>138740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04571"/>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155605</xdr:rowOff>
    </xdr:from>
    <xdr:to>
      <xdr:col>72</xdr:col>
      <xdr:colOff>38100</xdr:colOff>
      <xdr:row>75</xdr:row>
      <xdr:rowOff>85755</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28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102282</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26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84145</xdr:rowOff>
    </xdr:from>
    <xdr:to>
      <xdr:col>67</xdr:col>
      <xdr:colOff>101600</xdr:colOff>
      <xdr:row>77</xdr:row>
      <xdr:rowOff>14295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1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30822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288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48667</xdr:rowOff>
    </xdr:from>
    <xdr:to>
      <xdr:col>85</xdr:col>
      <xdr:colOff>177800</xdr:colOff>
      <xdr:row>78</xdr:row>
      <xdr:rowOff>150267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4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135044</xdr:rowOff>
    </xdr:from>
    <xdr:ext cx="378565"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33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12640</xdr:rowOff>
    </xdr:from>
    <xdr:to>
      <xdr:col>81</xdr:col>
      <xdr:colOff>101600</xdr:colOff>
      <xdr:row>78</xdr:row>
      <xdr:rowOff>114240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3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105367</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46428" y="1347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56713</xdr:rowOff>
    </xdr:from>
    <xdr:to>
      <xdr:col>76</xdr:col>
      <xdr:colOff>165100</xdr:colOff>
      <xdr:row>78</xdr:row>
      <xdr:rowOff>158313</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42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149440</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03017" y="13522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87940</xdr:rowOff>
    </xdr:from>
    <xdr:to>
      <xdr:col>72</xdr:col>
      <xdr:colOff>38100</xdr:colOff>
      <xdr:row>79</xdr:row>
      <xdr:rowOff>18090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4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9217</xdr:rowOff>
    </xdr:from>
    <xdr:ext cx="313932"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46333" y="1355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80671</xdr:rowOff>
    </xdr:from>
    <xdr:to>
      <xdr:col>67</xdr:col>
      <xdr:colOff>101600</xdr:colOff>
      <xdr:row>79</xdr:row>
      <xdr:rowOff>10821</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4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1948</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25017" y="13546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74943</xdr:rowOff>
    </xdr:from>
    <xdr:to>
      <xdr:col>85</xdr:col>
      <xdr:colOff>126364</xdr:colOff>
      <xdr:row>98</xdr:row>
      <xdr:rowOff>116853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505443"/>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120680</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2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116853</xdr:rowOff>
    </xdr:from>
    <xdr:to>
      <xdr:col>86</xdr:col>
      <xdr:colOff>25400</xdr:colOff>
      <xdr:row>98</xdr:row>
      <xdr:rowOff>116853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1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21620</xdr:rowOff>
    </xdr:from>
    <xdr:ext cx="599010"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28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149,099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74943</xdr:rowOff>
    </xdr:from>
    <xdr:to>
      <xdr:col>86</xdr:col>
      <xdr:colOff>25400</xdr:colOff>
      <xdr:row>90</xdr:row>
      <xdr:rowOff>74943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5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138418</xdr:rowOff>
    </xdr:from>
    <xdr:to>
      <xdr:col>85</xdr:col>
      <xdr:colOff>127000</xdr:colOff>
      <xdr:row>96</xdr:row>
      <xdr:rowOff>158535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597618"/>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59986</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176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37109</xdr:rowOff>
    </xdr:from>
    <xdr:to>
      <xdr:col>85</xdr:col>
      <xdr:colOff>177800</xdr:colOff>
      <xdr:row>95</xdr:row>
      <xdr:rowOff>138709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32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153073</xdr:rowOff>
    </xdr:from>
    <xdr:to>
      <xdr:col>81</xdr:col>
      <xdr:colOff>50800</xdr:colOff>
      <xdr:row>96</xdr:row>
      <xdr:rowOff>158535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612273"/>
          <a:ext cx="8890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74510</xdr:rowOff>
    </xdr:from>
    <xdr:to>
      <xdr:col>81</xdr:col>
      <xdr:colOff>101600</xdr:colOff>
      <xdr:row>96</xdr:row>
      <xdr:rowOff>4660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36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21187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13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92342</xdr:rowOff>
    </xdr:from>
    <xdr:to>
      <xdr:col>76</xdr:col>
      <xdr:colOff>114300</xdr:colOff>
      <xdr:row>96</xdr:row>
      <xdr:rowOff>153073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6551542"/>
          <a:ext cx="889000" cy="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110643</xdr:rowOff>
    </xdr:from>
    <xdr:to>
      <xdr:col>76</xdr:col>
      <xdr:colOff>165100</xdr:colOff>
      <xdr:row>96</xdr:row>
      <xdr:rowOff>40793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39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57320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17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80327</xdr:rowOff>
    </xdr:from>
    <xdr:to>
      <xdr:col>71</xdr:col>
      <xdr:colOff>177800</xdr:colOff>
      <xdr:row>96</xdr:row>
      <xdr:rowOff>92342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539527"/>
          <a:ext cx="889000" cy="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135293</xdr:rowOff>
    </xdr:from>
    <xdr:to>
      <xdr:col>72</xdr:col>
      <xdr:colOff>38100</xdr:colOff>
      <xdr:row>96</xdr:row>
      <xdr:rowOff>65443</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81970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1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99098</xdr:rowOff>
    </xdr:from>
    <xdr:to>
      <xdr:col>67</xdr:col>
      <xdr:colOff>101600</xdr:colOff>
      <xdr:row>96</xdr:row>
      <xdr:rowOff>29248</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45775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1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87618</xdr:rowOff>
    </xdr:from>
    <xdr:to>
      <xdr:col>85</xdr:col>
      <xdr:colOff>177800</xdr:colOff>
      <xdr:row>97</xdr:row>
      <xdr:rowOff>17768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54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66045</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52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107735</xdr:rowOff>
    </xdr:from>
    <xdr:to>
      <xdr:col>81</xdr:col>
      <xdr:colOff>101600</xdr:colOff>
      <xdr:row>97</xdr:row>
      <xdr:rowOff>37885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56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29012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65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102273</xdr:rowOff>
    </xdr:from>
    <xdr:to>
      <xdr:col>76</xdr:col>
      <xdr:colOff>165100</xdr:colOff>
      <xdr:row>97</xdr:row>
      <xdr:rowOff>32423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5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23550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65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41542</xdr:rowOff>
    </xdr:from>
    <xdr:to>
      <xdr:col>72</xdr:col>
      <xdr:colOff>38100</xdr:colOff>
      <xdr:row>96</xdr:row>
      <xdr:rowOff>143142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5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134269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29527</xdr:rowOff>
    </xdr:from>
    <xdr:to>
      <xdr:col>67</xdr:col>
      <xdr:colOff>101600</xdr:colOff>
      <xdr:row>96</xdr:row>
      <xdr:rowOff>131127</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48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122254</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58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111354</xdr:rowOff>
    </xdr:from>
    <xdr:to>
      <xdr:col>116</xdr:col>
      <xdr:colOff>62864</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54854"/>
          <a:ext cx="1269" cy="139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58031</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03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111354</xdr:rowOff>
    </xdr:from>
    <xdr:to>
      <xdr:col>116</xdr:col>
      <xdr:colOff>152400</xdr:colOff>
      <xdr:row>30</xdr:row>
      <xdr:rowOff>111354</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161612</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3338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138735</xdr:rowOff>
    </xdr:from>
    <xdr:to>
      <xdr:col>116</xdr:col>
      <xdr:colOff>114300</xdr:colOff>
      <xdr:row>38</xdr:row>
      <xdr:rowOff>68885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4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2032</xdr:rowOff>
    </xdr:from>
    <xdr:to>
      <xdr:col>112</xdr:col>
      <xdr:colOff>38100</xdr:colOff>
      <xdr:row>38</xdr:row>
      <xdr:rowOff>103632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51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120159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2923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85242</xdr:rowOff>
    </xdr:from>
    <xdr:to>
      <xdr:col>107</xdr:col>
      <xdr:colOff>101600</xdr:colOff>
      <xdr:row>39</xdr:row>
      <xdr:rowOff>15392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60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31919</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3755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78842</xdr:rowOff>
    </xdr:from>
    <xdr:to>
      <xdr:col>102</xdr:col>
      <xdr:colOff>165100</xdr:colOff>
      <xdr:row>39</xdr:row>
      <xdr:rowOff>8992</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25519</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3691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59639</xdr:rowOff>
    </xdr:from>
    <xdr:to>
      <xdr:col>98</xdr:col>
      <xdr:colOff>38100</xdr:colOff>
      <xdr:row>38</xdr:row>
      <xdr:rowOff>161239</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6316</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89,226</a:t>
          </a:r>
          <a:r>
            <a:rPr kumimoji="1" lang="ja-JP" altLang="en-US" sz="1300">
              <a:latin typeface="ＭＳ Ｐゴシック" panose="020B0600070205080204" pitchFamily="50" charset="-128"/>
              <a:ea typeface="ＭＳ Ｐゴシック" panose="020B0600070205080204" pitchFamily="50" charset="-128"/>
            </a:rPr>
            <a:t>円となっており、昨年度比で</a:t>
          </a:r>
          <a:r>
            <a:rPr kumimoji="1" lang="en-US" altLang="ja-JP" sz="1300">
              <a:latin typeface="ＭＳ Ｐゴシック" panose="020B0600070205080204" pitchFamily="50" charset="-128"/>
              <a:ea typeface="ＭＳ Ｐゴシック" panose="020B0600070205080204" pitchFamily="50" charset="-128"/>
            </a:rPr>
            <a:t>5,492</a:t>
          </a:r>
          <a:r>
            <a:rPr kumimoji="1" lang="ja-JP" altLang="en-US" sz="1300">
              <a:latin typeface="ＭＳ Ｐゴシック" panose="020B0600070205080204" pitchFamily="50" charset="-128"/>
              <a:ea typeface="ＭＳ Ｐゴシック" panose="020B0600070205080204" pitchFamily="50" charset="-128"/>
            </a:rPr>
            <a:t>円減となったが依然類似平均団体より高い値である。主な要因は、病院事業会計への多額の基準外繰出によるものである。早期の病院事業会計の健全化に努める。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翌年度に繰り越すべき一般財源が増加したことにより実質収支額は減少したが、財政調整基金の取り崩しが令和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年度はなく、歳計剰余金を含めた積立額が増加したため、財政調整基金残高・実質単年度収支は大幅に増加した。今後も、計画的な事業の精査・実施により健全な財政運営に努める。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連結実質赤字比率は黒字のためなしだった。しかし病院事業において、累積元金償還金と累積減価償却額の差額が増加したことにより、解消可能資金不足額が増額となったため赤字はなくなっているものの、一般会計における病院事業への負担はかなり大きく財政を逼迫させている。病院機能の見直しや経営改革に総合的に取り組み経営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24422_&#20116;&#25144;&#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47.2</v>
          </cell>
          <cell r="BX51">
            <v>27.1</v>
          </cell>
          <cell r="CF51">
            <v>26.5</v>
          </cell>
          <cell r="CN51">
            <v>19.100000000000001</v>
          </cell>
          <cell r="CV51">
            <v>4.0999999999999996</v>
          </cell>
        </row>
        <row r="53">
          <cell r="BP53">
            <v>57</v>
          </cell>
          <cell r="BX53">
            <v>57.4</v>
          </cell>
          <cell r="CF53">
            <v>59.7</v>
          </cell>
          <cell r="CN53">
            <v>62</v>
          </cell>
          <cell r="CV53">
            <v>64.3</v>
          </cell>
        </row>
        <row r="55">
          <cell r="AN55" t="str">
            <v>類似団体内平均値</v>
          </cell>
          <cell r="BP55">
            <v>19.8</v>
          </cell>
          <cell r="BX55">
            <v>19.8</v>
          </cell>
          <cell r="CF55">
            <v>20</v>
          </cell>
          <cell r="CN55">
            <v>10.199999999999999</v>
          </cell>
          <cell r="CV55">
            <v>0</v>
          </cell>
        </row>
        <row r="57">
          <cell r="BP57">
            <v>58.6</v>
          </cell>
          <cell r="BX57">
            <v>59.7</v>
          </cell>
          <cell r="CF57">
            <v>60.7</v>
          </cell>
          <cell r="CN57">
            <v>61.1</v>
          </cell>
          <cell r="CV57">
            <v>63.1</v>
          </cell>
        </row>
        <row r="72">
          <cell r="BP72" t="str">
            <v>H29</v>
          </cell>
          <cell r="BX72" t="str">
            <v>H30</v>
          </cell>
          <cell r="CF72" t="str">
            <v>R01</v>
          </cell>
          <cell r="CN72" t="str">
            <v>R02</v>
          </cell>
          <cell r="CV72" t="str">
            <v>R03</v>
          </cell>
        </row>
        <row r="73">
          <cell r="AN73" t="str">
            <v>当該団体値</v>
          </cell>
          <cell r="BP73">
            <v>47.2</v>
          </cell>
          <cell r="BX73">
            <v>27.1</v>
          </cell>
          <cell r="CF73">
            <v>26.5</v>
          </cell>
          <cell r="CN73">
            <v>19.100000000000001</v>
          </cell>
          <cell r="CV73">
            <v>4.0999999999999996</v>
          </cell>
        </row>
        <row r="75">
          <cell r="BP75">
            <v>10.199999999999999</v>
          </cell>
          <cell r="BX75">
            <v>10</v>
          </cell>
          <cell r="CF75">
            <v>9.6999999999999993</v>
          </cell>
          <cell r="CN75">
            <v>9.4</v>
          </cell>
          <cell r="CV75">
            <v>9.1999999999999993</v>
          </cell>
        </row>
        <row r="77">
          <cell r="AN77" t="str">
            <v>類似団体内平均値</v>
          </cell>
          <cell r="BP77">
            <v>19.8</v>
          </cell>
          <cell r="BX77">
            <v>19.8</v>
          </cell>
          <cell r="CF77">
            <v>20</v>
          </cell>
          <cell r="CN77">
            <v>10.199999999999999</v>
          </cell>
          <cell r="CV77">
            <v>0</v>
          </cell>
        </row>
        <row r="79">
          <cell r="BP79">
            <v>8.9</v>
          </cell>
          <cell r="BX79">
            <v>8.8000000000000007</v>
          </cell>
          <cell r="CF79">
            <v>8.9</v>
          </cell>
          <cell r="CN79">
            <v>8.6999999999999993</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election activeCell="E52" sqref="E52:DI52"/>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6" t="s">
        <v>79</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178"/>
      <c r="DK1" s="178"/>
      <c r="DL1" s="178"/>
      <c r="DM1" s="178"/>
      <c r="DN1" s="178"/>
      <c r="DO1" s="178"/>
    </row>
    <row r="2" spans="1:119" ht="24.75" thickBot="1" x14ac:dyDescent="0.2">
      <c r="B2" s="179" t="s">
        <v>80</v>
      </c>
      <c r="C2" s="179"/>
      <c r="D2" s="180"/>
    </row>
    <row r="3" spans="1:119" ht="18.75" customHeight="1" thickBot="1" x14ac:dyDescent="0.2">
      <c r="A3" s="178"/>
      <c r="B3" s="377" t="s">
        <v>81</v>
      </c>
      <c r="C3" s="378"/>
      <c r="D3" s="378"/>
      <c r="E3" s="379"/>
      <c r="F3" s="379"/>
      <c r="G3" s="379"/>
      <c r="H3" s="379"/>
      <c r="I3" s="379"/>
      <c r="J3" s="379"/>
      <c r="K3" s="379"/>
      <c r="L3" s="379" t="s">
        <v>82</v>
      </c>
      <c r="M3" s="379"/>
      <c r="N3" s="379"/>
      <c r="O3" s="379"/>
      <c r="P3" s="379"/>
      <c r="Q3" s="379"/>
      <c r="R3" s="386"/>
      <c r="S3" s="386"/>
      <c r="T3" s="386"/>
      <c r="U3" s="386"/>
      <c r="V3" s="387"/>
      <c r="W3" s="361" t="s">
        <v>83</v>
      </c>
      <c r="X3" s="362"/>
      <c r="Y3" s="362"/>
      <c r="Z3" s="362"/>
      <c r="AA3" s="362"/>
      <c r="AB3" s="378"/>
      <c r="AC3" s="386" t="s">
        <v>84</v>
      </c>
      <c r="AD3" s="362"/>
      <c r="AE3" s="362"/>
      <c r="AF3" s="362"/>
      <c r="AG3" s="362"/>
      <c r="AH3" s="362"/>
      <c r="AI3" s="362"/>
      <c r="AJ3" s="362"/>
      <c r="AK3" s="362"/>
      <c r="AL3" s="363"/>
      <c r="AM3" s="361" t="s">
        <v>85</v>
      </c>
      <c r="AN3" s="362"/>
      <c r="AO3" s="362"/>
      <c r="AP3" s="362"/>
      <c r="AQ3" s="362"/>
      <c r="AR3" s="362"/>
      <c r="AS3" s="362"/>
      <c r="AT3" s="362"/>
      <c r="AU3" s="362"/>
      <c r="AV3" s="362"/>
      <c r="AW3" s="362"/>
      <c r="AX3" s="363"/>
      <c r="AY3" s="398" t="s">
        <v>1</v>
      </c>
      <c r="AZ3" s="399"/>
      <c r="BA3" s="399"/>
      <c r="BB3" s="399"/>
      <c r="BC3" s="399"/>
      <c r="BD3" s="399"/>
      <c r="BE3" s="399"/>
      <c r="BF3" s="399"/>
      <c r="BG3" s="399"/>
      <c r="BH3" s="399"/>
      <c r="BI3" s="399"/>
      <c r="BJ3" s="399"/>
      <c r="BK3" s="399"/>
      <c r="BL3" s="399"/>
      <c r="BM3" s="400"/>
      <c r="BN3" s="361" t="s">
        <v>86</v>
      </c>
      <c r="BO3" s="362"/>
      <c r="BP3" s="362"/>
      <c r="BQ3" s="362"/>
      <c r="BR3" s="362"/>
      <c r="BS3" s="362"/>
      <c r="BT3" s="362"/>
      <c r="BU3" s="363"/>
      <c r="BV3" s="361" t="s">
        <v>87</v>
      </c>
      <c r="BW3" s="362"/>
      <c r="BX3" s="362"/>
      <c r="BY3" s="362"/>
      <c r="BZ3" s="362"/>
      <c r="CA3" s="362"/>
      <c r="CB3" s="362"/>
      <c r="CC3" s="363"/>
      <c r="CD3" s="398" t="s">
        <v>1</v>
      </c>
      <c r="CE3" s="399"/>
      <c r="CF3" s="399"/>
      <c r="CG3" s="399"/>
      <c r="CH3" s="399"/>
      <c r="CI3" s="399"/>
      <c r="CJ3" s="399"/>
      <c r="CK3" s="399"/>
      <c r="CL3" s="399"/>
      <c r="CM3" s="399"/>
      <c r="CN3" s="399"/>
      <c r="CO3" s="399"/>
      <c r="CP3" s="399"/>
      <c r="CQ3" s="399"/>
      <c r="CR3" s="399"/>
      <c r="CS3" s="400"/>
      <c r="CT3" s="361" t="s">
        <v>88</v>
      </c>
      <c r="CU3" s="362"/>
      <c r="CV3" s="362"/>
      <c r="CW3" s="362"/>
      <c r="CX3" s="362"/>
      <c r="CY3" s="362"/>
      <c r="CZ3" s="362"/>
      <c r="DA3" s="363"/>
      <c r="DB3" s="361" t="s">
        <v>89</v>
      </c>
      <c r="DC3" s="362"/>
      <c r="DD3" s="362"/>
      <c r="DE3" s="362"/>
      <c r="DF3" s="362"/>
      <c r="DG3" s="362"/>
      <c r="DH3" s="362"/>
      <c r="DI3" s="363"/>
    </row>
    <row r="4" spans="1:119" ht="18.75" customHeight="1" x14ac:dyDescent="0.15">
      <c r="A4" s="178"/>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90</v>
      </c>
      <c r="AZ4" s="365"/>
      <c r="BA4" s="365"/>
      <c r="BB4" s="365"/>
      <c r="BC4" s="365"/>
      <c r="BD4" s="365"/>
      <c r="BE4" s="365"/>
      <c r="BF4" s="365"/>
      <c r="BG4" s="365"/>
      <c r="BH4" s="365"/>
      <c r="BI4" s="365"/>
      <c r="BJ4" s="365"/>
      <c r="BK4" s="365"/>
      <c r="BL4" s="365"/>
      <c r="BM4" s="366"/>
      <c r="BN4" s="367">
        <v>10354343</v>
      </c>
      <c r="BO4" s="368"/>
      <c r="BP4" s="368"/>
      <c r="BQ4" s="368"/>
      <c r="BR4" s="368"/>
      <c r="BS4" s="368"/>
      <c r="BT4" s="368"/>
      <c r="BU4" s="369"/>
      <c r="BV4" s="367">
        <v>11439208</v>
      </c>
      <c r="BW4" s="368"/>
      <c r="BX4" s="368"/>
      <c r="BY4" s="368"/>
      <c r="BZ4" s="368"/>
      <c r="CA4" s="368"/>
      <c r="CB4" s="368"/>
      <c r="CC4" s="369"/>
      <c r="CD4" s="370" t="s">
        <v>91</v>
      </c>
      <c r="CE4" s="371"/>
      <c r="CF4" s="371"/>
      <c r="CG4" s="371"/>
      <c r="CH4" s="371"/>
      <c r="CI4" s="371"/>
      <c r="CJ4" s="371"/>
      <c r="CK4" s="371"/>
      <c r="CL4" s="371"/>
      <c r="CM4" s="371"/>
      <c r="CN4" s="371"/>
      <c r="CO4" s="371"/>
      <c r="CP4" s="371"/>
      <c r="CQ4" s="371"/>
      <c r="CR4" s="371"/>
      <c r="CS4" s="372"/>
      <c r="CT4" s="373">
        <v>3.3</v>
      </c>
      <c r="CU4" s="374"/>
      <c r="CV4" s="374"/>
      <c r="CW4" s="374"/>
      <c r="CX4" s="374"/>
      <c r="CY4" s="374"/>
      <c r="CZ4" s="374"/>
      <c r="DA4" s="375"/>
      <c r="DB4" s="373">
        <v>3.6</v>
      </c>
      <c r="DC4" s="374"/>
      <c r="DD4" s="374"/>
      <c r="DE4" s="374"/>
      <c r="DF4" s="374"/>
      <c r="DG4" s="374"/>
      <c r="DH4" s="374"/>
      <c r="DI4" s="375"/>
    </row>
    <row r="5" spans="1:119" ht="18.75" customHeight="1" x14ac:dyDescent="0.15">
      <c r="A5" s="178"/>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33" t="s">
        <v>92</v>
      </c>
      <c r="AN5" s="434"/>
      <c r="AO5" s="434"/>
      <c r="AP5" s="434"/>
      <c r="AQ5" s="434"/>
      <c r="AR5" s="434"/>
      <c r="AS5" s="434"/>
      <c r="AT5" s="435"/>
      <c r="AU5" s="436" t="s">
        <v>93</v>
      </c>
      <c r="AV5" s="437"/>
      <c r="AW5" s="437"/>
      <c r="AX5" s="437"/>
      <c r="AY5" s="438" t="s">
        <v>94</v>
      </c>
      <c r="AZ5" s="439"/>
      <c r="BA5" s="439"/>
      <c r="BB5" s="439"/>
      <c r="BC5" s="439"/>
      <c r="BD5" s="439"/>
      <c r="BE5" s="439"/>
      <c r="BF5" s="439"/>
      <c r="BG5" s="439"/>
      <c r="BH5" s="439"/>
      <c r="BI5" s="439"/>
      <c r="BJ5" s="439"/>
      <c r="BK5" s="439"/>
      <c r="BL5" s="439"/>
      <c r="BM5" s="440"/>
      <c r="BN5" s="404">
        <v>10089316</v>
      </c>
      <c r="BO5" s="405"/>
      <c r="BP5" s="405"/>
      <c r="BQ5" s="405"/>
      <c r="BR5" s="405"/>
      <c r="BS5" s="405"/>
      <c r="BT5" s="405"/>
      <c r="BU5" s="406"/>
      <c r="BV5" s="404">
        <v>11210103</v>
      </c>
      <c r="BW5" s="405"/>
      <c r="BX5" s="405"/>
      <c r="BY5" s="405"/>
      <c r="BZ5" s="405"/>
      <c r="CA5" s="405"/>
      <c r="CB5" s="405"/>
      <c r="CC5" s="406"/>
      <c r="CD5" s="407" t="s">
        <v>95</v>
      </c>
      <c r="CE5" s="408"/>
      <c r="CF5" s="408"/>
      <c r="CG5" s="408"/>
      <c r="CH5" s="408"/>
      <c r="CI5" s="408"/>
      <c r="CJ5" s="408"/>
      <c r="CK5" s="408"/>
      <c r="CL5" s="408"/>
      <c r="CM5" s="408"/>
      <c r="CN5" s="408"/>
      <c r="CO5" s="408"/>
      <c r="CP5" s="408"/>
      <c r="CQ5" s="408"/>
      <c r="CR5" s="408"/>
      <c r="CS5" s="409"/>
      <c r="CT5" s="401">
        <v>83.7</v>
      </c>
      <c r="CU5" s="402"/>
      <c r="CV5" s="402"/>
      <c r="CW5" s="402"/>
      <c r="CX5" s="402"/>
      <c r="CY5" s="402"/>
      <c r="CZ5" s="402"/>
      <c r="DA5" s="403"/>
      <c r="DB5" s="401">
        <v>88</v>
      </c>
      <c r="DC5" s="402"/>
      <c r="DD5" s="402"/>
      <c r="DE5" s="402"/>
      <c r="DF5" s="402"/>
      <c r="DG5" s="402"/>
      <c r="DH5" s="402"/>
      <c r="DI5" s="403"/>
    </row>
    <row r="6" spans="1:119" ht="18.75" customHeight="1" x14ac:dyDescent="0.15">
      <c r="A6" s="178"/>
      <c r="B6" s="410" t="s">
        <v>96</v>
      </c>
      <c r="C6" s="411"/>
      <c r="D6" s="411"/>
      <c r="E6" s="412"/>
      <c r="F6" s="412"/>
      <c r="G6" s="412"/>
      <c r="H6" s="412"/>
      <c r="I6" s="412"/>
      <c r="J6" s="412"/>
      <c r="K6" s="412"/>
      <c r="L6" s="412" t="s">
        <v>97</v>
      </c>
      <c r="M6" s="412"/>
      <c r="N6" s="412"/>
      <c r="O6" s="412"/>
      <c r="P6" s="412"/>
      <c r="Q6" s="412"/>
      <c r="R6" s="416"/>
      <c r="S6" s="416"/>
      <c r="T6" s="416"/>
      <c r="U6" s="416"/>
      <c r="V6" s="417"/>
      <c r="W6" s="420" t="s">
        <v>98</v>
      </c>
      <c r="X6" s="421"/>
      <c r="Y6" s="421"/>
      <c r="Z6" s="421"/>
      <c r="AA6" s="421"/>
      <c r="AB6" s="411"/>
      <c r="AC6" s="424" t="s">
        <v>99</v>
      </c>
      <c r="AD6" s="425"/>
      <c r="AE6" s="425"/>
      <c r="AF6" s="425"/>
      <c r="AG6" s="425"/>
      <c r="AH6" s="425"/>
      <c r="AI6" s="425"/>
      <c r="AJ6" s="425"/>
      <c r="AK6" s="425"/>
      <c r="AL6" s="426"/>
      <c r="AM6" s="433" t="s">
        <v>100</v>
      </c>
      <c r="AN6" s="434"/>
      <c r="AO6" s="434"/>
      <c r="AP6" s="434"/>
      <c r="AQ6" s="434"/>
      <c r="AR6" s="434"/>
      <c r="AS6" s="434"/>
      <c r="AT6" s="435"/>
      <c r="AU6" s="436" t="s">
        <v>101</v>
      </c>
      <c r="AV6" s="437"/>
      <c r="AW6" s="437"/>
      <c r="AX6" s="437"/>
      <c r="AY6" s="438" t="s">
        <v>102</v>
      </c>
      <c r="AZ6" s="439"/>
      <c r="BA6" s="439"/>
      <c r="BB6" s="439"/>
      <c r="BC6" s="439"/>
      <c r="BD6" s="439"/>
      <c r="BE6" s="439"/>
      <c r="BF6" s="439"/>
      <c r="BG6" s="439"/>
      <c r="BH6" s="439"/>
      <c r="BI6" s="439"/>
      <c r="BJ6" s="439"/>
      <c r="BK6" s="439"/>
      <c r="BL6" s="439"/>
      <c r="BM6" s="440"/>
      <c r="BN6" s="404">
        <v>265027</v>
      </c>
      <c r="BO6" s="405"/>
      <c r="BP6" s="405"/>
      <c r="BQ6" s="405"/>
      <c r="BR6" s="405"/>
      <c r="BS6" s="405"/>
      <c r="BT6" s="405"/>
      <c r="BU6" s="406"/>
      <c r="BV6" s="404">
        <v>229105</v>
      </c>
      <c r="BW6" s="405"/>
      <c r="BX6" s="405"/>
      <c r="BY6" s="405"/>
      <c r="BZ6" s="405"/>
      <c r="CA6" s="405"/>
      <c r="CB6" s="405"/>
      <c r="CC6" s="406"/>
      <c r="CD6" s="407" t="s">
        <v>103</v>
      </c>
      <c r="CE6" s="408"/>
      <c r="CF6" s="408"/>
      <c r="CG6" s="408"/>
      <c r="CH6" s="408"/>
      <c r="CI6" s="408"/>
      <c r="CJ6" s="408"/>
      <c r="CK6" s="408"/>
      <c r="CL6" s="408"/>
      <c r="CM6" s="408"/>
      <c r="CN6" s="408"/>
      <c r="CO6" s="408"/>
      <c r="CP6" s="408"/>
      <c r="CQ6" s="408"/>
      <c r="CR6" s="408"/>
      <c r="CS6" s="409"/>
      <c r="CT6" s="441">
        <v>86.1</v>
      </c>
      <c r="CU6" s="442"/>
      <c r="CV6" s="442"/>
      <c r="CW6" s="442"/>
      <c r="CX6" s="442"/>
      <c r="CY6" s="442"/>
      <c r="CZ6" s="442"/>
      <c r="DA6" s="443"/>
      <c r="DB6" s="441">
        <v>91.1</v>
      </c>
      <c r="DC6" s="442"/>
      <c r="DD6" s="442"/>
      <c r="DE6" s="442"/>
      <c r="DF6" s="442"/>
      <c r="DG6" s="442"/>
      <c r="DH6" s="442"/>
      <c r="DI6" s="443"/>
    </row>
    <row r="7" spans="1:119" ht="18.75" customHeight="1" x14ac:dyDescent="0.15">
      <c r="A7" s="178"/>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7"/>
      <c r="AD7" s="428"/>
      <c r="AE7" s="428"/>
      <c r="AF7" s="428"/>
      <c r="AG7" s="428"/>
      <c r="AH7" s="428"/>
      <c r="AI7" s="428"/>
      <c r="AJ7" s="428"/>
      <c r="AK7" s="428"/>
      <c r="AL7" s="429"/>
      <c r="AM7" s="433" t="s">
        <v>104</v>
      </c>
      <c r="AN7" s="434"/>
      <c r="AO7" s="434"/>
      <c r="AP7" s="434"/>
      <c r="AQ7" s="434"/>
      <c r="AR7" s="434"/>
      <c r="AS7" s="434"/>
      <c r="AT7" s="435"/>
      <c r="AU7" s="436" t="s">
        <v>105</v>
      </c>
      <c r="AV7" s="437"/>
      <c r="AW7" s="437"/>
      <c r="AX7" s="437"/>
      <c r="AY7" s="438" t="s">
        <v>106</v>
      </c>
      <c r="AZ7" s="439"/>
      <c r="BA7" s="439"/>
      <c r="BB7" s="439"/>
      <c r="BC7" s="439"/>
      <c r="BD7" s="439"/>
      <c r="BE7" s="439"/>
      <c r="BF7" s="439"/>
      <c r="BG7" s="439"/>
      <c r="BH7" s="439"/>
      <c r="BI7" s="439"/>
      <c r="BJ7" s="439"/>
      <c r="BK7" s="439"/>
      <c r="BL7" s="439"/>
      <c r="BM7" s="440"/>
      <c r="BN7" s="404">
        <v>49254</v>
      </c>
      <c r="BO7" s="405"/>
      <c r="BP7" s="405"/>
      <c r="BQ7" s="405"/>
      <c r="BR7" s="405"/>
      <c r="BS7" s="405"/>
      <c r="BT7" s="405"/>
      <c r="BU7" s="406"/>
      <c r="BV7" s="404">
        <v>8272</v>
      </c>
      <c r="BW7" s="405"/>
      <c r="BX7" s="405"/>
      <c r="BY7" s="405"/>
      <c r="BZ7" s="405"/>
      <c r="CA7" s="405"/>
      <c r="CB7" s="405"/>
      <c r="CC7" s="406"/>
      <c r="CD7" s="407" t="s">
        <v>107</v>
      </c>
      <c r="CE7" s="408"/>
      <c r="CF7" s="408"/>
      <c r="CG7" s="408"/>
      <c r="CH7" s="408"/>
      <c r="CI7" s="408"/>
      <c r="CJ7" s="408"/>
      <c r="CK7" s="408"/>
      <c r="CL7" s="408"/>
      <c r="CM7" s="408"/>
      <c r="CN7" s="408"/>
      <c r="CO7" s="408"/>
      <c r="CP7" s="408"/>
      <c r="CQ7" s="408"/>
      <c r="CR7" s="408"/>
      <c r="CS7" s="409"/>
      <c r="CT7" s="404">
        <v>6443353</v>
      </c>
      <c r="CU7" s="405"/>
      <c r="CV7" s="405"/>
      <c r="CW7" s="405"/>
      <c r="CX7" s="405"/>
      <c r="CY7" s="405"/>
      <c r="CZ7" s="405"/>
      <c r="DA7" s="406"/>
      <c r="DB7" s="404">
        <v>6116903</v>
      </c>
      <c r="DC7" s="405"/>
      <c r="DD7" s="405"/>
      <c r="DE7" s="405"/>
      <c r="DF7" s="405"/>
      <c r="DG7" s="405"/>
      <c r="DH7" s="405"/>
      <c r="DI7" s="406"/>
    </row>
    <row r="8" spans="1:119" ht="18.75" customHeight="1" thickBot="1" x14ac:dyDescent="0.2">
      <c r="A8" s="178"/>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108</v>
      </c>
      <c r="AN8" s="434"/>
      <c r="AO8" s="434"/>
      <c r="AP8" s="434"/>
      <c r="AQ8" s="434"/>
      <c r="AR8" s="434"/>
      <c r="AS8" s="434"/>
      <c r="AT8" s="435"/>
      <c r="AU8" s="436" t="s">
        <v>101</v>
      </c>
      <c r="AV8" s="437"/>
      <c r="AW8" s="437"/>
      <c r="AX8" s="437"/>
      <c r="AY8" s="438" t="s">
        <v>109</v>
      </c>
      <c r="AZ8" s="439"/>
      <c r="BA8" s="439"/>
      <c r="BB8" s="439"/>
      <c r="BC8" s="439"/>
      <c r="BD8" s="439"/>
      <c r="BE8" s="439"/>
      <c r="BF8" s="439"/>
      <c r="BG8" s="439"/>
      <c r="BH8" s="439"/>
      <c r="BI8" s="439"/>
      <c r="BJ8" s="439"/>
      <c r="BK8" s="439"/>
      <c r="BL8" s="439"/>
      <c r="BM8" s="440"/>
      <c r="BN8" s="404">
        <v>215773</v>
      </c>
      <c r="BO8" s="405"/>
      <c r="BP8" s="405"/>
      <c r="BQ8" s="405"/>
      <c r="BR8" s="405"/>
      <c r="BS8" s="405"/>
      <c r="BT8" s="405"/>
      <c r="BU8" s="406"/>
      <c r="BV8" s="404">
        <v>220833</v>
      </c>
      <c r="BW8" s="405"/>
      <c r="BX8" s="405"/>
      <c r="BY8" s="405"/>
      <c r="BZ8" s="405"/>
      <c r="CA8" s="405"/>
      <c r="CB8" s="405"/>
      <c r="CC8" s="406"/>
      <c r="CD8" s="407" t="s">
        <v>110</v>
      </c>
      <c r="CE8" s="408"/>
      <c r="CF8" s="408"/>
      <c r="CG8" s="408"/>
      <c r="CH8" s="408"/>
      <c r="CI8" s="408"/>
      <c r="CJ8" s="408"/>
      <c r="CK8" s="408"/>
      <c r="CL8" s="408"/>
      <c r="CM8" s="408"/>
      <c r="CN8" s="408"/>
      <c r="CO8" s="408"/>
      <c r="CP8" s="408"/>
      <c r="CQ8" s="408"/>
      <c r="CR8" s="408"/>
      <c r="CS8" s="409"/>
      <c r="CT8" s="444">
        <v>0.28000000000000003</v>
      </c>
      <c r="CU8" s="445"/>
      <c r="CV8" s="445"/>
      <c r="CW8" s="445"/>
      <c r="CX8" s="445"/>
      <c r="CY8" s="445"/>
      <c r="CZ8" s="445"/>
      <c r="DA8" s="446"/>
      <c r="DB8" s="444">
        <v>0.28999999999999998</v>
      </c>
      <c r="DC8" s="445"/>
      <c r="DD8" s="445"/>
      <c r="DE8" s="445"/>
      <c r="DF8" s="445"/>
      <c r="DG8" s="445"/>
      <c r="DH8" s="445"/>
      <c r="DI8" s="446"/>
    </row>
    <row r="9" spans="1:119" ht="18.75" customHeight="1" thickBot="1" x14ac:dyDescent="0.2">
      <c r="A9" s="178"/>
      <c r="B9" s="398" t="s">
        <v>111</v>
      </c>
      <c r="C9" s="399"/>
      <c r="D9" s="399"/>
      <c r="E9" s="399"/>
      <c r="F9" s="399"/>
      <c r="G9" s="399"/>
      <c r="H9" s="399"/>
      <c r="I9" s="399"/>
      <c r="J9" s="399"/>
      <c r="K9" s="447"/>
      <c r="L9" s="448" t="s">
        <v>112</v>
      </c>
      <c r="M9" s="449"/>
      <c r="N9" s="449"/>
      <c r="O9" s="449"/>
      <c r="P9" s="449"/>
      <c r="Q9" s="450"/>
      <c r="R9" s="451">
        <v>16042</v>
      </c>
      <c r="S9" s="452"/>
      <c r="T9" s="452"/>
      <c r="U9" s="452"/>
      <c r="V9" s="453"/>
      <c r="W9" s="361" t="s">
        <v>113</v>
      </c>
      <c r="X9" s="362"/>
      <c r="Y9" s="362"/>
      <c r="Z9" s="362"/>
      <c r="AA9" s="362"/>
      <c r="AB9" s="362"/>
      <c r="AC9" s="362"/>
      <c r="AD9" s="362"/>
      <c r="AE9" s="362"/>
      <c r="AF9" s="362"/>
      <c r="AG9" s="362"/>
      <c r="AH9" s="362"/>
      <c r="AI9" s="362"/>
      <c r="AJ9" s="362"/>
      <c r="AK9" s="362"/>
      <c r="AL9" s="363"/>
      <c r="AM9" s="433" t="s">
        <v>114</v>
      </c>
      <c r="AN9" s="434"/>
      <c r="AO9" s="434"/>
      <c r="AP9" s="434"/>
      <c r="AQ9" s="434"/>
      <c r="AR9" s="434"/>
      <c r="AS9" s="434"/>
      <c r="AT9" s="435"/>
      <c r="AU9" s="436" t="s">
        <v>101</v>
      </c>
      <c r="AV9" s="437"/>
      <c r="AW9" s="437"/>
      <c r="AX9" s="437"/>
      <c r="AY9" s="438" t="s">
        <v>115</v>
      </c>
      <c r="AZ9" s="439"/>
      <c r="BA9" s="439"/>
      <c r="BB9" s="439"/>
      <c r="BC9" s="439"/>
      <c r="BD9" s="439"/>
      <c r="BE9" s="439"/>
      <c r="BF9" s="439"/>
      <c r="BG9" s="439"/>
      <c r="BH9" s="439"/>
      <c r="BI9" s="439"/>
      <c r="BJ9" s="439"/>
      <c r="BK9" s="439"/>
      <c r="BL9" s="439"/>
      <c r="BM9" s="440"/>
      <c r="BN9" s="404">
        <v>-5060</v>
      </c>
      <c r="BO9" s="405"/>
      <c r="BP9" s="405"/>
      <c r="BQ9" s="405"/>
      <c r="BR9" s="405"/>
      <c r="BS9" s="405"/>
      <c r="BT9" s="405"/>
      <c r="BU9" s="406"/>
      <c r="BV9" s="404">
        <v>61535</v>
      </c>
      <c r="BW9" s="405"/>
      <c r="BX9" s="405"/>
      <c r="BY9" s="405"/>
      <c r="BZ9" s="405"/>
      <c r="CA9" s="405"/>
      <c r="CB9" s="405"/>
      <c r="CC9" s="406"/>
      <c r="CD9" s="407" t="s">
        <v>116</v>
      </c>
      <c r="CE9" s="408"/>
      <c r="CF9" s="408"/>
      <c r="CG9" s="408"/>
      <c r="CH9" s="408"/>
      <c r="CI9" s="408"/>
      <c r="CJ9" s="408"/>
      <c r="CK9" s="408"/>
      <c r="CL9" s="408"/>
      <c r="CM9" s="408"/>
      <c r="CN9" s="408"/>
      <c r="CO9" s="408"/>
      <c r="CP9" s="408"/>
      <c r="CQ9" s="408"/>
      <c r="CR9" s="408"/>
      <c r="CS9" s="409"/>
      <c r="CT9" s="401">
        <v>13.4</v>
      </c>
      <c r="CU9" s="402"/>
      <c r="CV9" s="402"/>
      <c r="CW9" s="402"/>
      <c r="CX9" s="402"/>
      <c r="CY9" s="402"/>
      <c r="CZ9" s="402"/>
      <c r="DA9" s="403"/>
      <c r="DB9" s="401">
        <v>13.9</v>
      </c>
      <c r="DC9" s="402"/>
      <c r="DD9" s="402"/>
      <c r="DE9" s="402"/>
      <c r="DF9" s="402"/>
      <c r="DG9" s="402"/>
      <c r="DH9" s="402"/>
      <c r="DI9" s="403"/>
    </row>
    <row r="10" spans="1:119" ht="18.75" customHeight="1" thickBot="1" x14ac:dyDescent="0.2">
      <c r="A10" s="178"/>
      <c r="B10" s="398"/>
      <c r="C10" s="399"/>
      <c r="D10" s="399"/>
      <c r="E10" s="399"/>
      <c r="F10" s="399"/>
      <c r="G10" s="399"/>
      <c r="H10" s="399"/>
      <c r="I10" s="399"/>
      <c r="J10" s="399"/>
      <c r="K10" s="447"/>
      <c r="L10" s="454" t="s">
        <v>117</v>
      </c>
      <c r="M10" s="434"/>
      <c r="N10" s="434"/>
      <c r="O10" s="434"/>
      <c r="P10" s="434"/>
      <c r="Q10" s="435"/>
      <c r="R10" s="455">
        <v>17433</v>
      </c>
      <c r="S10" s="456"/>
      <c r="T10" s="456"/>
      <c r="U10" s="456"/>
      <c r="V10" s="457"/>
      <c r="W10" s="392"/>
      <c r="X10" s="393"/>
      <c r="Y10" s="393"/>
      <c r="Z10" s="393"/>
      <c r="AA10" s="393"/>
      <c r="AB10" s="393"/>
      <c r="AC10" s="393"/>
      <c r="AD10" s="393"/>
      <c r="AE10" s="393"/>
      <c r="AF10" s="393"/>
      <c r="AG10" s="393"/>
      <c r="AH10" s="393"/>
      <c r="AI10" s="393"/>
      <c r="AJ10" s="393"/>
      <c r="AK10" s="393"/>
      <c r="AL10" s="396"/>
      <c r="AM10" s="433" t="s">
        <v>118</v>
      </c>
      <c r="AN10" s="434"/>
      <c r="AO10" s="434"/>
      <c r="AP10" s="434"/>
      <c r="AQ10" s="434"/>
      <c r="AR10" s="434"/>
      <c r="AS10" s="434"/>
      <c r="AT10" s="435"/>
      <c r="AU10" s="436" t="s">
        <v>119</v>
      </c>
      <c r="AV10" s="437"/>
      <c r="AW10" s="437"/>
      <c r="AX10" s="437"/>
      <c r="AY10" s="438" t="s">
        <v>120</v>
      </c>
      <c r="AZ10" s="439"/>
      <c r="BA10" s="439"/>
      <c r="BB10" s="439"/>
      <c r="BC10" s="439"/>
      <c r="BD10" s="439"/>
      <c r="BE10" s="439"/>
      <c r="BF10" s="439"/>
      <c r="BG10" s="439"/>
      <c r="BH10" s="439"/>
      <c r="BI10" s="439"/>
      <c r="BJ10" s="439"/>
      <c r="BK10" s="439"/>
      <c r="BL10" s="439"/>
      <c r="BM10" s="440"/>
      <c r="BN10" s="404">
        <v>429352</v>
      </c>
      <c r="BO10" s="405"/>
      <c r="BP10" s="405"/>
      <c r="BQ10" s="405"/>
      <c r="BR10" s="405"/>
      <c r="BS10" s="405"/>
      <c r="BT10" s="405"/>
      <c r="BU10" s="406"/>
      <c r="BV10" s="404">
        <v>61</v>
      </c>
      <c r="BW10" s="405"/>
      <c r="BX10" s="405"/>
      <c r="BY10" s="405"/>
      <c r="BZ10" s="405"/>
      <c r="CA10" s="405"/>
      <c r="CB10" s="405"/>
      <c r="CC10" s="406"/>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8"/>
      <c r="C11" s="399"/>
      <c r="D11" s="399"/>
      <c r="E11" s="399"/>
      <c r="F11" s="399"/>
      <c r="G11" s="399"/>
      <c r="H11" s="399"/>
      <c r="I11" s="399"/>
      <c r="J11" s="399"/>
      <c r="K11" s="447"/>
      <c r="L11" s="458" t="s">
        <v>122</v>
      </c>
      <c r="M11" s="459"/>
      <c r="N11" s="459"/>
      <c r="O11" s="459"/>
      <c r="P11" s="459"/>
      <c r="Q11" s="460"/>
      <c r="R11" s="461" t="s">
        <v>123</v>
      </c>
      <c r="S11" s="462"/>
      <c r="T11" s="462"/>
      <c r="U11" s="462"/>
      <c r="V11" s="463"/>
      <c r="W11" s="392"/>
      <c r="X11" s="393"/>
      <c r="Y11" s="393"/>
      <c r="Z11" s="393"/>
      <c r="AA11" s="393"/>
      <c r="AB11" s="393"/>
      <c r="AC11" s="393"/>
      <c r="AD11" s="393"/>
      <c r="AE11" s="393"/>
      <c r="AF11" s="393"/>
      <c r="AG11" s="393"/>
      <c r="AH11" s="393"/>
      <c r="AI11" s="393"/>
      <c r="AJ11" s="393"/>
      <c r="AK11" s="393"/>
      <c r="AL11" s="396"/>
      <c r="AM11" s="433" t="s">
        <v>124</v>
      </c>
      <c r="AN11" s="434"/>
      <c r="AO11" s="434"/>
      <c r="AP11" s="434"/>
      <c r="AQ11" s="434"/>
      <c r="AR11" s="434"/>
      <c r="AS11" s="434"/>
      <c r="AT11" s="435"/>
      <c r="AU11" s="436" t="s">
        <v>101</v>
      </c>
      <c r="AV11" s="437"/>
      <c r="AW11" s="437"/>
      <c r="AX11" s="437"/>
      <c r="AY11" s="438" t="s">
        <v>125</v>
      </c>
      <c r="AZ11" s="439"/>
      <c r="BA11" s="439"/>
      <c r="BB11" s="439"/>
      <c r="BC11" s="439"/>
      <c r="BD11" s="439"/>
      <c r="BE11" s="439"/>
      <c r="BF11" s="439"/>
      <c r="BG11" s="439"/>
      <c r="BH11" s="439"/>
      <c r="BI11" s="439"/>
      <c r="BJ11" s="439"/>
      <c r="BK11" s="439"/>
      <c r="BL11" s="439"/>
      <c r="BM11" s="440"/>
      <c r="BN11" s="404">
        <v>0</v>
      </c>
      <c r="BO11" s="405"/>
      <c r="BP11" s="405"/>
      <c r="BQ11" s="405"/>
      <c r="BR11" s="405"/>
      <c r="BS11" s="405"/>
      <c r="BT11" s="405"/>
      <c r="BU11" s="406"/>
      <c r="BV11" s="404">
        <v>0</v>
      </c>
      <c r="BW11" s="405"/>
      <c r="BX11" s="405"/>
      <c r="BY11" s="405"/>
      <c r="BZ11" s="405"/>
      <c r="CA11" s="405"/>
      <c r="CB11" s="405"/>
      <c r="CC11" s="406"/>
      <c r="CD11" s="407" t="s">
        <v>126</v>
      </c>
      <c r="CE11" s="408"/>
      <c r="CF11" s="408"/>
      <c r="CG11" s="408"/>
      <c r="CH11" s="408"/>
      <c r="CI11" s="408"/>
      <c r="CJ11" s="408"/>
      <c r="CK11" s="408"/>
      <c r="CL11" s="408"/>
      <c r="CM11" s="408"/>
      <c r="CN11" s="408"/>
      <c r="CO11" s="408"/>
      <c r="CP11" s="408"/>
      <c r="CQ11" s="408"/>
      <c r="CR11" s="408"/>
      <c r="CS11" s="409"/>
      <c r="CT11" s="444" t="s">
        <v>127</v>
      </c>
      <c r="CU11" s="445"/>
      <c r="CV11" s="445"/>
      <c r="CW11" s="445"/>
      <c r="CX11" s="445"/>
      <c r="CY11" s="445"/>
      <c r="CZ11" s="445"/>
      <c r="DA11" s="446"/>
      <c r="DB11" s="444" t="s">
        <v>128</v>
      </c>
      <c r="DC11" s="445"/>
      <c r="DD11" s="445"/>
      <c r="DE11" s="445"/>
      <c r="DF11" s="445"/>
      <c r="DG11" s="445"/>
      <c r="DH11" s="445"/>
      <c r="DI11" s="446"/>
    </row>
    <row r="12" spans="1:119" ht="18.75" customHeight="1" x14ac:dyDescent="0.15">
      <c r="A12" s="178"/>
      <c r="B12" s="464" t="s">
        <v>129</v>
      </c>
      <c r="C12" s="465"/>
      <c r="D12" s="465"/>
      <c r="E12" s="465"/>
      <c r="F12" s="465"/>
      <c r="G12" s="465"/>
      <c r="H12" s="465"/>
      <c r="I12" s="465"/>
      <c r="J12" s="465"/>
      <c r="K12" s="466"/>
      <c r="L12" s="473" t="s">
        <v>130</v>
      </c>
      <c r="M12" s="474"/>
      <c r="N12" s="474"/>
      <c r="O12" s="474"/>
      <c r="P12" s="474"/>
      <c r="Q12" s="475"/>
      <c r="R12" s="476">
        <v>16388</v>
      </c>
      <c r="S12" s="477"/>
      <c r="T12" s="477"/>
      <c r="U12" s="477"/>
      <c r="V12" s="478"/>
      <c r="W12" s="479" t="s">
        <v>1</v>
      </c>
      <c r="X12" s="437"/>
      <c r="Y12" s="437"/>
      <c r="Z12" s="437"/>
      <c r="AA12" s="437"/>
      <c r="AB12" s="480"/>
      <c r="AC12" s="481" t="s">
        <v>131</v>
      </c>
      <c r="AD12" s="482"/>
      <c r="AE12" s="482"/>
      <c r="AF12" s="482"/>
      <c r="AG12" s="483"/>
      <c r="AH12" s="481" t="s">
        <v>132</v>
      </c>
      <c r="AI12" s="482"/>
      <c r="AJ12" s="482"/>
      <c r="AK12" s="482"/>
      <c r="AL12" s="484"/>
      <c r="AM12" s="433" t="s">
        <v>133</v>
      </c>
      <c r="AN12" s="434"/>
      <c r="AO12" s="434"/>
      <c r="AP12" s="434"/>
      <c r="AQ12" s="434"/>
      <c r="AR12" s="434"/>
      <c r="AS12" s="434"/>
      <c r="AT12" s="435"/>
      <c r="AU12" s="436" t="s">
        <v>134</v>
      </c>
      <c r="AV12" s="437"/>
      <c r="AW12" s="437"/>
      <c r="AX12" s="437"/>
      <c r="AY12" s="438" t="s">
        <v>135</v>
      </c>
      <c r="AZ12" s="439"/>
      <c r="BA12" s="439"/>
      <c r="BB12" s="439"/>
      <c r="BC12" s="439"/>
      <c r="BD12" s="439"/>
      <c r="BE12" s="439"/>
      <c r="BF12" s="439"/>
      <c r="BG12" s="439"/>
      <c r="BH12" s="439"/>
      <c r="BI12" s="439"/>
      <c r="BJ12" s="439"/>
      <c r="BK12" s="439"/>
      <c r="BL12" s="439"/>
      <c r="BM12" s="440"/>
      <c r="BN12" s="404">
        <v>0</v>
      </c>
      <c r="BO12" s="405"/>
      <c r="BP12" s="405"/>
      <c r="BQ12" s="405"/>
      <c r="BR12" s="405"/>
      <c r="BS12" s="405"/>
      <c r="BT12" s="405"/>
      <c r="BU12" s="406"/>
      <c r="BV12" s="404">
        <v>75157</v>
      </c>
      <c r="BW12" s="405"/>
      <c r="BX12" s="405"/>
      <c r="BY12" s="405"/>
      <c r="BZ12" s="405"/>
      <c r="CA12" s="405"/>
      <c r="CB12" s="405"/>
      <c r="CC12" s="406"/>
      <c r="CD12" s="407" t="s">
        <v>136</v>
      </c>
      <c r="CE12" s="408"/>
      <c r="CF12" s="408"/>
      <c r="CG12" s="408"/>
      <c r="CH12" s="408"/>
      <c r="CI12" s="408"/>
      <c r="CJ12" s="408"/>
      <c r="CK12" s="408"/>
      <c r="CL12" s="408"/>
      <c r="CM12" s="408"/>
      <c r="CN12" s="408"/>
      <c r="CO12" s="408"/>
      <c r="CP12" s="408"/>
      <c r="CQ12" s="408"/>
      <c r="CR12" s="408"/>
      <c r="CS12" s="409"/>
      <c r="CT12" s="444" t="s">
        <v>127</v>
      </c>
      <c r="CU12" s="445"/>
      <c r="CV12" s="445"/>
      <c r="CW12" s="445"/>
      <c r="CX12" s="445"/>
      <c r="CY12" s="445"/>
      <c r="CZ12" s="445"/>
      <c r="DA12" s="446"/>
      <c r="DB12" s="444" t="s">
        <v>137</v>
      </c>
      <c r="DC12" s="445"/>
      <c r="DD12" s="445"/>
      <c r="DE12" s="445"/>
      <c r="DF12" s="445"/>
      <c r="DG12" s="445"/>
      <c r="DH12" s="445"/>
      <c r="DI12" s="446"/>
    </row>
    <row r="13" spans="1:119" ht="18.75" customHeight="1" x14ac:dyDescent="0.15">
      <c r="A13" s="178"/>
      <c r="B13" s="467"/>
      <c r="C13" s="468"/>
      <c r="D13" s="468"/>
      <c r="E13" s="468"/>
      <c r="F13" s="468"/>
      <c r="G13" s="468"/>
      <c r="H13" s="468"/>
      <c r="I13" s="468"/>
      <c r="J13" s="468"/>
      <c r="K13" s="469"/>
      <c r="L13" s="187"/>
      <c r="M13" s="495" t="s">
        <v>138</v>
      </c>
      <c r="N13" s="496"/>
      <c r="O13" s="496"/>
      <c r="P13" s="496"/>
      <c r="Q13" s="497"/>
      <c r="R13" s="488">
        <v>16325</v>
      </c>
      <c r="S13" s="489"/>
      <c r="T13" s="489"/>
      <c r="U13" s="489"/>
      <c r="V13" s="490"/>
      <c r="W13" s="420" t="s">
        <v>139</v>
      </c>
      <c r="X13" s="421"/>
      <c r="Y13" s="421"/>
      <c r="Z13" s="421"/>
      <c r="AA13" s="421"/>
      <c r="AB13" s="411"/>
      <c r="AC13" s="455">
        <v>1789</v>
      </c>
      <c r="AD13" s="456"/>
      <c r="AE13" s="456"/>
      <c r="AF13" s="456"/>
      <c r="AG13" s="498"/>
      <c r="AH13" s="455">
        <v>2069</v>
      </c>
      <c r="AI13" s="456"/>
      <c r="AJ13" s="456"/>
      <c r="AK13" s="456"/>
      <c r="AL13" s="457"/>
      <c r="AM13" s="433" t="s">
        <v>140</v>
      </c>
      <c r="AN13" s="434"/>
      <c r="AO13" s="434"/>
      <c r="AP13" s="434"/>
      <c r="AQ13" s="434"/>
      <c r="AR13" s="434"/>
      <c r="AS13" s="434"/>
      <c r="AT13" s="435"/>
      <c r="AU13" s="436" t="s">
        <v>119</v>
      </c>
      <c r="AV13" s="437"/>
      <c r="AW13" s="437"/>
      <c r="AX13" s="437"/>
      <c r="AY13" s="438" t="s">
        <v>141</v>
      </c>
      <c r="AZ13" s="439"/>
      <c r="BA13" s="439"/>
      <c r="BB13" s="439"/>
      <c r="BC13" s="439"/>
      <c r="BD13" s="439"/>
      <c r="BE13" s="439"/>
      <c r="BF13" s="439"/>
      <c r="BG13" s="439"/>
      <c r="BH13" s="439"/>
      <c r="BI13" s="439"/>
      <c r="BJ13" s="439"/>
      <c r="BK13" s="439"/>
      <c r="BL13" s="439"/>
      <c r="BM13" s="440"/>
      <c r="BN13" s="404">
        <v>424292</v>
      </c>
      <c r="BO13" s="405"/>
      <c r="BP13" s="405"/>
      <c r="BQ13" s="405"/>
      <c r="BR13" s="405"/>
      <c r="BS13" s="405"/>
      <c r="BT13" s="405"/>
      <c r="BU13" s="406"/>
      <c r="BV13" s="404">
        <v>-13561</v>
      </c>
      <c r="BW13" s="405"/>
      <c r="BX13" s="405"/>
      <c r="BY13" s="405"/>
      <c r="BZ13" s="405"/>
      <c r="CA13" s="405"/>
      <c r="CB13" s="405"/>
      <c r="CC13" s="406"/>
      <c r="CD13" s="407" t="s">
        <v>142</v>
      </c>
      <c r="CE13" s="408"/>
      <c r="CF13" s="408"/>
      <c r="CG13" s="408"/>
      <c r="CH13" s="408"/>
      <c r="CI13" s="408"/>
      <c r="CJ13" s="408"/>
      <c r="CK13" s="408"/>
      <c r="CL13" s="408"/>
      <c r="CM13" s="408"/>
      <c r="CN13" s="408"/>
      <c r="CO13" s="408"/>
      <c r="CP13" s="408"/>
      <c r="CQ13" s="408"/>
      <c r="CR13" s="408"/>
      <c r="CS13" s="409"/>
      <c r="CT13" s="401">
        <v>9.1999999999999993</v>
      </c>
      <c r="CU13" s="402"/>
      <c r="CV13" s="402"/>
      <c r="CW13" s="402"/>
      <c r="CX13" s="402"/>
      <c r="CY13" s="402"/>
      <c r="CZ13" s="402"/>
      <c r="DA13" s="403"/>
      <c r="DB13" s="401">
        <v>9.4</v>
      </c>
      <c r="DC13" s="402"/>
      <c r="DD13" s="402"/>
      <c r="DE13" s="402"/>
      <c r="DF13" s="402"/>
      <c r="DG13" s="402"/>
      <c r="DH13" s="402"/>
      <c r="DI13" s="403"/>
    </row>
    <row r="14" spans="1:119" ht="18.75" customHeight="1" thickBot="1" x14ac:dyDescent="0.2">
      <c r="A14" s="178"/>
      <c r="B14" s="467"/>
      <c r="C14" s="468"/>
      <c r="D14" s="468"/>
      <c r="E14" s="468"/>
      <c r="F14" s="468"/>
      <c r="G14" s="468"/>
      <c r="H14" s="468"/>
      <c r="I14" s="468"/>
      <c r="J14" s="468"/>
      <c r="K14" s="469"/>
      <c r="L14" s="485" t="s">
        <v>143</v>
      </c>
      <c r="M14" s="486"/>
      <c r="N14" s="486"/>
      <c r="O14" s="486"/>
      <c r="P14" s="486"/>
      <c r="Q14" s="487"/>
      <c r="R14" s="488">
        <v>16679</v>
      </c>
      <c r="S14" s="489"/>
      <c r="T14" s="489"/>
      <c r="U14" s="489"/>
      <c r="V14" s="490"/>
      <c r="W14" s="394"/>
      <c r="X14" s="395"/>
      <c r="Y14" s="395"/>
      <c r="Z14" s="395"/>
      <c r="AA14" s="395"/>
      <c r="AB14" s="384"/>
      <c r="AC14" s="491">
        <v>21</v>
      </c>
      <c r="AD14" s="492"/>
      <c r="AE14" s="492"/>
      <c r="AF14" s="492"/>
      <c r="AG14" s="493"/>
      <c r="AH14" s="491">
        <v>23</v>
      </c>
      <c r="AI14" s="492"/>
      <c r="AJ14" s="492"/>
      <c r="AK14" s="492"/>
      <c r="AL14" s="494"/>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04"/>
      <c r="BO14" s="405"/>
      <c r="BP14" s="405"/>
      <c r="BQ14" s="405"/>
      <c r="BR14" s="405"/>
      <c r="BS14" s="405"/>
      <c r="BT14" s="405"/>
      <c r="BU14" s="406"/>
      <c r="BV14" s="404"/>
      <c r="BW14" s="405"/>
      <c r="BX14" s="405"/>
      <c r="BY14" s="405"/>
      <c r="BZ14" s="405"/>
      <c r="CA14" s="405"/>
      <c r="CB14" s="405"/>
      <c r="CC14" s="406"/>
      <c r="CD14" s="499" t="s">
        <v>144</v>
      </c>
      <c r="CE14" s="500"/>
      <c r="CF14" s="500"/>
      <c r="CG14" s="500"/>
      <c r="CH14" s="500"/>
      <c r="CI14" s="500"/>
      <c r="CJ14" s="500"/>
      <c r="CK14" s="500"/>
      <c r="CL14" s="500"/>
      <c r="CM14" s="500"/>
      <c r="CN14" s="500"/>
      <c r="CO14" s="500"/>
      <c r="CP14" s="500"/>
      <c r="CQ14" s="500"/>
      <c r="CR14" s="500"/>
      <c r="CS14" s="501"/>
      <c r="CT14" s="502">
        <v>4.0999999999999996</v>
      </c>
      <c r="CU14" s="503"/>
      <c r="CV14" s="503"/>
      <c r="CW14" s="503"/>
      <c r="CX14" s="503"/>
      <c r="CY14" s="503"/>
      <c r="CZ14" s="503"/>
      <c r="DA14" s="504"/>
      <c r="DB14" s="502">
        <v>19.100000000000001</v>
      </c>
      <c r="DC14" s="503"/>
      <c r="DD14" s="503"/>
      <c r="DE14" s="503"/>
      <c r="DF14" s="503"/>
      <c r="DG14" s="503"/>
      <c r="DH14" s="503"/>
      <c r="DI14" s="504"/>
    </row>
    <row r="15" spans="1:119" ht="18.75" customHeight="1" x14ac:dyDescent="0.15">
      <c r="A15" s="178"/>
      <c r="B15" s="467"/>
      <c r="C15" s="468"/>
      <c r="D15" s="468"/>
      <c r="E15" s="468"/>
      <c r="F15" s="468"/>
      <c r="G15" s="468"/>
      <c r="H15" s="468"/>
      <c r="I15" s="468"/>
      <c r="J15" s="468"/>
      <c r="K15" s="469"/>
      <c r="L15" s="187"/>
      <c r="M15" s="495" t="s">
        <v>138</v>
      </c>
      <c r="N15" s="496"/>
      <c r="O15" s="496"/>
      <c r="P15" s="496"/>
      <c r="Q15" s="497"/>
      <c r="R15" s="488">
        <v>16607</v>
      </c>
      <c r="S15" s="489"/>
      <c r="T15" s="489"/>
      <c r="U15" s="489"/>
      <c r="V15" s="490"/>
      <c r="W15" s="420" t="s">
        <v>145</v>
      </c>
      <c r="X15" s="421"/>
      <c r="Y15" s="421"/>
      <c r="Z15" s="421"/>
      <c r="AA15" s="421"/>
      <c r="AB15" s="411"/>
      <c r="AC15" s="455">
        <v>2222</v>
      </c>
      <c r="AD15" s="456"/>
      <c r="AE15" s="456"/>
      <c r="AF15" s="456"/>
      <c r="AG15" s="498"/>
      <c r="AH15" s="455">
        <v>2344</v>
      </c>
      <c r="AI15" s="456"/>
      <c r="AJ15" s="456"/>
      <c r="AK15" s="456"/>
      <c r="AL15" s="457"/>
      <c r="AM15" s="433"/>
      <c r="AN15" s="434"/>
      <c r="AO15" s="434"/>
      <c r="AP15" s="434"/>
      <c r="AQ15" s="434"/>
      <c r="AR15" s="434"/>
      <c r="AS15" s="434"/>
      <c r="AT15" s="435"/>
      <c r="AU15" s="436"/>
      <c r="AV15" s="437"/>
      <c r="AW15" s="437"/>
      <c r="AX15" s="437"/>
      <c r="AY15" s="364" t="s">
        <v>146</v>
      </c>
      <c r="AZ15" s="365"/>
      <c r="BA15" s="365"/>
      <c r="BB15" s="365"/>
      <c r="BC15" s="365"/>
      <c r="BD15" s="365"/>
      <c r="BE15" s="365"/>
      <c r="BF15" s="365"/>
      <c r="BG15" s="365"/>
      <c r="BH15" s="365"/>
      <c r="BI15" s="365"/>
      <c r="BJ15" s="365"/>
      <c r="BK15" s="365"/>
      <c r="BL15" s="365"/>
      <c r="BM15" s="366"/>
      <c r="BN15" s="367">
        <v>1557783</v>
      </c>
      <c r="BO15" s="368"/>
      <c r="BP15" s="368"/>
      <c r="BQ15" s="368"/>
      <c r="BR15" s="368"/>
      <c r="BS15" s="368"/>
      <c r="BT15" s="368"/>
      <c r="BU15" s="369"/>
      <c r="BV15" s="367">
        <v>1616903</v>
      </c>
      <c r="BW15" s="368"/>
      <c r="BX15" s="368"/>
      <c r="BY15" s="368"/>
      <c r="BZ15" s="368"/>
      <c r="CA15" s="368"/>
      <c r="CB15" s="368"/>
      <c r="CC15" s="369"/>
      <c r="CD15" s="505" t="s">
        <v>147</v>
      </c>
      <c r="CE15" s="506"/>
      <c r="CF15" s="506"/>
      <c r="CG15" s="506"/>
      <c r="CH15" s="506"/>
      <c r="CI15" s="506"/>
      <c r="CJ15" s="506"/>
      <c r="CK15" s="506"/>
      <c r="CL15" s="506"/>
      <c r="CM15" s="506"/>
      <c r="CN15" s="506"/>
      <c r="CO15" s="506"/>
      <c r="CP15" s="506"/>
      <c r="CQ15" s="506"/>
      <c r="CR15" s="506"/>
      <c r="CS15" s="507"/>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7"/>
      <c r="C16" s="468"/>
      <c r="D16" s="468"/>
      <c r="E16" s="468"/>
      <c r="F16" s="468"/>
      <c r="G16" s="468"/>
      <c r="H16" s="468"/>
      <c r="I16" s="468"/>
      <c r="J16" s="468"/>
      <c r="K16" s="469"/>
      <c r="L16" s="485" t="s">
        <v>148</v>
      </c>
      <c r="M16" s="508"/>
      <c r="N16" s="508"/>
      <c r="O16" s="508"/>
      <c r="P16" s="508"/>
      <c r="Q16" s="509"/>
      <c r="R16" s="510" t="s">
        <v>149</v>
      </c>
      <c r="S16" s="511"/>
      <c r="T16" s="511"/>
      <c r="U16" s="511"/>
      <c r="V16" s="512"/>
      <c r="W16" s="394"/>
      <c r="X16" s="395"/>
      <c r="Y16" s="395"/>
      <c r="Z16" s="395"/>
      <c r="AA16" s="395"/>
      <c r="AB16" s="384"/>
      <c r="AC16" s="491">
        <v>26.1</v>
      </c>
      <c r="AD16" s="492"/>
      <c r="AE16" s="492"/>
      <c r="AF16" s="492"/>
      <c r="AG16" s="493"/>
      <c r="AH16" s="491">
        <v>26</v>
      </c>
      <c r="AI16" s="492"/>
      <c r="AJ16" s="492"/>
      <c r="AK16" s="492"/>
      <c r="AL16" s="494"/>
      <c r="AM16" s="433"/>
      <c r="AN16" s="434"/>
      <c r="AO16" s="434"/>
      <c r="AP16" s="434"/>
      <c r="AQ16" s="434"/>
      <c r="AR16" s="434"/>
      <c r="AS16" s="434"/>
      <c r="AT16" s="435"/>
      <c r="AU16" s="436"/>
      <c r="AV16" s="437"/>
      <c r="AW16" s="437"/>
      <c r="AX16" s="437"/>
      <c r="AY16" s="438" t="s">
        <v>150</v>
      </c>
      <c r="AZ16" s="439"/>
      <c r="BA16" s="439"/>
      <c r="BB16" s="439"/>
      <c r="BC16" s="439"/>
      <c r="BD16" s="439"/>
      <c r="BE16" s="439"/>
      <c r="BF16" s="439"/>
      <c r="BG16" s="439"/>
      <c r="BH16" s="439"/>
      <c r="BI16" s="439"/>
      <c r="BJ16" s="439"/>
      <c r="BK16" s="439"/>
      <c r="BL16" s="439"/>
      <c r="BM16" s="440"/>
      <c r="BN16" s="404">
        <v>5843195</v>
      </c>
      <c r="BO16" s="405"/>
      <c r="BP16" s="405"/>
      <c r="BQ16" s="405"/>
      <c r="BR16" s="405"/>
      <c r="BS16" s="405"/>
      <c r="BT16" s="405"/>
      <c r="BU16" s="406"/>
      <c r="BV16" s="404">
        <v>5555836</v>
      </c>
      <c r="BW16" s="405"/>
      <c r="BX16" s="405"/>
      <c r="BY16" s="405"/>
      <c r="BZ16" s="405"/>
      <c r="CA16" s="405"/>
      <c r="CB16" s="405"/>
      <c r="CC16" s="406"/>
      <c r="CD16" s="191"/>
      <c r="CE16" s="518"/>
      <c r="CF16" s="518"/>
      <c r="CG16" s="518"/>
      <c r="CH16" s="518"/>
      <c r="CI16" s="518"/>
      <c r="CJ16" s="518"/>
      <c r="CK16" s="518"/>
      <c r="CL16" s="518"/>
      <c r="CM16" s="518"/>
      <c r="CN16" s="518"/>
      <c r="CO16" s="518"/>
      <c r="CP16" s="518"/>
      <c r="CQ16" s="518"/>
      <c r="CR16" s="518"/>
      <c r="CS16" s="519"/>
      <c r="CT16" s="401"/>
      <c r="CU16" s="402"/>
      <c r="CV16" s="402"/>
      <c r="CW16" s="402"/>
      <c r="CX16" s="402"/>
      <c r="CY16" s="402"/>
      <c r="CZ16" s="402"/>
      <c r="DA16" s="403"/>
      <c r="DB16" s="401"/>
      <c r="DC16" s="402"/>
      <c r="DD16" s="402"/>
      <c r="DE16" s="402"/>
      <c r="DF16" s="402"/>
      <c r="DG16" s="402"/>
      <c r="DH16" s="402"/>
      <c r="DI16" s="403"/>
    </row>
    <row r="17" spans="1:113" ht="18.75" customHeight="1" thickBot="1" x14ac:dyDescent="0.2">
      <c r="A17" s="178"/>
      <c r="B17" s="470"/>
      <c r="C17" s="471"/>
      <c r="D17" s="471"/>
      <c r="E17" s="471"/>
      <c r="F17" s="471"/>
      <c r="G17" s="471"/>
      <c r="H17" s="471"/>
      <c r="I17" s="471"/>
      <c r="J17" s="471"/>
      <c r="K17" s="472"/>
      <c r="L17" s="192"/>
      <c r="M17" s="515" t="s">
        <v>151</v>
      </c>
      <c r="N17" s="516"/>
      <c r="O17" s="516"/>
      <c r="P17" s="516"/>
      <c r="Q17" s="517"/>
      <c r="R17" s="510" t="s">
        <v>149</v>
      </c>
      <c r="S17" s="511"/>
      <c r="T17" s="511"/>
      <c r="U17" s="511"/>
      <c r="V17" s="512"/>
      <c r="W17" s="420" t="s">
        <v>152</v>
      </c>
      <c r="X17" s="421"/>
      <c r="Y17" s="421"/>
      <c r="Z17" s="421"/>
      <c r="AA17" s="421"/>
      <c r="AB17" s="411"/>
      <c r="AC17" s="455">
        <v>4500</v>
      </c>
      <c r="AD17" s="456"/>
      <c r="AE17" s="456"/>
      <c r="AF17" s="456"/>
      <c r="AG17" s="498"/>
      <c r="AH17" s="455">
        <v>4594</v>
      </c>
      <c r="AI17" s="456"/>
      <c r="AJ17" s="456"/>
      <c r="AK17" s="456"/>
      <c r="AL17" s="457"/>
      <c r="AM17" s="433"/>
      <c r="AN17" s="434"/>
      <c r="AO17" s="434"/>
      <c r="AP17" s="434"/>
      <c r="AQ17" s="434"/>
      <c r="AR17" s="434"/>
      <c r="AS17" s="434"/>
      <c r="AT17" s="435"/>
      <c r="AU17" s="436"/>
      <c r="AV17" s="437"/>
      <c r="AW17" s="437"/>
      <c r="AX17" s="437"/>
      <c r="AY17" s="438" t="s">
        <v>153</v>
      </c>
      <c r="AZ17" s="439"/>
      <c r="BA17" s="439"/>
      <c r="BB17" s="439"/>
      <c r="BC17" s="439"/>
      <c r="BD17" s="439"/>
      <c r="BE17" s="439"/>
      <c r="BF17" s="439"/>
      <c r="BG17" s="439"/>
      <c r="BH17" s="439"/>
      <c r="BI17" s="439"/>
      <c r="BJ17" s="439"/>
      <c r="BK17" s="439"/>
      <c r="BL17" s="439"/>
      <c r="BM17" s="440"/>
      <c r="BN17" s="404">
        <v>1912380</v>
      </c>
      <c r="BO17" s="405"/>
      <c r="BP17" s="405"/>
      <c r="BQ17" s="405"/>
      <c r="BR17" s="405"/>
      <c r="BS17" s="405"/>
      <c r="BT17" s="405"/>
      <c r="BU17" s="406"/>
      <c r="BV17" s="404">
        <v>1990189</v>
      </c>
      <c r="BW17" s="405"/>
      <c r="BX17" s="405"/>
      <c r="BY17" s="405"/>
      <c r="BZ17" s="405"/>
      <c r="CA17" s="405"/>
      <c r="CB17" s="405"/>
      <c r="CC17" s="406"/>
      <c r="CD17" s="191"/>
      <c r="CE17" s="518"/>
      <c r="CF17" s="518"/>
      <c r="CG17" s="518"/>
      <c r="CH17" s="518"/>
      <c r="CI17" s="518"/>
      <c r="CJ17" s="518"/>
      <c r="CK17" s="518"/>
      <c r="CL17" s="518"/>
      <c r="CM17" s="518"/>
      <c r="CN17" s="518"/>
      <c r="CO17" s="518"/>
      <c r="CP17" s="518"/>
      <c r="CQ17" s="518"/>
      <c r="CR17" s="518"/>
      <c r="CS17" s="519"/>
      <c r="CT17" s="401"/>
      <c r="CU17" s="402"/>
      <c r="CV17" s="402"/>
      <c r="CW17" s="402"/>
      <c r="CX17" s="402"/>
      <c r="CY17" s="402"/>
      <c r="CZ17" s="402"/>
      <c r="DA17" s="403"/>
      <c r="DB17" s="401"/>
      <c r="DC17" s="402"/>
      <c r="DD17" s="402"/>
      <c r="DE17" s="402"/>
      <c r="DF17" s="402"/>
      <c r="DG17" s="402"/>
      <c r="DH17" s="402"/>
      <c r="DI17" s="403"/>
    </row>
    <row r="18" spans="1:113" ht="18.75" customHeight="1" thickBot="1" x14ac:dyDescent="0.2">
      <c r="A18" s="178"/>
      <c r="B18" s="526" t="s">
        <v>154</v>
      </c>
      <c r="C18" s="447"/>
      <c r="D18" s="447"/>
      <c r="E18" s="527"/>
      <c r="F18" s="527"/>
      <c r="G18" s="527"/>
      <c r="H18" s="527"/>
      <c r="I18" s="527"/>
      <c r="J18" s="527"/>
      <c r="K18" s="527"/>
      <c r="L18" s="528">
        <v>177.67</v>
      </c>
      <c r="M18" s="528"/>
      <c r="N18" s="528"/>
      <c r="O18" s="528"/>
      <c r="P18" s="528"/>
      <c r="Q18" s="528"/>
      <c r="R18" s="529"/>
      <c r="S18" s="529"/>
      <c r="T18" s="529"/>
      <c r="U18" s="529"/>
      <c r="V18" s="530"/>
      <c r="W18" s="422"/>
      <c r="X18" s="423"/>
      <c r="Y18" s="423"/>
      <c r="Z18" s="423"/>
      <c r="AA18" s="423"/>
      <c r="AB18" s="414"/>
      <c r="AC18" s="531">
        <v>52.9</v>
      </c>
      <c r="AD18" s="532"/>
      <c r="AE18" s="532"/>
      <c r="AF18" s="532"/>
      <c r="AG18" s="533"/>
      <c r="AH18" s="531">
        <v>51</v>
      </c>
      <c r="AI18" s="532"/>
      <c r="AJ18" s="532"/>
      <c r="AK18" s="532"/>
      <c r="AL18" s="534"/>
      <c r="AM18" s="433"/>
      <c r="AN18" s="434"/>
      <c r="AO18" s="434"/>
      <c r="AP18" s="434"/>
      <c r="AQ18" s="434"/>
      <c r="AR18" s="434"/>
      <c r="AS18" s="434"/>
      <c r="AT18" s="435"/>
      <c r="AU18" s="436"/>
      <c r="AV18" s="437"/>
      <c r="AW18" s="437"/>
      <c r="AX18" s="437"/>
      <c r="AY18" s="438" t="s">
        <v>155</v>
      </c>
      <c r="AZ18" s="439"/>
      <c r="BA18" s="439"/>
      <c r="BB18" s="439"/>
      <c r="BC18" s="439"/>
      <c r="BD18" s="439"/>
      <c r="BE18" s="439"/>
      <c r="BF18" s="439"/>
      <c r="BG18" s="439"/>
      <c r="BH18" s="439"/>
      <c r="BI18" s="439"/>
      <c r="BJ18" s="439"/>
      <c r="BK18" s="439"/>
      <c r="BL18" s="439"/>
      <c r="BM18" s="440"/>
      <c r="BN18" s="404">
        <v>5440641</v>
      </c>
      <c r="BO18" s="405"/>
      <c r="BP18" s="405"/>
      <c r="BQ18" s="405"/>
      <c r="BR18" s="405"/>
      <c r="BS18" s="405"/>
      <c r="BT18" s="405"/>
      <c r="BU18" s="406"/>
      <c r="BV18" s="404">
        <v>5393979</v>
      </c>
      <c r="BW18" s="405"/>
      <c r="BX18" s="405"/>
      <c r="BY18" s="405"/>
      <c r="BZ18" s="405"/>
      <c r="CA18" s="405"/>
      <c r="CB18" s="405"/>
      <c r="CC18" s="406"/>
      <c r="CD18" s="191"/>
      <c r="CE18" s="518"/>
      <c r="CF18" s="518"/>
      <c r="CG18" s="518"/>
      <c r="CH18" s="518"/>
      <c r="CI18" s="518"/>
      <c r="CJ18" s="518"/>
      <c r="CK18" s="518"/>
      <c r="CL18" s="518"/>
      <c r="CM18" s="518"/>
      <c r="CN18" s="518"/>
      <c r="CO18" s="518"/>
      <c r="CP18" s="518"/>
      <c r="CQ18" s="518"/>
      <c r="CR18" s="518"/>
      <c r="CS18" s="519"/>
      <c r="CT18" s="401"/>
      <c r="CU18" s="402"/>
      <c r="CV18" s="402"/>
      <c r="CW18" s="402"/>
      <c r="CX18" s="402"/>
      <c r="CY18" s="402"/>
      <c r="CZ18" s="402"/>
      <c r="DA18" s="403"/>
      <c r="DB18" s="401"/>
      <c r="DC18" s="402"/>
      <c r="DD18" s="402"/>
      <c r="DE18" s="402"/>
      <c r="DF18" s="402"/>
      <c r="DG18" s="402"/>
      <c r="DH18" s="402"/>
      <c r="DI18" s="403"/>
    </row>
    <row r="19" spans="1:113" ht="18.75" customHeight="1" thickBot="1" x14ac:dyDescent="0.2">
      <c r="A19" s="178"/>
      <c r="B19" s="526" t="s">
        <v>156</v>
      </c>
      <c r="C19" s="447"/>
      <c r="D19" s="447"/>
      <c r="E19" s="527"/>
      <c r="F19" s="527"/>
      <c r="G19" s="527"/>
      <c r="H19" s="527"/>
      <c r="I19" s="527"/>
      <c r="J19" s="527"/>
      <c r="K19" s="527"/>
      <c r="L19" s="535">
        <v>90</v>
      </c>
      <c r="M19" s="535"/>
      <c r="N19" s="535"/>
      <c r="O19" s="535"/>
      <c r="P19" s="535"/>
      <c r="Q19" s="535"/>
      <c r="R19" s="536"/>
      <c r="S19" s="536"/>
      <c r="T19" s="536"/>
      <c r="U19" s="536"/>
      <c r="V19" s="537"/>
      <c r="W19" s="361"/>
      <c r="X19" s="362"/>
      <c r="Y19" s="362"/>
      <c r="Z19" s="362"/>
      <c r="AA19" s="362"/>
      <c r="AB19" s="362"/>
      <c r="AC19" s="513"/>
      <c r="AD19" s="513"/>
      <c r="AE19" s="513"/>
      <c r="AF19" s="513"/>
      <c r="AG19" s="513"/>
      <c r="AH19" s="513"/>
      <c r="AI19" s="513"/>
      <c r="AJ19" s="513"/>
      <c r="AK19" s="513"/>
      <c r="AL19" s="514"/>
      <c r="AM19" s="433"/>
      <c r="AN19" s="434"/>
      <c r="AO19" s="434"/>
      <c r="AP19" s="434"/>
      <c r="AQ19" s="434"/>
      <c r="AR19" s="434"/>
      <c r="AS19" s="434"/>
      <c r="AT19" s="435"/>
      <c r="AU19" s="436"/>
      <c r="AV19" s="437"/>
      <c r="AW19" s="437"/>
      <c r="AX19" s="437"/>
      <c r="AY19" s="438" t="s">
        <v>157</v>
      </c>
      <c r="AZ19" s="439"/>
      <c r="BA19" s="439"/>
      <c r="BB19" s="439"/>
      <c r="BC19" s="439"/>
      <c r="BD19" s="439"/>
      <c r="BE19" s="439"/>
      <c r="BF19" s="439"/>
      <c r="BG19" s="439"/>
      <c r="BH19" s="439"/>
      <c r="BI19" s="439"/>
      <c r="BJ19" s="439"/>
      <c r="BK19" s="439"/>
      <c r="BL19" s="439"/>
      <c r="BM19" s="440"/>
      <c r="BN19" s="404">
        <v>7414231</v>
      </c>
      <c r="BO19" s="405"/>
      <c r="BP19" s="405"/>
      <c r="BQ19" s="405"/>
      <c r="BR19" s="405"/>
      <c r="BS19" s="405"/>
      <c r="BT19" s="405"/>
      <c r="BU19" s="406"/>
      <c r="BV19" s="404">
        <v>7076632</v>
      </c>
      <c r="BW19" s="405"/>
      <c r="BX19" s="405"/>
      <c r="BY19" s="405"/>
      <c r="BZ19" s="405"/>
      <c r="CA19" s="405"/>
      <c r="CB19" s="405"/>
      <c r="CC19" s="406"/>
      <c r="CD19" s="191"/>
      <c r="CE19" s="518"/>
      <c r="CF19" s="518"/>
      <c r="CG19" s="518"/>
      <c r="CH19" s="518"/>
      <c r="CI19" s="518"/>
      <c r="CJ19" s="518"/>
      <c r="CK19" s="518"/>
      <c r="CL19" s="518"/>
      <c r="CM19" s="518"/>
      <c r="CN19" s="518"/>
      <c r="CO19" s="518"/>
      <c r="CP19" s="518"/>
      <c r="CQ19" s="518"/>
      <c r="CR19" s="518"/>
      <c r="CS19" s="519"/>
      <c r="CT19" s="401"/>
      <c r="CU19" s="402"/>
      <c r="CV19" s="402"/>
      <c r="CW19" s="402"/>
      <c r="CX19" s="402"/>
      <c r="CY19" s="402"/>
      <c r="CZ19" s="402"/>
      <c r="DA19" s="403"/>
      <c r="DB19" s="401"/>
      <c r="DC19" s="402"/>
      <c r="DD19" s="402"/>
      <c r="DE19" s="402"/>
      <c r="DF19" s="402"/>
      <c r="DG19" s="402"/>
      <c r="DH19" s="402"/>
      <c r="DI19" s="403"/>
    </row>
    <row r="20" spans="1:113" ht="18.75" customHeight="1" thickBot="1" x14ac:dyDescent="0.2">
      <c r="A20" s="178"/>
      <c r="B20" s="526" t="s">
        <v>158</v>
      </c>
      <c r="C20" s="447"/>
      <c r="D20" s="447"/>
      <c r="E20" s="527"/>
      <c r="F20" s="527"/>
      <c r="G20" s="527"/>
      <c r="H20" s="527"/>
      <c r="I20" s="527"/>
      <c r="J20" s="527"/>
      <c r="K20" s="527"/>
      <c r="L20" s="535">
        <v>6059</v>
      </c>
      <c r="M20" s="535"/>
      <c r="N20" s="535"/>
      <c r="O20" s="535"/>
      <c r="P20" s="535"/>
      <c r="Q20" s="535"/>
      <c r="R20" s="536"/>
      <c r="S20" s="536"/>
      <c r="T20" s="536"/>
      <c r="U20" s="536"/>
      <c r="V20" s="537"/>
      <c r="W20" s="422"/>
      <c r="X20" s="423"/>
      <c r="Y20" s="423"/>
      <c r="Z20" s="423"/>
      <c r="AA20" s="423"/>
      <c r="AB20" s="423"/>
      <c r="AC20" s="538"/>
      <c r="AD20" s="538"/>
      <c r="AE20" s="538"/>
      <c r="AF20" s="538"/>
      <c r="AG20" s="538"/>
      <c r="AH20" s="538"/>
      <c r="AI20" s="538"/>
      <c r="AJ20" s="538"/>
      <c r="AK20" s="538"/>
      <c r="AL20" s="539"/>
      <c r="AM20" s="540"/>
      <c r="AN20" s="459"/>
      <c r="AO20" s="459"/>
      <c r="AP20" s="459"/>
      <c r="AQ20" s="459"/>
      <c r="AR20" s="459"/>
      <c r="AS20" s="459"/>
      <c r="AT20" s="460"/>
      <c r="AU20" s="541"/>
      <c r="AV20" s="542"/>
      <c r="AW20" s="542"/>
      <c r="AX20" s="543"/>
      <c r="AY20" s="438"/>
      <c r="AZ20" s="439"/>
      <c r="BA20" s="439"/>
      <c r="BB20" s="439"/>
      <c r="BC20" s="439"/>
      <c r="BD20" s="439"/>
      <c r="BE20" s="439"/>
      <c r="BF20" s="439"/>
      <c r="BG20" s="439"/>
      <c r="BH20" s="439"/>
      <c r="BI20" s="439"/>
      <c r="BJ20" s="439"/>
      <c r="BK20" s="439"/>
      <c r="BL20" s="439"/>
      <c r="BM20" s="440"/>
      <c r="BN20" s="404"/>
      <c r="BO20" s="405"/>
      <c r="BP20" s="405"/>
      <c r="BQ20" s="405"/>
      <c r="BR20" s="405"/>
      <c r="BS20" s="405"/>
      <c r="BT20" s="405"/>
      <c r="BU20" s="406"/>
      <c r="BV20" s="404"/>
      <c r="BW20" s="405"/>
      <c r="BX20" s="405"/>
      <c r="BY20" s="405"/>
      <c r="BZ20" s="405"/>
      <c r="CA20" s="405"/>
      <c r="CB20" s="405"/>
      <c r="CC20" s="406"/>
      <c r="CD20" s="191"/>
      <c r="CE20" s="518"/>
      <c r="CF20" s="518"/>
      <c r="CG20" s="518"/>
      <c r="CH20" s="518"/>
      <c r="CI20" s="518"/>
      <c r="CJ20" s="518"/>
      <c r="CK20" s="518"/>
      <c r="CL20" s="518"/>
      <c r="CM20" s="518"/>
      <c r="CN20" s="518"/>
      <c r="CO20" s="518"/>
      <c r="CP20" s="518"/>
      <c r="CQ20" s="518"/>
      <c r="CR20" s="518"/>
      <c r="CS20" s="519"/>
      <c r="CT20" s="401"/>
      <c r="CU20" s="402"/>
      <c r="CV20" s="402"/>
      <c r="CW20" s="402"/>
      <c r="CX20" s="402"/>
      <c r="CY20" s="402"/>
      <c r="CZ20" s="402"/>
      <c r="DA20" s="403"/>
      <c r="DB20" s="401"/>
      <c r="DC20" s="402"/>
      <c r="DD20" s="402"/>
      <c r="DE20" s="402"/>
      <c r="DF20" s="402"/>
      <c r="DG20" s="402"/>
      <c r="DH20" s="402"/>
      <c r="DI20" s="403"/>
    </row>
    <row r="21" spans="1:113" ht="18.75" customHeight="1" thickBot="1" x14ac:dyDescent="0.2">
      <c r="A21" s="178"/>
      <c r="B21" s="544" t="s">
        <v>159</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520"/>
      <c r="AZ21" s="521"/>
      <c r="BA21" s="521"/>
      <c r="BB21" s="521"/>
      <c r="BC21" s="521"/>
      <c r="BD21" s="521"/>
      <c r="BE21" s="521"/>
      <c r="BF21" s="521"/>
      <c r="BG21" s="521"/>
      <c r="BH21" s="521"/>
      <c r="BI21" s="521"/>
      <c r="BJ21" s="521"/>
      <c r="BK21" s="521"/>
      <c r="BL21" s="521"/>
      <c r="BM21" s="522"/>
      <c r="BN21" s="523"/>
      <c r="BO21" s="524"/>
      <c r="BP21" s="524"/>
      <c r="BQ21" s="524"/>
      <c r="BR21" s="524"/>
      <c r="BS21" s="524"/>
      <c r="BT21" s="524"/>
      <c r="BU21" s="525"/>
      <c r="BV21" s="523"/>
      <c r="BW21" s="524"/>
      <c r="BX21" s="524"/>
      <c r="BY21" s="524"/>
      <c r="BZ21" s="524"/>
      <c r="CA21" s="524"/>
      <c r="CB21" s="524"/>
      <c r="CC21" s="525"/>
      <c r="CD21" s="191"/>
      <c r="CE21" s="518"/>
      <c r="CF21" s="518"/>
      <c r="CG21" s="518"/>
      <c r="CH21" s="518"/>
      <c r="CI21" s="518"/>
      <c r="CJ21" s="518"/>
      <c r="CK21" s="518"/>
      <c r="CL21" s="518"/>
      <c r="CM21" s="518"/>
      <c r="CN21" s="518"/>
      <c r="CO21" s="518"/>
      <c r="CP21" s="518"/>
      <c r="CQ21" s="518"/>
      <c r="CR21" s="518"/>
      <c r="CS21" s="519"/>
      <c r="CT21" s="401"/>
      <c r="CU21" s="402"/>
      <c r="CV21" s="402"/>
      <c r="CW21" s="402"/>
      <c r="CX21" s="402"/>
      <c r="CY21" s="402"/>
      <c r="CZ21" s="402"/>
      <c r="DA21" s="403"/>
      <c r="DB21" s="401"/>
      <c r="DC21" s="402"/>
      <c r="DD21" s="402"/>
      <c r="DE21" s="402"/>
      <c r="DF21" s="402"/>
      <c r="DG21" s="402"/>
      <c r="DH21" s="402"/>
      <c r="DI21" s="403"/>
    </row>
    <row r="22" spans="1:113" ht="18.75" customHeight="1" x14ac:dyDescent="0.15">
      <c r="A22" s="178"/>
      <c r="B22" s="574" t="s">
        <v>160</v>
      </c>
      <c r="C22" s="548"/>
      <c r="D22" s="549"/>
      <c r="E22" s="416" t="s">
        <v>1</v>
      </c>
      <c r="F22" s="421"/>
      <c r="G22" s="421"/>
      <c r="H22" s="421"/>
      <c r="I22" s="421"/>
      <c r="J22" s="421"/>
      <c r="K22" s="411"/>
      <c r="L22" s="416" t="s">
        <v>161</v>
      </c>
      <c r="M22" s="421"/>
      <c r="N22" s="421"/>
      <c r="O22" s="421"/>
      <c r="P22" s="411"/>
      <c r="Q22" s="579" t="s">
        <v>162</v>
      </c>
      <c r="R22" s="580"/>
      <c r="S22" s="580"/>
      <c r="T22" s="580"/>
      <c r="U22" s="580"/>
      <c r="V22" s="581"/>
      <c r="W22" s="547" t="s">
        <v>163</v>
      </c>
      <c r="X22" s="548"/>
      <c r="Y22" s="549"/>
      <c r="Z22" s="416" t="s">
        <v>1</v>
      </c>
      <c r="AA22" s="421"/>
      <c r="AB22" s="421"/>
      <c r="AC22" s="421"/>
      <c r="AD22" s="421"/>
      <c r="AE22" s="421"/>
      <c r="AF22" s="421"/>
      <c r="AG22" s="411"/>
      <c r="AH22" s="585" t="s">
        <v>164</v>
      </c>
      <c r="AI22" s="421"/>
      <c r="AJ22" s="421"/>
      <c r="AK22" s="421"/>
      <c r="AL22" s="411"/>
      <c r="AM22" s="585" t="s">
        <v>165</v>
      </c>
      <c r="AN22" s="586"/>
      <c r="AO22" s="586"/>
      <c r="AP22" s="586"/>
      <c r="AQ22" s="586"/>
      <c r="AR22" s="587"/>
      <c r="AS22" s="579" t="s">
        <v>162</v>
      </c>
      <c r="AT22" s="580"/>
      <c r="AU22" s="580"/>
      <c r="AV22" s="580"/>
      <c r="AW22" s="580"/>
      <c r="AX22" s="591"/>
      <c r="AY22" s="364" t="s">
        <v>166</v>
      </c>
      <c r="AZ22" s="365"/>
      <c r="BA22" s="365"/>
      <c r="BB22" s="365"/>
      <c r="BC22" s="365"/>
      <c r="BD22" s="365"/>
      <c r="BE22" s="365"/>
      <c r="BF22" s="365"/>
      <c r="BG22" s="365"/>
      <c r="BH22" s="365"/>
      <c r="BI22" s="365"/>
      <c r="BJ22" s="365"/>
      <c r="BK22" s="365"/>
      <c r="BL22" s="365"/>
      <c r="BM22" s="366"/>
      <c r="BN22" s="367">
        <v>10170760</v>
      </c>
      <c r="BO22" s="368"/>
      <c r="BP22" s="368"/>
      <c r="BQ22" s="368"/>
      <c r="BR22" s="368"/>
      <c r="BS22" s="368"/>
      <c r="BT22" s="368"/>
      <c r="BU22" s="369"/>
      <c r="BV22" s="367">
        <v>10632804</v>
      </c>
      <c r="BW22" s="368"/>
      <c r="BX22" s="368"/>
      <c r="BY22" s="368"/>
      <c r="BZ22" s="368"/>
      <c r="CA22" s="368"/>
      <c r="CB22" s="368"/>
      <c r="CC22" s="369"/>
      <c r="CD22" s="191"/>
      <c r="CE22" s="518"/>
      <c r="CF22" s="518"/>
      <c r="CG22" s="518"/>
      <c r="CH22" s="518"/>
      <c r="CI22" s="518"/>
      <c r="CJ22" s="518"/>
      <c r="CK22" s="518"/>
      <c r="CL22" s="518"/>
      <c r="CM22" s="518"/>
      <c r="CN22" s="518"/>
      <c r="CO22" s="518"/>
      <c r="CP22" s="518"/>
      <c r="CQ22" s="518"/>
      <c r="CR22" s="518"/>
      <c r="CS22" s="519"/>
      <c r="CT22" s="401"/>
      <c r="CU22" s="402"/>
      <c r="CV22" s="402"/>
      <c r="CW22" s="402"/>
      <c r="CX22" s="402"/>
      <c r="CY22" s="402"/>
      <c r="CZ22" s="402"/>
      <c r="DA22" s="403"/>
      <c r="DB22" s="401"/>
      <c r="DC22" s="402"/>
      <c r="DD22" s="402"/>
      <c r="DE22" s="402"/>
      <c r="DF22" s="402"/>
      <c r="DG22" s="402"/>
      <c r="DH22" s="402"/>
      <c r="DI22" s="403"/>
    </row>
    <row r="23" spans="1:113" ht="18.75" customHeight="1" x14ac:dyDescent="0.15">
      <c r="A23" s="178"/>
      <c r="B23" s="575"/>
      <c r="C23" s="551"/>
      <c r="D23" s="552"/>
      <c r="E23" s="390"/>
      <c r="F23" s="395"/>
      <c r="G23" s="395"/>
      <c r="H23" s="395"/>
      <c r="I23" s="395"/>
      <c r="J23" s="395"/>
      <c r="K23" s="384"/>
      <c r="L23" s="390"/>
      <c r="M23" s="395"/>
      <c r="N23" s="395"/>
      <c r="O23" s="395"/>
      <c r="P23" s="384"/>
      <c r="Q23" s="582"/>
      <c r="R23" s="583"/>
      <c r="S23" s="583"/>
      <c r="T23" s="583"/>
      <c r="U23" s="583"/>
      <c r="V23" s="584"/>
      <c r="W23" s="550"/>
      <c r="X23" s="551"/>
      <c r="Y23" s="552"/>
      <c r="Z23" s="390"/>
      <c r="AA23" s="395"/>
      <c r="AB23" s="395"/>
      <c r="AC23" s="395"/>
      <c r="AD23" s="395"/>
      <c r="AE23" s="395"/>
      <c r="AF23" s="395"/>
      <c r="AG23" s="384"/>
      <c r="AH23" s="390"/>
      <c r="AI23" s="395"/>
      <c r="AJ23" s="395"/>
      <c r="AK23" s="395"/>
      <c r="AL23" s="384"/>
      <c r="AM23" s="588"/>
      <c r="AN23" s="589"/>
      <c r="AO23" s="589"/>
      <c r="AP23" s="589"/>
      <c r="AQ23" s="589"/>
      <c r="AR23" s="590"/>
      <c r="AS23" s="582"/>
      <c r="AT23" s="583"/>
      <c r="AU23" s="583"/>
      <c r="AV23" s="583"/>
      <c r="AW23" s="583"/>
      <c r="AX23" s="592"/>
      <c r="AY23" s="438" t="s">
        <v>167</v>
      </c>
      <c r="AZ23" s="439"/>
      <c r="BA23" s="439"/>
      <c r="BB23" s="439"/>
      <c r="BC23" s="439"/>
      <c r="BD23" s="439"/>
      <c r="BE23" s="439"/>
      <c r="BF23" s="439"/>
      <c r="BG23" s="439"/>
      <c r="BH23" s="439"/>
      <c r="BI23" s="439"/>
      <c r="BJ23" s="439"/>
      <c r="BK23" s="439"/>
      <c r="BL23" s="439"/>
      <c r="BM23" s="440"/>
      <c r="BN23" s="404">
        <v>8939887</v>
      </c>
      <c r="BO23" s="405"/>
      <c r="BP23" s="405"/>
      <c r="BQ23" s="405"/>
      <c r="BR23" s="405"/>
      <c r="BS23" s="405"/>
      <c r="BT23" s="405"/>
      <c r="BU23" s="406"/>
      <c r="BV23" s="404">
        <v>9190397</v>
      </c>
      <c r="BW23" s="405"/>
      <c r="BX23" s="405"/>
      <c r="BY23" s="405"/>
      <c r="BZ23" s="405"/>
      <c r="CA23" s="405"/>
      <c r="CB23" s="405"/>
      <c r="CC23" s="406"/>
      <c r="CD23" s="191"/>
      <c r="CE23" s="518"/>
      <c r="CF23" s="518"/>
      <c r="CG23" s="518"/>
      <c r="CH23" s="518"/>
      <c r="CI23" s="518"/>
      <c r="CJ23" s="518"/>
      <c r="CK23" s="518"/>
      <c r="CL23" s="518"/>
      <c r="CM23" s="518"/>
      <c r="CN23" s="518"/>
      <c r="CO23" s="518"/>
      <c r="CP23" s="518"/>
      <c r="CQ23" s="518"/>
      <c r="CR23" s="518"/>
      <c r="CS23" s="519"/>
      <c r="CT23" s="401"/>
      <c r="CU23" s="402"/>
      <c r="CV23" s="402"/>
      <c r="CW23" s="402"/>
      <c r="CX23" s="402"/>
      <c r="CY23" s="402"/>
      <c r="CZ23" s="402"/>
      <c r="DA23" s="403"/>
      <c r="DB23" s="401"/>
      <c r="DC23" s="402"/>
      <c r="DD23" s="402"/>
      <c r="DE23" s="402"/>
      <c r="DF23" s="402"/>
      <c r="DG23" s="402"/>
      <c r="DH23" s="402"/>
      <c r="DI23" s="403"/>
    </row>
    <row r="24" spans="1:113" ht="18.75" customHeight="1" thickBot="1" x14ac:dyDescent="0.2">
      <c r="A24" s="178"/>
      <c r="B24" s="575"/>
      <c r="C24" s="551"/>
      <c r="D24" s="552"/>
      <c r="E24" s="454" t="s">
        <v>168</v>
      </c>
      <c r="F24" s="434"/>
      <c r="G24" s="434"/>
      <c r="H24" s="434"/>
      <c r="I24" s="434"/>
      <c r="J24" s="434"/>
      <c r="K24" s="435"/>
      <c r="L24" s="455">
        <v>1</v>
      </c>
      <c r="M24" s="456"/>
      <c r="N24" s="456"/>
      <c r="O24" s="456"/>
      <c r="P24" s="498"/>
      <c r="Q24" s="455">
        <v>7680</v>
      </c>
      <c r="R24" s="456"/>
      <c r="S24" s="456"/>
      <c r="T24" s="456"/>
      <c r="U24" s="456"/>
      <c r="V24" s="498"/>
      <c r="W24" s="550"/>
      <c r="X24" s="551"/>
      <c r="Y24" s="552"/>
      <c r="Z24" s="454" t="s">
        <v>169</v>
      </c>
      <c r="AA24" s="434"/>
      <c r="AB24" s="434"/>
      <c r="AC24" s="434"/>
      <c r="AD24" s="434"/>
      <c r="AE24" s="434"/>
      <c r="AF24" s="434"/>
      <c r="AG24" s="435"/>
      <c r="AH24" s="455">
        <v>137</v>
      </c>
      <c r="AI24" s="456"/>
      <c r="AJ24" s="456"/>
      <c r="AK24" s="456"/>
      <c r="AL24" s="498"/>
      <c r="AM24" s="455">
        <v>385929</v>
      </c>
      <c r="AN24" s="456"/>
      <c r="AO24" s="456"/>
      <c r="AP24" s="456"/>
      <c r="AQ24" s="456"/>
      <c r="AR24" s="498"/>
      <c r="AS24" s="455">
        <v>2817</v>
      </c>
      <c r="AT24" s="456"/>
      <c r="AU24" s="456"/>
      <c r="AV24" s="456"/>
      <c r="AW24" s="456"/>
      <c r="AX24" s="457"/>
      <c r="AY24" s="520" t="s">
        <v>170</v>
      </c>
      <c r="AZ24" s="521"/>
      <c r="BA24" s="521"/>
      <c r="BB24" s="521"/>
      <c r="BC24" s="521"/>
      <c r="BD24" s="521"/>
      <c r="BE24" s="521"/>
      <c r="BF24" s="521"/>
      <c r="BG24" s="521"/>
      <c r="BH24" s="521"/>
      <c r="BI24" s="521"/>
      <c r="BJ24" s="521"/>
      <c r="BK24" s="521"/>
      <c r="BL24" s="521"/>
      <c r="BM24" s="522"/>
      <c r="BN24" s="404">
        <v>6851458</v>
      </c>
      <c r="BO24" s="405"/>
      <c r="BP24" s="405"/>
      <c r="BQ24" s="405"/>
      <c r="BR24" s="405"/>
      <c r="BS24" s="405"/>
      <c r="BT24" s="405"/>
      <c r="BU24" s="406"/>
      <c r="BV24" s="404">
        <v>7217753</v>
      </c>
      <c r="BW24" s="405"/>
      <c r="BX24" s="405"/>
      <c r="BY24" s="405"/>
      <c r="BZ24" s="405"/>
      <c r="CA24" s="405"/>
      <c r="CB24" s="405"/>
      <c r="CC24" s="406"/>
      <c r="CD24" s="191"/>
      <c r="CE24" s="518"/>
      <c r="CF24" s="518"/>
      <c r="CG24" s="518"/>
      <c r="CH24" s="518"/>
      <c r="CI24" s="518"/>
      <c r="CJ24" s="518"/>
      <c r="CK24" s="518"/>
      <c r="CL24" s="518"/>
      <c r="CM24" s="518"/>
      <c r="CN24" s="518"/>
      <c r="CO24" s="518"/>
      <c r="CP24" s="518"/>
      <c r="CQ24" s="518"/>
      <c r="CR24" s="518"/>
      <c r="CS24" s="519"/>
      <c r="CT24" s="401"/>
      <c r="CU24" s="402"/>
      <c r="CV24" s="402"/>
      <c r="CW24" s="402"/>
      <c r="CX24" s="402"/>
      <c r="CY24" s="402"/>
      <c r="CZ24" s="402"/>
      <c r="DA24" s="403"/>
      <c r="DB24" s="401"/>
      <c r="DC24" s="402"/>
      <c r="DD24" s="402"/>
      <c r="DE24" s="402"/>
      <c r="DF24" s="402"/>
      <c r="DG24" s="402"/>
      <c r="DH24" s="402"/>
      <c r="DI24" s="403"/>
    </row>
    <row r="25" spans="1:113" ht="18.75" customHeight="1" x14ac:dyDescent="0.15">
      <c r="A25" s="178"/>
      <c r="B25" s="575"/>
      <c r="C25" s="551"/>
      <c r="D25" s="552"/>
      <c r="E25" s="454" t="s">
        <v>171</v>
      </c>
      <c r="F25" s="434"/>
      <c r="G25" s="434"/>
      <c r="H25" s="434"/>
      <c r="I25" s="434"/>
      <c r="J25" s="434"/>
      <c r="K25" s="435"/>
      <c r="L25" s="455">
        <v>1</v>
      </c>
      <c r="M25" s="456"/>
      <c r="N25" s="456"/>
      <c r="O25" s="456"/>
      <c r="P25" s="498"/>
      <c r="Q25" s="455">
        <v>6090</v>
      </c>
      <c r="R25" s="456"/>
      <c r="S25" s="456"/>
      <c r="T25" s="456"/>
      <c r="U25" s="456"/>
      <c r="V25" s="498"/>
      <c r="W25" s="550"/>
      <c r="X25" s="551"/>
      <c r="Y25" s="552"/>
      <c r="Z25" s="454" t="s">
        <v>172</v>
      </c>
      <c r="AA25" s="434"/>
      <c r="AB25" s="434"/>
      <c r="AC25" s="434"/>
      <c r="AD25" s="434"/>
      <c r="AE25" s="434"/>
      <c r="AF25" s="434"/>
      <c r="AG25" s="435"/>
      <c r="AH25" s="455" t="s">
        <v>127</v>
      </c>
      <c r="AI25" s="456"/>
      <c r="AJ25" s="456"/>
      <c r="AK25" s="456"/>
      <c r="AL25" s="498"/>
      <c r="AM25" s="455" t="s">
        <v>173</v>
      </c>
      <c r="AN25" s="456"/>
      <c r="AO25" s="456"/>
      <c r="AP25" s="456"/>
      <c r="AQ25" s="456"/>
      <c r="AR25" s="498"/>
      <c r="AS25" s="455" t="s">
        <v>174</v>
      </c>
      <c r="AT25" s="456"/>
      <c r="AU25" s="456"/>
      <c r="AV25" s="456"/>
      <c r="AW25" s="456"/>
      <c r="AX25" s="457"/>
      <c r="AY25" s="364" t="s">
        <v>175</v>
      </c>
      <c r="AZ25" s="365"/>
      <c r="BA25" s="365"/>
      <c r="BB25" s="365"/>
      <c r="BC25" s="365"/>
      <c r="BD25" s="365"/>
      <c r="BE25" s="365"/>
      <c r="BF25" s="365"/>
      <c r="BG25" s="365"/>
      <c r="BH25" s="365"/>
      <c r="BI25" s="365"/>
      <c r="BJ25" s="365"/>
      <c r="BK25" s="365"/>
      <c r="BL25" s="365"/>
      <c r="BM25" s="366"/>
      <c r="BN25" s="367">
        <v>155560</v>
      </c>
      <c r="BO25" s="368"/>
      <c r="BP25" s="368"/>
      <c r="BQ25" s="368"/>
      <c r="BR25" s="368"/>
      <c r="BS25" s="368"/>
      <c r="BT25" s="368"/>
      <c r="BU25" s="369"/>
      <c r="BV25" s="367">
        <v>334824</v>
      </c>
      <c r="BW25" s="368"/>
      <c r="BX25" s="368"/>
      <c r="BY25" s="368"/>
      <c r="BZ25" s="368"/>
      <c r="CA25" s="368"/>
      <c r="CB25" s="368"/>
      <c r="CC25" s="369"/>
      <c r="CD25" s="191"/>
      <c r="CE25" s="518"/>
      <c r="CF25" s="518"/>
      <c r="CG25" s="518"/>
      <c r="CH25" s="518"/>
      <c r="CI25" s="518"/>
      <c r="CJ25" s="518"/>
      <c r="CK25" s="518"/>
      <c r="CL25" s="518"/>
      <c r="CM25" s="518"/>
      <c r="CN25" s="518"/>
      <c r="CO25" s="518"/>
      <c r="CP25" s="518"/>
      <c r="CQ25" s="518"/>
      <c r="CR25" s="518"/>
      <c r="CS25" s="519"/>
      <c r="CT25" s="401"/>
      <c r="CU25" s="402"/>
      <c r="CV25" s="402"/>
      <c r="CW25" s="402"/>
      <c r="CX25" s="402"/>
      <c r="CY25" s="402"/>
      <c r="CZ25" s="402"/>
      <c r="DA25" s="403"/>
      <c r="DB25" s="401"/>
      <c r="DC25" s="402"/>
      <c r="DD25" s="402"/>
      <c r="DE25" s="402"/>
      <c r="DF25" s="402"/>
      <c r="DG25" s="402"/>
      <c r="DH25" s="402"/>
      <c r="DI25" s="403"/>
    </row>
    <row r="26" spans="1:113" ht="18.75" customHeight="1" x14ac:dyDescent="0.15">
      <c r="A26" s="178"/>
      <c r="B26" s="575"/>
      <c r="C26" s="551"/>
      <c r="D26" s="552"/>
      <c r="E26" s="454" t="s">
        <v>176</v>
      </c>
      <c r="F26" s="434"/>
      <c r="G26" s="434"/>
      <c r="H26" s="434"/>
      <c r="I26" s="434"/>
      <c r="J26" s="434"/>
      <c r="K26" s="435"/>
      <c r="L26" s="455">
        <v>1</v>
      </c>
      <c r="M26" s="456"/>
      <c r="N26" s="456"/>
      <c r="O26" s="456"/>
      <c r="P26" s="498"/>
      <c r="Q26" s="455">
        <v>5610</v>
      </c>
      <c r="R26" s="456"/>
      <c r="S26" s="456"/>
      <c r="T26" s="456"/>
      <c r="U26" s="456"/>
      <c r="V26" s="498"/>
      <c r="W26" s="550"/>
      <c r="X26" s="551"/>
      <c r="Y26" s="552"/>
      <c r="Z26" s="454" t="s">
        <v>177</v>
      </c>
      <c r="AA26" s="556"/>
      <c r="AB26" s="556"/>
      <c r="AC26" s="556"/>
      <c r="AD26" s="556"/>
      <c r="AE26" s="556"/>
      <c r="AF26" s="556"/>
      <c r="AG26" s="557"/>
      <c r="AH26" s="455">
        <v>11</v>
      </c>
      <c r="AI26" s="456"/>
      <c r="AJ26" s="456"/>
      <c r="AK26" s="456"/>
      <c r="AL26" s="498"/>
      <c r="AM26" s="455">
        <v>28974</v>
      </c>
      <c r="AN26" s="456"/>
      <c r="AO26" s="456"/>
      <c r="AP26" s="456"/>
      <c r="AQ26" s="456"/>
      <c r="AR26" s="498"/>
      <c r="AS26" s="455">
        <v>2634</v>
      </c>
      <c r="AT26" s="456"/>
      <c r="AU26" s="456"/>
      <c r="AV26" s="456"/>
      <c r="AW26" s="456"/>
      <c r="AX26" s="457"/>
      <c r="AY26" s="407" t="s">
        <v>178</v>
      </c>
      <c r="AZ26" s="408"/>
      <c r="BA26" s="408"/>
      <c r="BB26" s="408"/>
      <c r="BC26" s="408"/>
      <c r="BD26" s="408"/>
      <c r="BE26" s="408"/>
      <c r="BF26" s="408"/>
      <c r="BG26" s="408"/>
      <c r="BH26" s="408"/>
      <c r="BI26" s="408"/>
      <c r="BJ26" s="408"/>
      <c r="BK26" s="408"/>
      <c r="BL26" s="408"/>
      <c r="BM26" s="409"/>
      <c r="BN26" s="404" t="s">
        <v>127</v>
      </c>
      <c r="BO26" s="405"/>
      <c r="BP26" s="405"/>
      <c r="BQ26" s="405"/>
      <c r="BR26" s="405"/>
      <c r="BS26" s="405"/>
      <c r="BT26" s="405"/>
      <c r="BU26" s="406"/>
      <c r="BV26" s="404" t="s">
        <v>127</v>
      </c>
      <c r="BW26" s="405"/>
      <c r="BX26" s="405"/>
      <c r="BY26" s="405"/>
      <c r="BZ26" s="405"/>
      <c r="CA26" s="405"/>
      <c r="CB26" s="405"/>
      <c r="CC26" s="406"/>
      <c r="CD26" s="191"/>
      <c r="CE26" s="518"/>
      <c r="CF26" s="518"/>
      <c r="CG26" s="518"/>
      <c r="CH26" s="518"/>
      <c r="CI26" s="518"/>
      <c r="CJ26" s="518"/>
      <c r="CK26" s="518"/>
      <c r="CL26" s="518"/>
      <c r="CM26" s="518"/>
      <c r="CN26" s="518"/>
      <c r="CO26" s="518"/>
      <c r="CP26" s="518"/>
      <c r="CQ26" s="518"/>
      <c r="CR26" s="518"/>
      <c r="CS26" s="519"/>
      <c r="CT26" s="401"/>
      <c r="CU26" s="402"/>
      <c r="CV26" s="402"/>
      <c r="CW26" s="402"/>
      <c r="CX26" s="402"/>
      <c r="CY26" s="402"/>
      <c r="CZ26" s="402"/>
      <c r="DA26" s="403"/>
      <c r="DB26" s="401"/>
      <c r="DC26" s="402"/>
      <c r="DD26" s="402"/>
      <c r="DE26" s="402"/>
      <c r="DF26" s="402"/>
      <c r="DG26" s="402"/>
      <c r="DH26" s="402"/>
      <c r="DI26" s="403"/>
    </row>
    <row r="27" spans="1:113" ht="18.75" customHeight="1" thickBot="1" x14ac:dyDescent="0.2">
      <c r="A27" s="178"/>
      <c r="B27" s="575"/>
      <c r="C27" s="551"/>
      <c r="D27" s="552"/>
      <c r="E27" s="454" t="s">
        <v>179</v>
      </c>
      <c r="F27" s="434"/>
      <c r="G27" s="434"/>
      <c r="H27" s="434"/>
      <c r="I27" s="434"/>
      <c r="J27" s="434"/>
      <c r="K27" s="435"/>
      <c r="L27" s="455">
        <v>1</v>
      </c>
      <c r="M27" s="456"/>
      <c r="N27" s="456"/>
      <c r="O27" s="456"/>
      <c r="P27" s="498"/>
      <c r="Q27" s="455">
        <v>2840</v>
      </c>
      <c r="R27" s="456"/>
      <c r="S27" s="456"/>
      <c r="T27" s="456"/>
      <c r="U27" s="456"/>
      <c r="V27" s="498"/>
      <c r="W27" s="550"/>
      <c r="X27" s="551"/>
      <c r="Y27" s="552"/>
      <c r="Z27" s="454" t="s">
        <v>180</v>
      </c>
      <c r="AA27" s="434"/>
      <c r="AB27" s="434"/>
      <c r="AC27" s="434"/>
      <c r="AD27" s="434"/>
      <c r="AE27" s="434"/>
      <c r="AF27" s="434"/>
      <c r="AG27" s="435"/>
      <c r="AH27" s="455" t="s">
        <v>174</v>
      </c>
      <c r="AI27" s="456"/>
      <c r="AJ27" s="456"/>
      <c r="AK27" s="456"/>
      <c r="AL27" s="498"/>
      <c r="AM27" s="455" t="s">
        <v>174</v>
      </c>
      <c r="AN27" s="456"/>
      <c r="AO27" s="456"/>
      <c r="AP27" s="456"/>
      <c r="AQ27" s="456"/>
      <c r="AR27" s="498"/>
      <c r="AS27" s="455" t="s">
        <v>174</v>
      </c>
      <c r="AT27" s="456"/>
      <c r="AU27" s="456"/>
      <c r="AV27" s="456"/>
      <c r="AW27" s="456"/>
      <c r="AX27" s="457"/>
      <c r="AY27" s="499" t="s">
        <v>181</v>
      </c>
      <c r="AZ27" s="500"/>
      <c r="BA27" s="500"/>
      <c r="BB27" s="500"/>
      <c r="BC27" s="500"/>
      <c r="BD27" s="500"/>
      <c r="BE27" s="500"/>
      <c r="BF27" s="500"/>
      <c r="BG27" s="500"/>
      <c r="BH27" s="500"/>
      <c r="BI27" s="500"/>
      <c r="BJ27" s="500"/>
      <c r="BK27" s="500"/>
      <c r="BL27" s="500"/>
      <c r="BM27" s="501"/>
      <c r="BN27" s="523">
        <v>145785</v>
      </c>
      <c r="BO27" s="524"/>
      <c r="BP27" s="524"/>
      <c r="BQ27" s="524"/>
      <c r="BR27" s="524"/>
      <c r="BS27" s="524"/>
      <c r="BT27" s="524"/>
      <c r="BU27" s="525"/>
      <c r="BV27" s="523">
        <v>145783</v>
      </c>
      <c r="BW27" s="524"/>
      <c r="BX27" s="524"/>
      <c r="BY27" s="524"/>
      <c r="BZ27" s="524"/>
      <c r="CA27" s="524"/>
      <c r="CB27" s="524"/>
      <c r="CC27" s="525"/>
      <c r="CD27" s="193"/>
      <c r="CE27" s="518"/>
      <c r="CF27" s="518"/>
      <c r="CG27" s="518"/>
      <c r="CH27" s="518"/>
      <c r="CI27" s="518"/>
      <c r="CJ27" s="518"/>
      <c r="CK27" s="518"/>
      <c r="CL27" s="518"/>
      <c r="CM27" s="518"/>
      <c r="CN27" s="518"/>
      <c r="CO27" s="518"/>
      <c r="CP27" s="518"/>
      <c r="CQ27" s="518"/>
      <c r="CR27" s="518"/>
      <c r="CS27" s="519"/>
      <c r="CT27" s="401"/>
      <c r="CU27" s="402"/>
      <c r="CV27" s="402"/>
      <c r="CW27" s="402"/>
      <c r="CX27" s="402"/>
      <c r="CY27" s="402"/>
      <c r="CZ27" s="402"/>
      <c r="DA27" s="403"/>
      <c r="DB27" s="401"/>
      <c r="DC27" s="402"/>
      <c r="DD27" s="402"/>
      <c r="DE27" s="402"/>
      <c r="DF27" s="402"/>
      <c r="DG27" s="402"/>
      <c r="DH27" s="402"/>
      <c r="DI27" s="403"/>
    </row>
    <row r="28" spans="1:113" ht="18.75" customHeight="1" x14ac:dyDescent="0.15">
      <c r="A28" s="178"/>
      <c r="B28" s="575"/>
      <c r="C28" s="551"/>
      <c r="D28" s="552"/>
      <c r="E28" s="454" t="s">
        <v>182</v>
      </c>
      <c r="F28" s="434"/>
      <c r="G28" s="434"/>
      <c r="H28" s="434"/>
      <c r="I28" s="434"/>
      <c r="J28" s="434"/>
      <c r="K28" s="435"/>
      <c r="L28" s="455">
        <v>1</v>
      </c>
      <c r="M28" s="456"/>
      <c r="N28" s="456"/>
      <c r="O28" s="456"/>
      <c r="P28" s="498"/>
      <c r="Q28" s="455">
        <v>2410</v>
      </c>
      <c r="R28" s="456"/>
      <c r="S28" s="456"/>
      <c r="T28" s="456"/>
      <c r="U28" s="456"/>
      <c r="V28" s="498"/>
      <c r="W28" s="550"/>
      <c r="X28" s="551"/>
      <c r="Y28" s="552"/>
      <c r="Z28" s="454" t="s">
        <v>183</v>
      </c>
      <c r="AA28" s="434"/>
      <c r="AB28" s="434"/>
      <c r="AC28" s="434"/>
      <c r="AD28" s="434"/>
      <c r="AE28" s="434"/>
      <c r="AF28" s="434"/>
      <c r="AG28" s="435"/>
      <c r="AH28" s="455" t="s">
        <v>127</v>
      </c>
      <c r="AI28" s="456"/>
      <c r="AJ28" s="456"/>
      <c r="AK28" s="456"/>
      <c r="AL28" s="498"/>
      <c r="AM28" s="455" t="s">
        <v>174</v>
      </c>
      <c r="AN28" s="456"/>
      <c r="AO28" s="456"/>
      <c r="AP28" s="456"/>
      <c r="AQ28" s="456"/>
      <c r="AR28" s="498"/>
      <c r="AS28" s="455" t="s">
        <v>174</v>
      </c>
      <c r="AT28" s="456"/>
      <c r="AU28" s="456"/>
      <c r="AV28" s="456"/>
      <c r="AW28" s="456"/>
      <c r="AX28" s="457"/>
      <c r="AY28" s="558" t="s">
        <v>184</v>
      </c>
      <c r="AZ28" s="559"/>
      <c r="BA28" s="559"/>
      <c r="BB28" s="560"/>
      <c r="BC28" s="364" t="s">
        <v>47</v>
      </c>
      <c r="BD28" s="365"/>
      <c r="BE28" s="365"/>
      <c r="BF28" s="365"/>
      <c r="BG28" s="365"/>
      <c r="BH28" s="365"/>
      <c r="BI28" s="365"/>
      <c r="BJ28" s="365"/>
      <c r="BK28" s="365"/>
      <c r="BL28" s="365"/>
      <c r="BM28" s="366"/>
      <c r="BN28" s="367">
        <v>2520725</v>
      </c>
      <c r="BO28" s="368"/>
      <c r="BP28" s="368"/>
      <c r="BQ28" s="368"/>
      <c r="BR28" s="368"/>
      <c r="BS28" s="368"/>
      <c r="BT28" s="368"/>
      <c r="BU28" s="369"/>
      <c r="BV28" s="367">
        <v>1991373</v>
      </c>
      <c r="BW28" s="368"/>
      <c r="BX28" s="368"/>
      <c r="BY28" s="368"/>
      <c r="BZ28" s="368"/>
      <c r="CA28" s="368"/>
      <c r="CB28" s="368"/>
      <c r="CC28" s="369"/>
      <c r="CD28" s="191"/>
      <c r="CE28" s="518"/>
      <c r="CF28" s="518"/>
      <c r="CG28" s="518"/>
      <c r="CH28" s="518"/>
      <c r="CI28" s="518"/>
      <c r="CJ28" s="518"/>
      <c r="CK28" s="518"/>
      <c r="CL28" s="518"/>
      <c r="CM28" s="518"/>
      <c r="CN28" s="518"/>
      <c r="CO28" s="518"/>
      <c r="CP28" s="518"/>
      <c r="CQ28" s="518"/>
      <c r="CR28" s="518"/>
      <c r="CS28" s="519"/>
      <c r="CT28" s="401"/>
      <c r="CU28" s="402"/>
      <c r="CV28" s="402"/>
      <c r="CW28" s="402"/>
      <c r="CX28" s="402"/>
      <c r="CY28" s="402"/>
      <c r="CZ28" s="402"/>
      <c r="DA28" s="403"/>
      <c r="DB28" s="401"/>
      <c r="DC28" s="402"/>
      <c r="DD28" s="402"/>
      <c r="DE28" s="402"/>
      <c r="DF28" s="402"/>
      <c r="DG28" s="402"/>
      <c r="DH28" s="402"/>
      <c r="DI28" s="403"/>
    </row>
    <row r="29" spans="1:113" ht="18.75" customHeight="1" x14ac:dyDescent="0.15">
      <c r="A29" s="178"/>
      <c r="B29" s="575"/>
      <c r="C29" s="551"/>
      <c r="D29" s="552"/>
      <c r="E29" s="454" t="s">
        <v>185</v>
      </c>
      <c r="F29" s="434"/>
      <c r="G29" s="434"/>
      <c r="H29" s="434"/>
      <c r="I29" s="434"/>
      <c r="J29" s="434"/>
      <c r="K29" s="435"/>
      <c r="L29" s="455">
        <v>14</v>
      </c>
      <c r="M29" s="456"/>
      <c r="N29" s="456"/>
      <c r="O29" s="456"/>
      <c r="P29" s="498"/>
      <c r="Q29" s="455">
        <v>2260</v>
      </c>
      <c r="R29" s="456"/>
      <c r="S29" s="456"/>
      <c r="T29" s="456"/>
      <c r="U29" s="456"/>
      <c r="V29" s="498"/>
      <c r="W29" s="553"/>
      <c r="X29" s="554"/>
      <c r="Y29" s="555"/>
      <c r="Z29" s="454" t="s">
        <v>186</v>
      </c>
      <c r="AA29" s="434"/>
      <c r="AB29" s="434"/>
      <c r="AC29" s="434"/>
      <c r="AD29" s="434"/>
      <c r="AE29" s="434"/>
      <c r="AF29" s="434"/>
      <c r="AG29" s="435"/>
      <c r="AH29" s="455">
        <v>137</v>
      </c>
      <c r="AI29" s="456"/>
      <c r="AJ29" s="456"/>
      <c r="AK29" s="456"/>
      <c r="AL29" s="498"/>
      <c r="AM29" s="455">
        <v>385929</v>
      </c>
      <c r="AN29" s="456"/>
      <c r="AO29" s="456"/>
      <c r="AP29" s="456"/>
      <c r="AQ29" s="456"/>
      <c r="AR29" s="498"/>
      <c r="AS29" s="455">
        <v>2817</v>
      </c>
      <c r="AT29" s="456"/>
      <c r="AU29" s="456"/>
      <c r="AV29" s="456"/>
      <c r="AW29" s="456"/>
      <c r="AX29" s="457"/>
      <c r="AY29" s="561"/>
      <c r="AZ29" s="562"/>
      <c r="BA29" s="562"/>
      <c r="BB29" s="563"/>
      <c r="BC29" s="438" t="s">
        <v>187</v>
      </c>
      <c r="BD29" s="439"/>
      <c r="BE29" s="439"/>
      <c r="BF29" s="439"/>
      <c r="BG29" s="439"/>
      <c r="BH29" s="439"/>
      <c r="BI29" s="439"/>
      <c r="BJ29" s="439"/>
      <c r="BK29" s="439"/>
      <c r="BL29" s="439"/>
      <c r="BM29" s="440"/>
      <c r="BN29" s="404">
        <v>674527</v>
      </c>
      <c r="BO29" s="405"/>
      <c r="BP29" s="405"/>
      <c r="BQ29" s="405"/>
      <c r="BR29" s="405"/>
      <c r="BS29" s="405"/>
      <c r="BT29" s="405"/>
      <c r="BU29" s="406"/>
      <c r="BV29" s="404">
        <v>674514</v>
      </c>
      <c r="BW29" s="405"/>
      <c r="BX29" s="405"/>
      <c r="BY29" s="405"/>
      <c r="BZ29" s="405"/>
      <c r="CA29" s="405"/>
      <c r="CB29" s="405"/>
      <c r="CC29" s="406"/>
      <c r="CD29" s="193"/>
      <c r="CE29" s="518"/>
      <c r="CF29" s="518"/>
      <c r="CG29" s="518"/>
      <c r="CH29" s="518"/>
      <c r="CI29" s="518"/>
      <c r="CJ29" s="518"/>
      <c r="CK29" s="518"/>
      <c r="CL29" s="518"/>
      <c r="CM29" s="518"/>
      <c r="CN29" s="518"/>
      <c r="CO29" s="518"/>
      <c r="CP29" s="518"/>
      <c r="CQ29" s="518"/>
      <c r="CR29" s="518"/>
      <c r="CS29" s="519"/>
      <c r="CT29" s="401"/>
      <c r="CU29" s="402"/>
      <c r="CV29" s="402"/>
      <c r="CW29" s="402"/>
      <c r="CX29" s="402"/>
      <c r="CY29" s="402"/>
      <c r="CZ29" s="402"/>
      <c r="DA29" s="403"/>
      <c r="DB29" s="401"/>
      <c r="DC29" s="402"/>
      <c r="DD29" s="402"/>
      <c r="DE29" s="402"/>
      <c r="DF29" s="402"/>
      <c r="DG29" s="402"/>
      <c r="DH29" s="402"/>
      <c r="DI29" s="403"/>
    </row>
    <row r="30" spans="1:113" ht="18.75" customHeight="1" thickBot="1" x14ac:dyDescent="0.2">
      <c r="A30" s="178"/>
      <c r="B30" s="576"/>
      <c r="C30" s="577"/>
      <c r="D30" s="578"/>
      <c r="E30" s="458"/>
      <c r="F30" s="459"/>
      <c r="G30" s="459"/>
      <c r="H30" s="459"/>
      <c r="I30" s="459"/>
      <c r="J30" s="459"/>
      <c r="K30" s="460"/>
      <c r="L30" s="568"/>
      <c r="M30" s="569"/>
      <c r="N30" s="569"/>
      <c r="O30" s="569"/>
      <c r="P30" s="570"/>
      <c r="Q30" s="568"/>
      <c r="R30" s="569"/>
      <c r="S30" s="569"/>
      <c r="T30" s="569"/>
      <c r="U30" s="569"/>
      <c r="V30" s="570"/>
      <c r="W30" s="571" t="s">
        <v>188</v>
      </c>
      <c r="X30" s="572"/>
      <c r="Y30" s="572"/>
      <c r="Z30" s="572"/>
      <c r="AA30" s="572"/>
      <c r="AB30" s="572"/>
      <c r="AC30" s="572"/>
      <c r="AD30" s="572"/>
      <c r="AE30" s="572"/>
      <c r="AF30" s="572"/>
      <c r="AG30" s="573"/>
      <c r="AH30" s="531">
        <v>94.3</v>
      </c>
      <c r="AI30" s="532"/>
      <c r="AJ30" s="532"/>
      <c r="AK30" s="532"/>
      <c r="AL30" s="532"/>
      <c r="AM30" s="532"/>
      <c r="AN30" s="532"/>
      <c r="AO30" s="532"/>
      <c r="AP30" s="532"/>
      <c r="AQ30" s="532"/>
      <c r="AR30" s="532"/>
      <c r="AS30" s="532"/>
      <c r="AT30" s="532"/>
      <c r="AU30" s="532"/>
      <c r="AV30" s="532"/>
      <c r="AW30" s="532"/>
      <c r="AX30" s="534"/>
      <c r="AY30" s="564"/>
      <c r="AZ30" s="565"/>
      <c r="BA30" s="565"/>
      <c r="BB30" s="566"/>
      <c r="BC30" s="520" t="s">
        <v>49</v>
      </c>
      <c r="BD30" s="521"/>
      <c r="BE30" s="521"/>
      <c r="BF30" s="521"/>
      <c r="BG30" s="521"/>
      <c r="BH30" s="521"/>
      <c r="BI30" s="521"/>
      <c r="BJ30" s="521"/>
      <c r="BK30" s="521"/>
      <c r="BL30" s="521"/>
      <c r="BM30" s="522"/>
      <c r="BN30" s="523">
        <v>1910300</v>
      </c>
      <c r="BO30" s="524"/>
      <c r="BP30" s="524"/>
      <c r="BQ30" s="524"/>
      <c r="BR30" s="524"/>
      <c r="BS30" s="524"/>
      <c r="BT30" s="524"/>
      <c r="BU30" s="525"/>
      <c r="BV30" s="523">
        <v>1676823</v>
      </c>
      <c r="BW30" s="524"/>
      <c r="BX30" s="524"/>
      <c r="BY30" s="524"/>
      <c r="BZ30" s="524"/>
      <c r="CA30" s="524"/>
      <c r="CB30" s="524"/>
      <c r="CC30" s="52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7" t="s">
        <v>189</v>
      </c>
      <c r="D32" s="567"/>
      <c r="E32" s="567"/>
      <c r="F32" s="567"/>
      <c r="G32" s="567"/>
      <c r="H32" s="567"/>
      <c r="I32" s="567"/>
      <c r="J32" s="567"/>
      <c r="K32" s="567"/>
      <c r="L32" s="567"/>
      <c r="M32" s="567"/>
      <c r="N32" s="567"/>
      <c r="O32" s="567"/>
      <c r="P32" s="567"/>
      <c r="Q32" s="567"/>
      <c r="R32" s="567"/>
      <c r="S32" s="567"/>
      <c r="U32" s="408" t="s">
        <v>190</v>
      </c>
      <c r="V32" s="408"/>
      <c r="W32" s="408"/>
      <c r="X32" s="408"/>
      <c r="Y32" s="408"/>
      <c r="Z32" s="408"/>
      <c r="AA32" s="408"/>
      <c r="AB32" s="408"/>
      <c r="AC32" s="408"/>
      <c r="AD32" s="408"/>
      <c r="AE32" s="408"/>
      <c r="AF32" s="408"/>
      <c r="AG32" s="408"/>
      <c r="AH32" s="408"/>
      <c r="AI32" s="408"/>
      <c r="AJ32" s="408"/>
      <c r="AK32" s="408"/>
      <c r="AM32" s="408" t="s">
        <v>191</v>
      </c>
      <c r="AN32" s="408"/>
      <c r="AO32" s="408"/>
      <c r="AP32" s="408"/>
      <c r="AQ32" s="408"/>
      <c r="AR32" s="408"/>
      <c r="AS32" s="408"/>
      <c r="AT32" s="408"/>
      <c r="AU32" s="408"/>
      <c r="AV32" s="408"/>
      <c r="AW32" s="408"/>
      <c r="AX32" s="408"/>
      <c r="AY32" s="408"/>
      <c r="AZ32" s="408"/>
      <c r="BA32" s="408"/>
      <c r="BB32" s="408"/>
      <c r="BC32" s="408"/>
      <c r="BE32" s="408" t="s">
        <v>192</v>
      </c>
      <c r="BF32" s="408"/>
      <c r="BG32" s="408"/>
      <c r="BH32" s="408"/>
      <c r="BI32" s="408"/>
      <c r="BJ32" s="408"/>
      <c r="BK32" s="408"/>
      <c r="BL32" s="408"/>
      <c r="BM32" s="408"/>
      <c r="BN32" s="408"/>
      <c r="BO32" s="408"/>
      <c r="BP32" s="408"/>
      <c r="BQ32" s="408"/>
      <c r="BR32" s="408"/>
      <c r="BS32" s="408"/>
      <c r="BT32" s="408"/>
      <c r="BU32" s="408"/>
      <c r="BW32" s="408" t="s">
        <v>193</v>
      </c>
      <c r="BX32" s="408"/>
      <c r="BY32" s="408"/>
      <c r="BZ32" s="408"/>
      <c r="CA32" s="408"/>
      <c r="CB32" s="408"/>
      <c r="CC32" s="408"/>
      <c r="CD32" s="408"/>
      <c r="CE32" s="408"/>
      <c r="CF32" s="408"/>
      <c r="CG32" s="408"/>
      <c r="CH32" s="408"/>
      <c r="CI32" s="408"/>
      <c r="CJ32" s="408"/>
      <c r="CK32" s="408"/>
      <c r="CL32" s="408"/>
      <c r="CM32" s="408"/>
      <c r="CO32" s="408" t="s">
        <v>194</v>
      </c>
      <c r="CP32" s="408"/>
      <c r="CQ32" s="408"/>
      <c r="CR32" s="408"/>
      <c r="CS32" s="408"/>
      <c r="CT32" s="408"/>
      <c r="CU32" s="408"/>
      <c r="CV32" s="408"/>
      <c r="CW32" s="408"/>
      <c r="CX32" s="408"/>
      <c r="CY32" s="408"/>
      <c r="CZ32" s="408"/>
      <c r="DA32" s="408"/>
      <c r="DB32" s="408"/>
      <c r="DC32" s="408"/>
      <c r="DD32" s="408"/>
      <c r="DE32" s="408"/>
      <c r="DI32" s="201"/>
    </row>
    <row r="33" spans="1:113" ht="13.5" customHeight="1" x14ac:dyDescent="0.15">
      <c r="A33" s="178"/>
      <c r="B33" s="202"/>
      <c r="C33" s="428" t="s">
        <v>195</v>
      </c>
      <c r="D33" s="428"/>
      <c r="E33" s="393" t="s">
        <v>196</v>
      </c>
      <c r="F33" s="393"/>
      <c r="G33" s="393"/>
      <c r="H33" s="393"/>
      <c r="I33" s="393"/>
      <c r="J33" s="393"/>
      <c r="K33" s="393"/>
      <c r="L33" s="393"/>
      <c r="M33" s="393"/>
      <c r="N33" s="393"/>
      <c r="O33" s="393"/>
      <c r="P33" s="393"/>
      <c r="Q33" s="393"/>
      <c r="R33" s="393"/>
      <c r="S33" s="393"/>
      <c r="T33" s="203"/>
      <c r="U33" s="428" t="s">
        <v>197</v>
      </c>
      <c r="V33" s="428"/>
      <c r="W33" s="393" t="s">
        <v>196</v>
      </c>
      <c r="X33" s="393"/>
      <c r="Y33" s="393"/>
      <c r="Z33" s="393"/>
      <c r="AA33" s="393"/>
      <c r="AB33" s="393"/>
      <c r="AC33" s="393"/>
      <c r="AD33" s="393"/>
      <c r="AE33" s="393"/>
      <c r="AF33" s="393"/>
      <c r="AG33" s="393"/>
      <c r="AH33" s="393"/>
      <c r="AI33" s="393"/>
      <c r="AJ33" s="393"/>
      <c r="AK33" s="393"/>
      <c r="AL33" s="203"/>
      <c r="AM33" s="428" t="s">
        <v>195</v>
      </c>
      <c r="AN33" s="428"/>
      <c r="AO33" s="393" t="s">
        <v>196</v>
      </c>
      <c r="AP33" s="393"/>
      <c r="AQ33" s="393"/>
      <c r="AR33" s="393"/>
      <c r="AS33" s="393"/>
      <c r="AT33" s="393"/>
      <c r="AU33" s="393"/>
      <c r="AV33" s="393"/>
      <c r="AW33" s="393"/>
      <c r="AX33" s="393"/>
      <c r="AY33" s="393"/>
      <c r="AZ33" s="393"/>
      <c r="BA33" s="393"/>
      <c r="BB33" s="393"/>
      <c r="BC33" s="393"/>
      <c r="BD33" s="204"/>
      <c r="BE33" s="393" t="s">
        <v>198</v>
      </c>
      <c r="BF33" s="393"/>
      <c r="BG33" s="393" t="s">
        <v>199</v>
      </c>
      <c r="BH33" s="393"/>
      <c r="BI33" s="393"/>
      <c r="BJ33" s="393"/>
      <c r="BK33" s="393"/>
      <c r="BL33" s="393"/>
      <c r="BM33" s="393"/>
      <c r="BN33" s="393"/>
      <c r="BO33" s="393"/>
      <c r="BP33" s="393"/>
      <c r="BQ33" s="393"/>
      <c r="BR33" s="393"/>
      <c r="BS33" s="393"/>
      <c r="BT33" s="393"/>
      <c r="BU33" s="393"/>
      <c r="BV33" s="204"/>
      <c r="BW33" s="428" t="s">
        <v>198</v>
      </c>
      <c r="BX33" s="428"/>
      <c r="BY33" s="393" t="s">
        <v>200</v>
      </c>
      <c r="BZ33" s="393"/>
      <c r="CA33" s="393"/>
      <c r="CB33" s="393"/>
      <c r="CC33" s="393"/>
      <c r="CD33" s="393"/>
      <c r="CE33" s="393"/>
      <c r="CF33" s="393"/>
      <c r="CG33" s="393"/>
      <c r="CH33" s="393"/>
      <c r="CI33" s="393"/>
      <c r="CJ33" s="393"/>
      <c r="CK33" s="393"/>
      <c r="CL33" s="393"/>
      <c r="CM33" s="393"/>
      <c r="CN33" s="203"/>
      <c r="CO33" s="428" t="s">
        <v>195</v>
      </c>
      <c r="CP33" s="428"/>
      <c r="CQ33" s="393" t="s">
        <v>201</v>
      </c>
      <c r="CR33" s="393"/>
      <c r="CS33" s="393"/>
      <c r="CT33" s="393"/>
      <c r="CU33" s="393"/>
      <c r="CV33" s="393"/>
      <c r="CW33" s="393"/>
      <c r="CX33" s="393"/>
      <c r="CY33" s="393"/>
      <c r="CZ33" s="393"/>
      <c r="DA33" s="393"/>
      <c r="DB33" s="393"/>
      <c r="DC33" s="393"/>
      <c r="DD33" s="393"/>
      <c r="DE33" s="393"/>
      <c r="DF33" s="203"/>
      <c r="DG33" s="593" t="s">
        <v>202</v>
      </c>
      <c r="DH33" s="593"/>
      <c r="DI33" s="205"/>
    </row>
    <row r="34" spans="1:113" ht="32.25" customHeight="1" x14ac:dyDescent="0.15">
      <c r="A34" s="178"/>
      <c r="B34" s="20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78"/>
      <c r="U34" s="594">
        <f>IF(W34="","",MAX(C34:D43)+1)</f>
        <v>3</v>
      </c>
      <c r="V34" s="594"/>
      <c r="W34" s="595" t="str">
        <f>IF('各会計、関係団体の財政状況及び健全化判断比率'!B28="","",'各会計、関係団体の財政状況及び健全化判断比率'!B28)</f>
        <v>五戸町国民健康保険特別会計</v>
      </c>
      <c r="X34" s="595"/>
      <c r="Y34" s="595"/>
      <c r="Z34" s="595"/>
      <c r="AA34" s="595"/>
      <c r="AB34" s="595"/>
      <c r="AC34" s="595"/>
      <c r="AD34" s="595"/>
      <c r="AE34" s="595"/>
      <c r="AF34" s="595"/>
      <c r="AG34" s="595"/>
      <c r="AH34" s="595"/>
      <c r="AI34" s="595"/>
      <c r="AJ34" s="595"/>
      <c r="AK34" s="595"/>
      <c r="AL34" s="178"/>
      <c r="AM34" s="594">
        <f>IF(AO34="","",MAX(C34:D43,U34:V43)+1)</f>
        <v>6</v>
      </c>
      <c r="AN34" s="594"/>
      <c r="AO34" s="595" t="str">
        <f>IF('各会計、関係団体の財政状況及び健全化判断比率'!B31="","",'各会計、関係団体の財政状況及び健全化判断比率'!B31)</f>
        <v>五戸町病院事業会計</v>
      </c>
      <c r="AP34" s="595"/>
      <c r="AQ34" s="595"/>
      <c r="AR34" s="595"/>
      <c r="AS34" s="595"/>
      <c r="AT34" s="595"/>
      <c r="AU34" s="595"/>
      <c r="AV34" s="595"/>
      <c r="AW34" s="595"/>
      <c r="AX34" s="595"/>
      <c r="AY34" s="595"/>
      <c r="AZ34" s="595"/>
      <c r="BA34" s="595"/>
      <c r="BB34" s="595"/>
      <c r="BC34" s="595"/>
      <c r="BD34" s="178"/>
      <c r="BE34" s="594">
        <f>IF(BG34="","",MAX(C34:D43,U34:V43,AM34:AN43)+1)</f>
        <v>7</v>
      </c>
      <c r="BF34" s="594"/>
      <c r="BG34" s="595" t="str">
        <f>IF('各会計、関係団体の財政状況及び健全化判断比率'!B32="","",'各会計、関係団体の財政状況及び健全化判断比率'!B32)</f>
        <v>五戸町下水道事業特別会計</v>
      </c>
      <c r="BH34" s="595"/>
      <c r="BI34" s="595"/>
      <c r="BJ34" s="595"/>
      <c r="BK34" s="595"/>
      <c r="BL34" s="595"/>
      <c r="BM34" s="595"/>
      <c r="BN34" s="595"/>
      <c r="BO34" s="595"/>
      <c r="BP34" s="595"/>
      <c r="BQ34" s="595"/>
      <c r="BR34" s="595"/>
      <c r="BS34" s="595"/>
      <c r="BT34" s="595"/>
      <c r="BU34" s="595"/>
      <c r="BV34" s="178"/>
      <c r="BW34" s="594">
        <f>IF(BY34="","",MAX(C34:D43,U34:V43,AM34:AN43,BE34:BF43)+1)</f>
        <v>12</v>
      </c>
      <c r="BX34" s="594"/>
      <c r="BY34" s="595" t="str">
        <f>IF('各会計、関係団体の財政状況及び健全化判断比率'!B68="","",'各会計、関係団体の財政状況及び健全化判断比率'!B68)</f>
        <v>八戸圏域水道企業団</v>
      </c>
      <c r="BZ34" s="595"/>
      <c r="CA34" s="595"/>
      <c r="CB34" s="595"/>
      <c r="CC34" s="595"/>
      <c r="CD34" s="595"/>
      <c r="CE34" s="595"/>
      <c r="CF34" s="595"/>
      <c r="CG34" s="595"/>
      <c r="CH34" s="595"/>
      <c r="CI34" s="595"/>
      <c r="CJ34" s="595"/>
      <c r="CK34" s="595"/>
      <c r="CL34" s="595"/>
      <c r="CM34" s="595"/>
      <c r="CN34" s="178"/>
      <c r="CO34" s="594">
        <f>IF(CQ34="","",MAX(C34:D43,U34:V43,AM34:AN43,BE34:BF43,BW34:BX43)+1)</f>
        <v>21</v>
      </c>
      <c r="CP34" s="594"/>
      <c r="CQ34" s="595" t="str">
        <f>IF('各会計、関係団体の財政状況及び健全化判断比率'!BS7="","",'各会計、関係団体の財政状況及び健全化判断比率'!BS7)</f>
        <v>五戸町スポーツ振興公社</v>
      </c>
      <c r="CR34" s="595"/>
      <c r="CS34" s="595"/>
      <c r="CT34" s="595"/>
      <c r="CU34" s="595"/>
      <c r="CV34" s="595"/>
      <c r="CW34" s="595"/>
      <c r="CX34" s="595"/>
      <c r="CY34" s="595"/>
      <c r="CZ34" s="595"/>
      <c r="DA34" s="595"/>
      <c r="DB34" s="595"/>
      <c r="DC34" s="595"/>
      <c r="DD34" s="595"/>
      <c r="DE34" s="595"/>
      <c r="DG34" s="596" t="str">
        <f>IF('各会計、関係団体の財政状況及び健全化判断比率'!BR7="","",'各会計、関係団体の財政状況及び健全化判断比率'!BR7)</f>
        <v/>
      </c>
      <c r="DH34" s="596"/>
      <c r="DI34" s="205"/>
    </row>
    <row r="35" spans="1:113" ht="32.25" customHeight="1" x14ac:dyDescent="0.15">
      <c r="A35" s="178"/>
      <c r="B35" s="202"/>
      <c r="C35" s="594">
        <f>IF(E35="","",C34+1)</f>
        <v>2</v>
      </c>
      <c r="D35" s="594"/>
      <c r="E35" s="595" t="str">
        <f>IF('各会計、関係団体の財政状況及び健全化判断比率'!B8="","",'各会計、関係団体の財政状況及び健全化判断比率'!B8)</f>
        <v>五戸町ケーブルテレビ事業特別会計</v>
      </c>
      <c r="F35" s="595"/>
      <c r="G35" s="595"/>
      <c r="H35" s="595"/>
      <c r="I35" s="595"/>
      <c r="J35" s="595"/>
      <c r="K35" s="595"/>
      <c r="L35" s="595"/>
      <c r="M35" s="595"/>
      <c r="N35" s="595"/>
      <c r="O35" s="595"/>
      <c r="P35" s="595"/>
      <c r="Q35" s="595"/>
      <c r="R35" s="595"/>
      <c r="S35" s="595"/>
      <c r="T35" s="178"/>
      <c r="U35" s="594">
        <f>IF(W35="","",U34+1)</f>
        <v>4</v>
      </c>
      <c r="V35" s="594"/>
      <c r="W35" s="595" t="str">
        <f>IF('各会計、関係団体の財政状況及び健全化判断比率'!B29="","",'各会計、関係団体の財政状況及び健全化判断比率'!B29)</f>
        <v>五戸町介護保険特別会計</v>
      </c>
      <c r="X35" s="595"/>
      <c r="Y35" s="595"/>
      <c r="Z35" s="595"/>
      <c r="AA35" s="595"/>
      <c r="AB35" s="595"/>
      <c r="AC35" s="595"/>
      <c r="AD35" s="595"/>
      <c r="AE35" s="595"/>
      <c r="AF35" s="595"/>
      <c r="AG35" s="595"/>
      <c r="AH35" s="595"/>
      <c r="AI35" s="595"/>
      <c r="AJ35" s="595"/>
      <c r="AK35" s="595"/>
      <c r="AL35" s="178"/>
      <c r="AM35" s="594" t="str">
        <f t="shared" ref="AM35:AM43" si="0">IF(AO35="","",AM34+1)</f>
        <v/>
      </c>
      <c r="AN35" s="594"/>
      <c r="AO35" s="595"/>
      <c r="AP35" s="595"/>
      <c r="AQ35" s="595"/>
      <c r="AR35" s="595"/>
      <c r="AS35" s="595"/>
      <c r="AT35" s="595"/>
      <c r="AU35" s="595"/>
      <c r="AV35" s="595"/>
      <c r="AW35" s="595"/>
      <c r="AX35" s="595"/>
      <c r="AY35" s="595"/>
      <c r="AZ35" s="595"/>
      <c r="BA35" s="595"/>
      <c r="BB35" s="595"/>
      <c r="BC35" s="595"/>
      <c r="BD35" s="178"/>
      <c r="BE35" s="594">
        <f t="shared" ref="BE35:BE43" si="1">IF(BG35="","",BE34+1)</f>
        <v>8</v>
      </c>
      <c r="BF35" s="594"/>
      <c r="BG35" s="595" t="str">
        <f>IF('各会計、関係団体の財政状況及び健全化判断比率'!B33="","",'各会計、関係団体の財政状況及び健全化判断比率'!B33)</f>
        <v>五戸町農業集落排水処理施設事業特別会計</v>
      </c>
      <c r="BH35" s="595"/>
      <c r="BI35" s="595"/>
      <c r="BJ35" s="595"/>
      <c r="BK35" s="595"/>
      <c r="BL35" s="595"/>
      <c r="BM35" s="595"/>
      <c r="BN35" s="595"/>
      <c r="BO35" s="595"/>
      <c r="BP35" s="595"/>
      <c r="BQ35" s="595"/>
      <c r="BR35" s="595"/>
      <c r="BS35" s="595"/>
      <c r="BT35" s="595"/>
      <c r="BU35" s="595"/>
      <c r="BV35" s="178"/>
      <c r="BW35" s="594">
        <f t="shared" ref="BW35:BW43" si="2">IF(BY35="","",BW34+1)</f>
        <v>13</v>
      </c>
      <c r="BX35" s="594"/>
      <c r="BY35" s="595" t="str">
        <f>IF('各会計、関係団体の財政状況及び健全化判断比率'!B69="","",'各会計、関係団体の財政状況及び健全化判断比率'!B69)</f>
        <v>八戸地域広域市町村圏事務組合</v>
      </c>
      <c r="BZ35" s="595"/>
      <c r="CA35" s="595"/>
      <c r="CB35" s="595"/>
      <c r="CC35" s="595"/>
      <c r="CD35" s="595"/>
      <c r="CE35" s="595"/>
      <c r="CF35" s="595"/>
      <c r="CG35" s="595"/>
      <c r="CH35" s="595"/>
      <c r="CI35" s="595"/>
      <c r="CJ35" s="595"/>
      <c r="CK35" s="595"/>
      <c r="CL35" s="595"/>
      <c r="CM35" s="595"/>
      <c r="CN35" s="178"/>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G35" s="596" t="str">
        <f>IF('各会計、関係団体の財政状況及び健全化判断比率'!BR8="","",'各会計、関係団体の財政状況及び健全化判断比率'!BR8)</f>
        <v/>
      </c>
      <c r="DH35" s="596"/>
      <c r="DI35" s="205"/>
    </row>
    <row r="36" spans="1:113" ht="32.25" customHeight="1" x14ac:dyDescent="0.15">
      <c r="A36" s="178"/>
      <c r="B36" s="20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78"/>
      <c r="U36" s="594">
        <f t="shared" ref="U36:U43" si="4">IF(W36="","",U35+1)</f>
        <v>5</v>
      </c>
      <c r="V36" s="594"/>
      <c r="W36" s="595" t="str">
        <f>IF('各会計、関係団体の財政状況及び健全化判断比率'!B30="","",'各会計、関係団体の財政状況及び健全化判断比率'!B30)</f>
        <v>五戸町後期高齢者医療特別会計</v>
      </c>
      <c r="X36" s="595"/>
      <c r="Y36" s="595"/>
      <c r="Z36" s="595"/>
      <c r="AA36" s="595"/>
      <c r="AB36" s="595"/>
      <c r="AC36" s="595"/>
      <c r="AD36" s="595"/>
      <c r="AE36" s="595"/>
      <c r="AF36" s="595"/>
      <c r="AG36" s="595"/>
      <c r="AH36" s="595"/>
      <c r="AI36" s="595"/>
      <c r="AJ36" s="595"/>
      <c r="AK36" s="595"/>
      <c r="AL36" s="178"/>
      <c r="AM36" s="594" t="str">
        <f t="shared" si="0"/>
        <v/>
      </c>
      <c r="AN36" s="594"/>
      <c r="AO36" s="595"/>
      <c r="AP36" s="595"/>
      <c r="AQ36" s="595"/>
      <c r="AR36" s="595"/>
      <c r="AS36" s="595"/>
      <c r="AT36" s="595"/>
      <c r="AU36" s="595"/>
      <c r="AV36" s="595"/>
      <c r="AW36" s="595"/>
      <c r="AX36" s="595"/>
      <c r="AY36" s="595"/>
      <c r="AZ36" s="595"/>
      <c r="BA36" s="595"/>
      <c r="BB36" s="595"/>
      <c r="BC36" s="595"/>
      <c r="BD36" s="178"/>
      <c r="BE36" s="594">
        <f t="shared" si="1"/>
        <v>9</v>
      </c>
      <c r="BF36" s="594"/>
      <c r="BG36" s="595" t="str">
        <f>IF('各会計、関係団体の財政状況及び健全化判断比率'!B34="","",'各会計、関係団体の財政状況及び健全化判断比率'!B34)</f>
        <v>五戸町浄化槽事業特別会計</v>
      </c>
      <c r="BH36" s="595"/>
      <c r="BI36" s="595"/>
      <c r="BJ36" s="595"/>
      <c r="BK36" s="595"/>
      <c r="BL36" s="595"/>
      <c r="BM36" s="595"/>
      <c r="BN36" s="595"/>
      <c r="BO36" s="595"/>
      <c r="BP36" s="595"/>
      <c r="BQ36" s="595"/>
      <c r="BR36" s="595"/>
      <c r="BS36" s="595"/>
      <c r="BT36" s="595"/>
      <c r="BU36" s="595"/>
      <c r="BV36" s="178"/>
      <c r="BW36" s="594">
        <f t="shared" si="2"/>
        <v>14</v>
      </c>
      <c r="BX36" s="594"/>
      <c r="BY36" s="595" t="str">
        <f>IF('各会計、関係団体の財政状況及び健全化判断比率'!B70="","",'各会計、関係団体の財政状況及び健全化判断比率'!B70)</f>
        <v>十和田地域広域事務組合</v>
      </c>
      <c r="BZ36" s="595"/>
      <c r="CA36" s="595"/>
      <c r="CB36" s="595"/>
      <c r="CC36" s="595"/>
      <c r="CD36" s="595"/>
      <c r="CE36" s="595"/>
      <c r="CF36" s="595"/>
      <c r="CG36" s="595"/>
      <c r="CH36" s="595"/>
      <c r="CI36" s="595"/>
      <c r="CJ36" s="595"/>
      <c r="CK36" s="595"/>
      <c r="CL36" s="595"/>
      <c r="CM36" s="595"/>
      <c r="CN36" s="178"/>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G36" s="596" t="str">
        <f>IF('各会計、関係団体の財政状況及び健全化判断比率'!BR9="","",'各会計、関係団体の財政状況及び健全化判断比率'!BR9)</f>
        <v/>
      </c>
      <c r="DH36" s="596"/>
      <c r="DI36" s="205"/>
    </row>
    <row r="37" spans="1:113" ht="32.25" customHeight="1" x14ac:dyDescent="0.15">
      <c r="A37" s="178"/>
      <c r="B37" s="20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78"/>
      <c r="U37" s="594" t="str">
        <f t="shared" si="4"/>
        <v/>
      </c>
      <c r="V37" s="594"/>
      <c r="W37" s="595"/>
      <c r="X37" s="595"/>
      <c r="Y37" s="595"/>
      <c r="Z37" s="595"/>
      <c r="AA37" s="595"/>
      <c r="AB37" s="595"/>
      <c r="AC37" s="595"/>
      <c r="AD37" s="595"/>
      <c r="AE37" s="595"/>
      <c r="AF37" s="595"/>
      <c r="AG37" s="595"/>
      <c r="AH37" s="595"/>
      <c r="AI37" s="595"/>
      <c r="AJ37" s="595"/>
      <c r="AK37" s="595"/>
      <c r="AL37" s="178"/>
      <c r="AM37" s="594" t="str">
        <f t="shared" si="0"/>
        <v/>
      </c>
      <c r="AN37" s="594"/>
      <c r="AO37" s="595"/>
      <c r="AP37" s="595"/>
      <c r="AQ37" s="595"/>
      <c r="AR37" s="595"/>
      <c r="AS37" s="595"/>
      <c r="AT37" s="595"/>
      <c r="AU37" s="595"/>
      <c r="AV37" s="595"/>
      <c r="AW37" s="595"/>
      <c r="AX37" s="595"/>
      <c r="AY37" s="595"/>
      <c r="AZ37" s="595"/>
      <c r="BA37" s="595"/>
      <c r="BB37" s="595"/>
      <c r="BC37" s="595"/>
      <c r="BD37" s="178"/>
      <c r="BE37" s="594">
        <f t="shared" si="1"/>
        <v>10</v>
      </c>
      <c r="BF37" s="594"/>
      <c r="BG37" s="595" t="str">
        <f>IF('各会計、関係団体の財政状況及び健全化判断比率'!B35="","",'各会計、関係団体の財政状況及び健全化判断比率'!B35)</f>
        <v>五戸町簡易水道事業特別会計</v>
      </c>
      <c r="BH37" s="595"/>
      <c r="BI37" s="595"/>
      <c r="BJ37" s="595"/>
      <c r="BK37" s="595"/>
      <c r="BL37" s="595"/>
      <c r="BM37" s="595"/>
      <c r="BN37" s="595"/>
      <c r="BO37" s="595"/>
      <c r="BP37" s="595"/>
      <c r="BQ37" s="595"/>
      <c r="BR37" s="595"/>
      <c r="BS37" s="595"/>
      <c r="BT37" s="595"/>
      <c r="BU37" s="595"/>
      <c r="BV37" s="178"/>
      <c r="BW37" s="594">
        <f t="shared" si="2"/>
        <v>15</v>
      </c>
      <c r="BX37" s="594"/>
      <c r="BY37" s="595" t="str">
        <f>IF('各会計、関係団体の財政状況及び健全化判断比率'!B71="","",'各会計、関係団体の財政状況及び健全化判断比率'!B71)</f>
        <v>田子高原広域事務組合</v>
      </c>
      <c r="BZ37" s="595"/>
      <c r="CA37" s="595"/>
      <c r="CB37" s="595"/>
      <c r="CC37" s="595"/>
      <c r="CD37" s="595"/>
      <c r="CE37" s="595"/>
      <c r="CF37" s="595"/>
      <c r="CG37" s="595"/>
      <c r="CH37" s="595"/>
      <c r="CI37" s="595"/>
      <c r="CJ37" s="595"/>
      <c r="CK37" s="595"/>
      <c r="CL37" s="595"/>
      <c r="CM37" s="595"/>
      <c r="CN37" s="178"/>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G37" s="596" t="str">
        <f>IF('各会計、関係団体の財政状況及び健全化判断比率'!BR10="","",'各会計、関係団体の財政状況及び健全化判断比率'!BR10)</f>
        <v/>
      </c>
      <c r="DH37" s="596"/>
      <c r="DI37" s="205"/>
    </row>
    <row r="38" spans="1:113" ht="32.25" customHeight="1" x14ac:dyDescent="0.15">
      <c r="A38" s="178"/>
      <c r="B38" s="20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78"/>
      <c r="U38" s="594" t="str">
        <f t="shared" si="4"/>
        <v/>
      </c>
      <c r="V38" s="594"/>
      <c r="W38" s="595"/>
      <c r="X38" s="595"/>
      <c r="Y38" s="595"/>
      <c r="Z38" s="595"/>
      <c r="AA38" s="595"/>
      <c r="AB38" s="595"/>
      <c r="AC38" s="595"/>
      <c r="AD38" s="595"/>
      <c r="AE38" s="595"/>
      <c r="AF38" s="595"/>
      <c r="AG38" s="595"/>
      <c r="AH38" s="595"/>
      <c r="AI38" s="595"/>
      <c r="AJ38" s="595"/>
      <c r="AK38" s="595"/>
      <c r="AL38" s="178"/>
      <c r="AM38" s="594" t="str">
        <f t="shared" si="0"/>
        <v/>
      </c>
      <c r="AN38" s="594"/>
      <c r="AO38" s="595"/>
      <c r="AP38" s="595"/>
      <c r="AQ38" s="595"/>
      <c r="AR38" s="595"/>
      <c r="AS38" s="595"/>
      <c r="AT38" s="595"/>
      <c r="AU38" s="595"/>
      <c r="AV38" s="595"/>
      <c r="AW38" s="595"/>
      <c r="AX38" s="595"/>
      <c r="AY38" s="595"/>
      <c r="AZ38" s="595"/>
      <c r="BA38" s="595"/>
      <c r="BB38" s="595"/>
      <c r="BC38" s="595"/>
      <c r="BD38" s="178"/>
      <c r="BE38" s="594">
        <f t="shared" si="1"/>
        <v>11</v>
      </c>
      <c r="BF38" s="594"/>
      <c r="BG38" s="595" t="str">
        <f>IF('各会計、関係団体の財政状況及び健全化判断比率'!B36="","",'各会計、関係団体の財政状況及び健全化判断比率'!B36)</f>
        <v>五戸町住宅用地造成事業等特別会計</v>
      </c>
      <c r="BH38" s="595"/>
      <c r="BI38" s="595"/>
      <c r="BJ38" s="595"/>
      <c r="BK38" s="595"/>
      <c r="BL38" s="595"/>
      <c r="BM38" s="595"/>
      <c r="BN38" s="595"/>
      <c r="BO38" s="595"/>
      <c r="BP38" s="595"/>
      <c r="BQ38" s="595"/>
      <c r="BR38" s="595"/>
      <c r="BS38" s="595"/>
      <c r="BT38" s="595"/>
      <c r="BU38" s="595"/>
      <c r="BV38" s="178"/>
      <c r="BW38" s="594">
        <f t="shared" si="2"/>
        <v>16</v>
      </c>
      <c r="BX38" s="594"/>
      <c r="BY38" s="595" t="str">
        <f>IF('各会計、関係団体の財政状況及び健全化判断比率'!B72="","",'各会計、関係団体の財政状況及び健全化判断比率'!B72)</f>
        <v>青森県市町村総合事務組合</v>
      </c>
      <c r="BZ38" s="595"/>
      <c r="CA38" s="595"/>
      <c r="CB38" s="595"/>
      <c r="CC38" s="595"/>
      <c r="CD38" s="595"/>
      <c r="CE38" s="595"/>
      <c r="CF38" s="595"/>
      <c r="CG38" s="595"/>
      <c r="CH38" s="595"/>
      <c r="CI38" s="595"/>
      <c r="CJ38" s="595"/>
      <c r="CK38" s="595"/>
      <c r="CL38" s="595"/>
      <c r="CM38" s="595"/>
      <c r="CN38" s="178"/>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G38" s="596" t="str">
        <f>IF('各会計、関係団体の財政状況及び健全化判断比率'!BR11="","",'各会計、関係団体の財政状況及び健全化判断比率'!BR11)</f>
        <v/>
      </c>
      <c r="DH38" s="596"/>
      <c r="DI38" s="205"/>
    </row>
    <row r="39" spans="1:113" ht="32.25" customHeight="1" x14ac:dyDescent="0.15">
      <c r="A39" s="178"/>
      <c r="B39" s="20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78"/>
      <c r="U39" s="594" t="str">
        <f t="shared" si="4"/>
        <v/>
      </c>
      <c r="V39" s="594"/>
      <c r="W39" s="595"/>
      <c r="X39" s="595"/>
      <c r="Y39" s="595"/>
      <c r="Z39" s="595"/>
      <c r="AA39" s="595"/>
      <c r="AB39" s="595"/>
      <c r="AC39" s="595"/>
      <c r="AD39" s="595"/>
      <c r="AE39" s="595"/>
      <c r="AF39" s="595"/>
      <c r="AG39" s="595"/>
      <c r="AH39" s="595"/>
      <c r="AI39" s="595"/>
      <c r="AJ39" s="595"/>
      <c r="AK39" s="595"/>
      <c r="AL39" s="178"/>
      <c r="AM39" s="594" t="str">
        <f t="shared" si="0"/>
        <v/>
      </c>
      <c r="AN39" s="594"/>
      <c r="AO39" s="595"/>
      <c r="AP39" s="595"/>
      <c r="AQ39" s="595"/>
      <c r="AR39" s="595"/>
      <c r="AS39" s="595"/>
      <c r="AT39" s="595"/>
      <c r="AU39" s="595"/>
      <c r="AV39" s="595"/>
      <c r="AW39" s="595"/>
      <c r="AX39" s="595"/>
      <c r="AY39" s="595"/>
      <c r="AZ39" s="595"/>
      <c r="BA39" s="595"/>
      <c r="BB39" s="595"/>
      <c r="BC39" s="595"/>
      <c r="BD39" s="178"/>
      <c r="BE39" s="594" t="str">
        <f t="shared" si="1"/>
        <v/>
      </c>
      <c r="BF39" s="594"/>
      <c r="BG39" s="595"/>
      <c r="BH39" s="595"/>
      <c r="BI39" s="595"/>
      <c r="BJ39" s="595"/>
      <c r="BK39" s="595"/>
      <c r="BL39" s="595"/>
      <c r="BM39" s="595"/>
      <c r="BN39" s="595"/>
      <c r="BO39" s="595"/>
      <c r="BP39" s="595"/>
      <c r="BQ39" s="595"/>
      <c r="BR39" s="595"/>
      <c r="BS39" s="595"/>
      <c r="BT39" s="595"/>
      <c r="BU39" s="595"/>
      <c r="BV39" s="178"/>
      <c r="BW39" s="594">
        <f t="shared" si="2"/>
        <v>17</v>
      </c>
      <c r="BX39" s="594"/>
      <c r="BY39" s="595" t="str">
        <f>IF('各会計、関係団体の財政状況及び健全化判断比率'!B73="","",'各会計、関係団体の財政状況及び健全化判断比率'!B73)</f>
        <v>青森県市町村職員退職手当組合</v>
      </c>
      <c r="BZ39" s="595"/>
      <c r="CA39" s="595"/>
      <c r="CB39" s="595"/>
      <c r="CC39" s="595"/>
      <c r="CD39" s="595"/>
      <c r="CE39" s="595"/>
      <c r="CF39" s="595"/>
      <c r="CG39" s="595"/>
      <c r="CH39" s="595"/>
      <c r="CI39" s="595"/>
      <c r="CJ39" s="595"/>
      <c r="CK39" s="595"/>
      <c r="CL39" s="595"/>
      <c r="CM39" s="595"/>
      <c r="CN39" s="178"/>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G39" s="596" t="str">
        <f>IF('各会計、関係団体の財政状況及び健全化判断比率'!BR12="","",'各会計、関係団体の財政状況及び健全化判断比率'!BR12)</f>
        <v/>
      </c>
      <c r="DH39" s="596"/>
      <c r="DI39" s="205"/>
    </row>
    <row r="40" spans="1:113" ht="32.25" customHeight="1" x14ac:dyDescent="0.15">
      <c r="A40" s="178"/>
      <c r="B40" s="20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78"/>
      <c r="U40" s="594" t="str">
        <f t="shared" si="4"/>
        <v/>
      </c>
      <c r="V40" s="594"/>
      <c r="W40" s="595"/>
      <c r="X40" s="595"/>
      <c r="Y40" s="595"/>
      <c r="Z40" s="595"/>
      <c r="AA40" s="595"/>
      <c r="AB40" s="595"/>
      <c r="AC40" s="595"/>
      <c r="AD40" s="595"/>
      <c r="AE40" s="595"/>
      <c r="AF40" s="595"/>
      <c r="AG40" s="595"/>
      <c r="AH40" s="595"/>
      <c r="AI40" s="595"/>
      <c r="AJ40" s="595"/>
      <c r="AK40" s="595"/>
      <c r="AL40" s="178"/>
      <c r="AM40" s="594" t="str">
        <f t="shared" si="0"/>
        <v/>
      </c>
      <c r="AN40" s="594"/>
      <c r="AO40" s="595"/>
      <c r="AP40" s="595"/>
      <c r="AQ40" s="595"/>
      <c r="AR40" s="595"/>
      <c r="AS40" s="595"/>
      <c r="AT40" s="595"/>
      <c r="AU40" s="595"/>
      <c r="AV40" s="595"/>
      <c r="AW40" s="595"/>
      <c r="AX40" s="595"/>
      <c r="AY40" s="595"/>
      <c r="AZ40" s="595"/>
      <c r="BA40" s="595"/>
      <c r="BB40" s="595"/>
      <c r="BC40" s="595"/>
      <c r="BD40" s="178"/>
      <c r="BE40" s="594" t="str">
        <f t="shared" si="1"/>
        <v/>
      </c>
      <c r="BF40" s="594"/>
      <c r="BG40" s="595"/>
      <c r="BH40" s="595"/>
      <c r="BI40" s="595"/>
      <c r="BJ40" s="595"/>
      <c r="BK40" s="595"/>
      <c r="BL40" s="595"/>
      <c r="BM40" s="595"/>
      <c r="BN40" s="595"/>
      <c r="BO40" s="595"/>
      <c r="BP40" s="595"/>
      <c r="BQ40" s="595"/>
      <c r="BR40" s="595"/>
      <c r="BS40" s="595"/>
      <c r="BT40" s="595"/>
      <c r="BU40" s="595"/>
      <c r="BV40" s="178"/>
      <c r="BW40" s="594">
        <f t="shared" si="2"/>
        <v>18</v>
      </c>
      <c r="BX40" s="594"/>
      <c r="BY40" s="595" t="str">
        <f>IF('各会計、関係団体の財政状況及び健全化判断比率'!B74="","",'各会計、関係団体の財政状況及び健全化判断比率'!B74)</f>
        <v>青森県交通災害共済組合</v>
      </c>
      <c r="BZ40" s="595"/>
      <c r="CA40" s="595"/>
      <c r="CB40" s="595"/>
      <c r="CC40" s="595"/>
      <c r="CD40" s="595"/>
      <c r="CE40" s="595"/>
      <c r="CF40" s="595"/>
      <c r="CG40" s="595"/>
      <c r="CH40" s="595"/>
      <c r="CI40" s="595"/>
      <c r="CJ40" s="595"/>
      <c r="CK40" s="595"/>
      <c r="CL40" s="595"/>
      <c r="CM40" s="595"/>
      <c r="CN40" s="178"/>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G40" s="596" t="str">
        <f>IF('各会計、関係団体の財政状況及び健全化判断比率'!BR13="","",'各会計、関係団体の財政状況及び健全化判断比率'!BR13)</f>
        <v/>
      </c>
      <c r="DH40" s="596"/>
      <c r="DI40" s="205"/>
    </row>
    <row r="41" spans="1:113" ht="32.25" customHeight="1" x14ac:dyDescent="0.15">
      <c r="A41" s="178"/>
      <c r="B41" s="20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78"/>
      <c r="U41" s="594" t="str">
        <f t="shared" si="4"/>
        <v/>
      </c>
      <c r="V41" s="594"/>
      <c r="W41" s="595"/>
      <c r="X41" s="595"/>
      <c r="Y41" s="595"/>
      <c r="Z41" s="595"/>
      <c r="AA41" s="595"/>
      <c r="AB41" s="595"/>
      <c r="AC41" s="595"/>
      <c r="AD41" s="595"/>
      <c r="AE41" s="595"/>
      <c r="AF41" s="595"/>
      <c r="AG41" s="595"/>
      <c r="AH41" s="595"/>
      <c r="AI41" s="595"/>
      <c r="AJ41" s="595"/>
      <c r="AK41" s="595"/>
      <c r="AL41" s="178"/>
      <c r="AM41" s="594" t="str">
        <f t="shared" si="0"/>
        <v/>
      </c>
      <c r="AN41" s="594"/>
      <c r="AO41" s="595"/>
      <c r="AP41" s="595"/>
      <c r="AQ41" s="595"/>
      <c r="AR41" s="595"/>
      <c r="AS41" s="595"/>
      <c r="AT41" s="595"/>
      <c r="AU41" s="595"/>
      <c r="AV41" s="595"/>
      <c r="AW41" s="595"/>
      <c r="AX41" s="595"/>
      <c r="AY41" s="595"/>
      <c r="AZ41" s="595"/>
      <c r="BA41" s="595"/>
      <c r="BB41" s="595"/>
      <c r="BC41" s="595"/>
      <c r="BD41" s="178"/>
      <c r="BE41" s="594" t="str">
        <f t="shared" si="1"/>
        <v/>
      </c>
      <c r="BF41" s="594"/>
      <c r="BG41" s="595"/>
      <c r="BH41" s="595"/>
      <c r="BI41" s="595"/>
      <c r="BJ41" s="595"/>
      <c r="BK41" s="595"/>
      <c r="BL41" s="595"/>
      <c r="BM41" s="595"/>
      <c r="BN41" s="595"/>
      <c r="BO41" s="595"/>
      <c r="BP41" s="595"/>
      <c r="BQ41" s="595"/>
      <c r="BR41" s="595"/>
      <c r="BS41" s="595"/>
      <c r="BT41" s="595"/>
      <c r="BU41" s="595"/>
      <c r="BV41" s="178"/>
      <c r="BW41" s="594">
        <f t="shared" si="2"/>
        <v>19</v>
      </c>
      <c r="BX41" s="594"/>
      <c r="BY41" s="595" t="str">
        <f>IF('各会計、関係団体の財政状況及び健全化判断比率'!B75="","",'各会計、関係団体の財政状況及び健全化判断比率'!B75)</f>
        <v>青森県後期高齢者医療広域連合（一般会計）</v>
      </c>
      <c r="BZ41" s="595"/>
      <c r="CA41" s="595"/>
      <c r="CB41" s="595"/>
      <c r="CC41" s="595"/>
      <c r="CD41" s="595"/>
      <c r="CE41" s="595"/>
      <c r="CF41" s="595"/>
      <c r="CG41" s="595"/>
      <c r="CH41" s="595"/>
      <c r="CI41" s="595"/>
      <c r="CJ41" s="595"/>
      <c r="CK41" s="595"/>
      <c r="CL41" s="595"/>
      <c r="CM41" s="595"/>
      <c r="CN41" s="178"/>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G41" s="596" t="str">
        <f>IF('各会計、関係団体の財政状況及び健全化判断比率'!BR14="","",'各会計、関係団体の財政状況及び健全化判断比率'!BR14)</f>
        <v/>
      </c>
      <c r="DH41" s="596"/>
      <c r="DI41" s="205"/>
    </row>
    <row r="42" spans="1:113" ht="32.25" customHeight="1" x14ac:dyDescent="0.15">
      <c r="B42" s="20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78"/>
      <c r="U42" s="594" t="str">
        <f t="shared" si="4"/>
        <v/>
      </c>
      <c r="V42" s="594"/>
      <c r="W42" s="595"/>
      <c r="X42" s="595"/>
      <c r="Y42" s="595"/>
      <c r="Z42" s="595"/>
      <c r="AA42" s="595"/>
      <c r="AB42" s="595"/>
      <c r="AC42" s="595"/>
      <c r="AD42" s="595"/>
      <c r="AE42" s="595"/>
      <c r="AF42" s="595"/>
      <c r="AG42" s="595"/>
      <c r="AH42" s="595"/>
      <c r="AI42" s="595"/>
      <c r="AJ42" s="595"/>
      <c r="AK42" s="595"/>
      <c r="AL42" s="178"/>
      <c r="AM42" s="594" t="str">
        <f t="shared" si="0"/>
        <v/>
      </c>
      <c r="AN42" s="594"/>
      <c r="AO42" s="595"/>
      <c r="AP42" s="595"/>
      <c r="AQ42" s="595"/>
      <c r="AR42" s="595"/>
      <c r="AS42" s="595"/>
      <c r="AT42" s="595"/>
      <c r="AU42" s="595"/>
      <c r="AV42" s="595"/>
      <c r="AW42" s="595"/>
      <c r="AX42" s="595"/>
      <c r="AY42" s="595"/>
      <c r="AZ42" s="595"/>
      <c r="BA42" s="595"/>
      <c r="BB42" s="595"/>
      <c r="BC42" s="595"/>
      <c r="BD42" s="178"/>
      <c r="BE42" s="594" t="str">
        <f t="shared" si="1"/>
        <v/>
      </c>
      <c r="BF42" s="594"/>
      <c r="BG42" s="595"/>
      <c r="BH42" s="595"/>
      <c r="BI42" s="595"/>
      <c r="BJ42" s="595"/>
      <c r="BK42" s="595"/>
      <c r="BL42" s="595"/>
      <c r="BM42" s="595"/>
      <c r="BN42" s="595"/>
      <c r="BO42" s="595"/>
      <c r="BP42" s="595"/>
      <c r="BQ42" s="595"/>
      <c r="BR42" s="595"/>
      <c r="BS42" s="595"/>
      <c r="BT42" s="595"/>
      <c r="BU42" s="595"/>
      <c r="BV42" s="178"/>
      <c r="BW42" s="594">
        <f t="shared" si="2"/>
        <v>20</v>
      </c>
      <c r="BX42" s="594"/>
      <c r="BY42" s="595" t="str">
        <f>IF('各会計、関係団体の財政状況及び健全化判断比率'!B76="","",'各会計、関係団体の財政状況及び健全化判断比率'!B76)</f>
        <v>青森県後期高齢者医療広域連合（特別会計）</v>
      </c>
      <c r="BZ42" s="595"/>
      <c r="CA42" s="595"/>
      <c r="CB42" s="595"/>
      <c r="CC42" s="595"/>
      <c r="CD42" s="595"/>
      <c r="CE42" s="595"/>
      <c r="CF42" s="595"/>
      <c r="CG42" s="595"/>
      <c r="CH42" s="595"/>
      <c r="CI42" s="595"/>
      <c r="CJ42" s="595"/>
      <c r="CK42" s="595"/>
      <c r="CL42" s="595"/>
      <c r="CM42" s="595"/>
      <c r="CN42" s="178"/>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G42" s="596" t="str">
        <f>IF('各会計、関係団体の財政状況及び健全化判断比率'!BR15="","",'各会計、関係団体の財政状況及び健全化判断比率'!BR15)</f>
        <v/>
      </c>
      <c r="DH42" s="596"/>
      <c r="DI42" s="205"/>
    </row>
    <row r="43" spans="1:113" ht="32.25" customHeight="1" x14ac:dyDescent="0.15">
      <c r="B43" s="20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78"/>
      <c r="U43" s="594" t="str">
        <f t="shared" si="4"/>
        <v/>
      </c>
      <c r="V43" s="594"/>
      <c r="W43" s="595"/>
      <c r="X43" s="595"/>
      <c r="Y43" s="595"/>
      <c r="Z43" s="595"/>
      <c r="AA43" s="595"/>
      <c r="AB43" s="595"/>
      <c r="AC43" s="595"/>
      <c r="AD43" s="595"/>
      <c r="AE43" s="595"/>
      <c r="AF43" s="595"/>
      <c r="AG43" s="595"/>
      <c r="AH43" s="595"/>
      <c r="AI43" s="595"/>
      <c r="AJ43" s="595"/>
      <c r="AK43" s="595"/>
      <c r="AL43" s="178"/>
      <c r="AM43" s="594" t="str">
        <f t="shared" si="0"/>
        <v/>
      </c>
      <c r="AN43" s="594"/>
      <c r="AO43" s="595"/>
      <c r="AP43" s="595"/>
      <c r="AQ43" s="595"/>
      <c r="AR43" s="595"/>
      <c r="AS43" s="595"/>
      <c r="AT43" s="595"/>
      <c r="AU43" s="595"/>
      <c r="AV43" s="595"/>
      <c r="AW43" s="595"/>
      <c r="AX43" s="595"/>
      <c r="AY43" s="595"/>
      <c r="AZ43" s="595"/>
      <c r="BA43" s="595"/>
      <c r="BB43" s="595"/>
      <c r="BC43" s="595"/>
      <c r="BD43" s="178"/>
      <c r="BE43" s="594" t="str">
        <f t="shared" si="1"/>
        <v/>
      </c>
      <c r="BF43" s="594"/>
      <c r="BG43" s="595"/>
      <c r="BH43" s="595"/>
      <c r="BI43" s="595"/>
      <c r="BJ43" s="595"/>
      <c r="BK43" s="595"/>
      <c r="BL43" s="595"/>
      <c r="BM43" s="595"/>
      <c r="BN43" s="595"/>
      <c r="BO43" s="595"/>
      <c r="BP43" s="595"/>
      <c r="BQ43" s="595"/>
      <c r="BR43" s="595"/>
      <c r="BS43" s="595"/>
      <c r="BT43" s="595"/>
      <c r="BU43" s="595"/>
      <c r="BV43" s="178"/>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78"/>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G43" s="596" t="str">
        <f>IF('各会計、関係団体の財政状況及び健全化判断比率'!BR16="","",'各会計、関係団体の財政状況及び健全化判断比率'!BR16)</f>
        <v/>
      </c>
      <c r="DH43" s="596"/>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597" t="s">
        <v>204</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x14ac:dyDescent="0.15">
      <c r="E47" s="597" t="s">
        <v>205</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x14ac:dyDescent="0.15">
      <c r="E48" s="597" t="s">
        <v>206</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x14ac:dyDescent="0.15">
      <c r="E49" s="598" t="s">
        <v>207</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15">
      <c r="E50" s="597" t="s">
        <v>208</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x14ac:dyDescent="0.15">
      <c r="E51" s="597" t="s">
        <v>209</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x14ac:dyDescent="0.15">
      <c r="E52" s="597" t="s">
        <v>210</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x14ac:dyDescent="0.15">
      <c r="E53" s="177" t="s">
        <v>595</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0" zoomScale="70" zoomScaleNormal="70" zoomScaleSheetLayoutView="100" workbookViewId="0">
      <selection activeCell="J42" sqref="J4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47" t="s">
        <v>559</v>
      </c>
      <c r="D34" s="1147"/>
      <c r="E34" s="1148"/>
      <c r="F34" s="32">
        <v>4.7699999999999996</v>
      </c>
      <c r="G34" s="33">
        <v>3.63</v>
      </c>
      <c r="H34" s="33">
        <v>2.64</v>
      </c>
      <c r="I34" s="33">
        <v>3.6</v>
      </c>
      <c r="J34" s="34">
        <v>3.33</v>
      </c>
      <c r="K34" s="22"/>
      <c r="L34" s="22"/>
      <c r="M34" s="22"/>
      <c r="N34" s="22"/>
      <c r="O34" s="22"/>
      <c r="P34" s="22"/>
    </row>
    <row r="35" spans="1:16" ht="39" customHeight="1" x14ac:dyDescent="0.15">
      <c r="A35" s="22"/>
      <c r="B35" s="35"/>
      <c r="C35" s="1141" t="s">
        <v>560</v>
      </c>
      <c r="D35" s="1142"/>
      <c r="E35" s="1143"/>
      <c r="F35" s="36">
        <v>2.29</v>
      </c>
      <c r="G35" s="37">
        <v>2.88</v>
      </c>
      <c r="H35" s="37">
        <v>2.5499999999999998</v>
      </c>
      <c r="I35" s="37">
        <v>2.11</v>
      </c>
      <c r="J35" s="38">
        <v>2.12</v>
      </c>
      <c r="K35" s="22"/>
      <c r="L35" s="22"/>
      <c r="M35" s="22"/>
      <c r="N35" s="22"/>
      <c r="O35" s="22"/>
      <c r="P35" s="22"/>
    </row>
    <row r="36" spans="1:16" ht="39" customHeight="1" x14ac:dyDescent="0.15">
      <c r="A36" s="22"/>
      <c r="B36" s="35"/>
      <c r="C36" s="1141" t="s">
        <v>561</v>
      </c>
      <c r="D36" s="1142"/>
      <c r="E36" s="1143"/>
      <c r="F36" s="36">
        <v>2.31</v>
      </c>
      <c r="G36" s="37">
        <v>0.86</v>
      </c>
      <c r="H36" s="37">
        <v>0.36</v>
      </c>
      <c r="I36" s="37">
        <v>0.15</v>
      </c>
      <c r="J36" s="38">
        <v>0.43</v>
      </c>
      <c r="K36" s="22"/>
      <c r="L36" s="22"/>
      <c r="M36" s="22"/>
      <c r="N36" s="22"/>
      <c r="O36" s="22"/>
      <c r="P36" s="22"/>
    </row>
    <row r="37" spans="1:16" ht="39" customHeight="1" x14ac:dyDescent="0.15">
      <c r="A37" s="22"/>
      <c r="B37" s="35"/>
      <c r="C37" s="1141" t="s">
        <v>562</v>
      </c>
      <c r="D37" s="1142"/>
      <c r="E37" s="1143"/>
      <c r="F37" s="36">
        <v>0.12</v>
      </c>
      <c r="G37" s="37">
        <v>0.19</v>
      </c>
      <c r="H37" s="37">
        <v>0.01</v>
      </c>
      <c r="I37" s="37">
        <v>0</v>
      </c>
      <c r="J37" s="38">
        <v>0.1</v>
      </c>
      <c r="K37" s="22"/>
      <c r="L37" s="22"/>
      <c r="M37" s="22"/>
      <c r="N37" s="22"/>
      <c r="O37" s="22"/>
      <c r="P37" s="22"/>
    </row>
    <row r="38" spans="1:16" ht="39" customHeight="1" x14ac:dyDescent="0.15">
      <c r="A38" s="22"/>
      <c r="B38" s="35"/>
      <c r="C38" s="1141" t="s">
        <v>563</v>
      </c>
      <c r="D38" s="1142"/>
      <c r="E38" s="1143"/>
      <c r="F38" s="36">
        <v>7.0000000000000007E-2</v>
      </c>
      <c r="G38" s="37">
        <v>0.04</v>
      </c>
      <c r="H38" s="37">
        <v>0.04</v>
      </c>
      <c r="I38" s="37">
        <v>0.04</v>
      </c>
      <c r="J38" s="38">
        <v>0.09</v>
      </c>
      <c r="K38" s="22"/>
      <c r="L38" s="22"/>
      <c r="M38" s="22"/>
      <c r="N38" s="22"/>
      <c r="O38" s="22"/>
      <c r="P38" s="22"/>
    </row>
    <row r="39" spans="1:16" ht="39" customHeight="1" x14ac:dyDescent="0.15">
      <c r="A39" s="22"/>
      <c r="B39" s="35"/>
      <c r="C39" s="1141" t="s">
        <v>564</v>
      </c>
      <c r="D39" s="1142"/>
      <c r="E39" s="1143"/>
      <c r="F39" s="36" t="s">
        <v>511</v>
      </c>
      <c r="G39" s="37" t="s">
        <v>511</v>
      </c>
      <c r="H39" s="37" t="s">
        <v>511</v>
      </c>
      <c r="I39" s="37" t="s">
        <v>511</v>
      </c>
      <c r="J39" s="38">
        <v>7.0000000000000007E-2</v>
      </c>
      <c r="K39" s="22"/>
      <c r="L39" s="22"/>
      <c r="M39" s="22"/>
      <c r="N39" s="22"/>
      <c r="O39" s="22"/>
      <c r="P39" s="22"/>
    </row>
    <row r="40" spans="1:16" ht="39" customHeight="1" x14ac:dyDescent="0.15">
      <c r="A40" s="22"/>
      <c r="B40" s="35"/>
      <c r="C40" s="1141" t="s">
        <v>565</v>
      </c>
      <c r="D40" s="1142"/>
      <c r="E40" s="1143"/>
      <c r="F40" s="36">
        <v>0.05</v>
      </c>
      <c r="G40" s="37">
        <v>7.0000000000000007E-2</v>
      </c>
      <c r="H40" s="37">
        <v>0.05</v>
      </c>
      <c r="I40" s="37">
        <v>0.04</v>
      </c>
      <c r="J40" s="38">
        <v>0.03</v>
      </c>
      <c r="K40" s="22"/>
      <c r="L40" s="22"/>
      <c r="M40" s="22"/>
      <c r="N40" s="22"/>
      <c r="O40" s="22"/>
      <c r="P40" s="22"/>
    </row>
    <row r="41" spans="1:16" ht="39" customHeight="1" x14ac:dyDescent="0.15">
      <c r="A41" s="22"/>
      <c r="B41" s="35"/>
      <c r="C41" s="1141" t="s">
        <v>566</v>
      </c>
      <c r="D41" s="1142"/>
      <c r="E41" s="1143"/>
      <c r="F41" s="36">
        <v>0.01</v>
      </c>
      <c r="G41" s="37">
        <v>0.05</v>
      </c>
      <c r="H41" s="37">
        <v>0.03</v>
      </c>
      <c r="I41" s="37">
        <v>0.01</v>
      </c>
      <c r="J41" s="38">
        <v>0.02</v>
      </c>
      <c r="K41" s="22"/>
      <c r="L41" s="22"/>
      <c r="M41" s="22"/>
      <c r="N41" s="22"/>
      <c r="O41" s="22"/>
      <c r="P41" s="22"/>
    </row>
    <row r="42" spans="1:16" ht="39" customHeight="1" x14ac:dyDescent="0.15">
      <c r="A42" s="22"/>
      <c r="B42" s="39"/>
      <c r="C42" s="1141" t="s">
        <v>567</v>
      </c>
      <c r="D42" s="1142"/>
      <c r="E42" s="1143"/>
      <c r="F42" s="36" t="s">
        <v>568</v>
      </c>
      <c r="G42" s="37" t="s">
        <v>569</v>
      </c>
      <c r="H42" s="37" t="s">
        <v>570</v>
      </c>
      <c r="I42" s="37" t="s">
        <v>511</v>
      </c>
      <c r="J42" s="38" t="s">
        <v>511</v>
      </c>
      <c r="K42" s="22"/>
      <c r="L42" s="22"/>
      <c r="M42" s="22"/>
      <c r="N42" s="22"/>
      <c r="O42" s="22"/>
      <c r="P42" s="22"/>
    </row>
    <row r="43" spans="1:16" ht="39" customHeight="1" thickBot="1" x14ac:dyDescent="0.2">
      <c r="A43" s="22"/>
      <c r="B43" s="40"/>
      <c r="C43" s="1144" t="s">
        <v>571</v>
      </c>
      <c r="D43" s="1145"/>
      <c r="E43" s="1146"/>
      <c r="F43" s="41">
        <v>0.04</v>
      </c>
      <c r="G43" s="42">
        <v>0.08</v>
      </c>
      <c r="H43" s="42">
        <v>0.03</v>
      </c>
      <c r="I43" s="42">
        <v>0.03</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Hb0zt2adQ1f9oVbYVFxEVhZopuTsttjM8YUm30UoyJdW1EepIBBbYB/SA6A8zqz6aUB92xLOUPjyqexpoV6Cw==" saltValue="IDGrBpnWax3lSVTQ/g4e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49" t="s">
        <v>10</v>
      </c>
      <c r="C45" s="1150"/>
      <c r="D45" s="58"/>
      <c r="E45" s="1155" t="s">
        <v>11</v>
      </c>
      <c r="F45" s="1155"/>
      <c r="G45" s="1155"/>
      <c r="H45" s="1155"/>
      <c r="I45" s="1155"/>
      <c r="J45" s="1156"/>
      <c r="K45" s="59">
        <v>1193</v>
      </c>
      <c r="L45" s="60">
        <v>1155</v>
      </c>
      <c r="M45" s="60">
        <v>1054</v>
      </c>
      <c r="N45" s="60">
        <v>1026</v>
      </c>
      <c r="O45" s="61">
        <v>1034</v>
      </c>
      <c r="P45" s="48"/>
      <c r="Q45" s="48"/>
      <c r="R45" s="48"/>
      <c r="S45" s="48"/>
      <c r="T45" s="48"/>
      <c r="U45" s="48"/>
    </row>
    <row r="46" spans="1:21" ht="30.75" customHeight="1" x14ac:dyDescent="0.15">
      <c r="A46" s="48"/>
      <c r="B46" s="1151"/>
      <c r="C46" s="1152"/>
      <c r="D46" s="62"/>
      <c r="E46" s="1157" t="s">
        <v>12</v>
      </c>
      <c r="F46" s="1157"/>
      <c r="G46" s="1157"/>
      <c r="H46" s="1157"/>
      <c r="I46" s="1157"/>
      <c r="J46" s="1158"/>
      <c r="K46" s="63" t="s">
        <v>511</v>
      </c>
      <c r="L46" s="64" t="s">
        <v>511</v>
      </c>
      <c r="M46" s="64" t="s">
        <v>511</v>
      </c>
      <c r="N46" s="64" t="s">
        <v>511</v>
      </c>
      <c r="O46" s="65" t="s">
        <v>511</v>
      </c>
      <c r="P46" s="48"/>
      <c r="Q46" s="48"/>
      <c r="R46" s="48"/>
      <c r="S46" s="48"/>
      <c r="T46" s="48"/>
      <c r="U46" s="48"/>
    </row>
    <row r="47" spans="1:21" ht="30.75" customHeight="1" x14ac:dyDescent="0.15">
      <c r="A47" s="48"/>
      <c r="B47" s="1151"/>
      <c r="C47" s="1152"/>
      <c r="D47" s="62"/>
      <c r="E47" s="1157" t="s">
        <v>13</v>
      </c>
      <c r="F47" s="1157"/>
      <c r="G47" s="1157"/>
      <c r="H47" s="1157"/>
      <c r="I47" s="1157"/>
      <c r="J47" s="1158"/>
      <c r="K47" s="63" t="s">
        <v>511</v>
      </c>
      <c r="L47" s="64" t="s">
        <v>511</v>
      </c>
      <c r="M47" s="64" t="s">
        <v>511</v>
      </c>
      <c r="N47" s="64" t="s">
        <v>511</v>
      </c>
      <c r="O47" s="65" t="s">
        <v>511</v>
      </c>
      <c r="P47" s="48"/>
      <c r="Q47" s="48"/>
      <c r="R47" s="48"/>
      <c r="S47" s="48"/>
      <c r="T47" s="48"/>
      <c r="U47" s="48"/>
    </row>
    <row r="48" spans="1:21" ht="30.75" customHeight="1" x14ac:dyDescent="0.15">
      <c r="A48" s="48"/>
      <c r="B48" s="1151"/>
      <c r="C48" s="1152"/>
      <c r="D48" s="62"/>
      <c r="E48" s="1157" t="s">
        <v>14</v>
      </c>
      <c r="F48" s="1157"/>
      <c r="G48" s="1157"/>
      <c r="H48" s="1157"/>
      <c r="I48" s="1157"/>
      <c r="J48" s="1158"/>
      <c r="K48" s="63">
        <v>519</v>
      </c>
      <c r="L48" s="64">
        <v>517</v>
      </c>
      <c r="M48" s="64">
        <v>548</v>
      </c>
      <c r="N48" s="64">
        <v>577</v>
      </c>
      <c r="O48" s="65">
        <v>604</v>
      </c>
      <c r="P48" s="48"/>
      <c r="Q48" s="48"/>
      <c r="R48" s="48"/>
      <c r="S48" s="48"/>
      <c r="T48" s="48"/>
      <c r="U48" s="48"/>
    </row>
    <row r="49" spans="1:21" ht="30.75" customHeight="1" x14ac:dyDescent="0.15">
      <c r="A49" s="48"/>
      <c r="B49" s="1151"/>
      <c r="C49" s="1152"/>
      <c r="D49" s="62"/>
      <c r="E49" s="1157" t="s">
        <v>15</v>
      </c>
      <c r="F49" s="1157"/>
      <c r="G49" s="1157"/>
      <c r="H49" s="1157"/>
      <c r="I49" s="1157"/>
      <c r="J49" s="1158"/>
      <c r="K49" s="63">
        <v>22</v>
      </c>
      <c r="L49" s="64">
        <v>22</v>
      </c>
      <c r="M49" s="64">
        <v>21</v>
      </c>
      <c r="N49" s="64">
        <v>18</v>
      </c>
      <c r="O49" s="65">
        <v>19</v>
      </c>
      <c r="P49" s="48"/>
      <c r="Q49" s="48"/>
      <c r="R49" s="48"/>
      <c r="S49" s="48"/>
      <c r="T49" s="48"/>
      <c r="U49" s="48"/>
    </row>
    <row r="50" spans="1:21" ht="30.75" customHeight="1" x14ac:dyDescent="0.15">
      <c r="A50" s="48"/>
      <c r="B50" s="1151"/>
      <c r="C50" s="1152"/>
      <c r="D50" s="62"/>
      <c r="E50" s="1157" t="s">
        <v>16</v>
      </c>
      <c r="F50" s="1157"/>
      <c r="G50" s="1157"/>
      <c r="H50" s="1157"/>
      <c r="I50" s="1157"/>
      <c r="J50" s="1158"/>
      <c r="K50" s="63" t="s">
        <v>511</v>
      </c>
      <c r="L50" s="64" t="s">
        <v>511</v>
      </c>
      <c r="M50" s="64" t="s">
        <v>511</v>
      </c>
      <c r="N50" s="64" t="s">
        <v>511</v>
      </c>
      <c r="O50" s="65" t="s">
        <v>511</v>
      </c>
      <c r="P50" s="48"/>
      <c r="Q50" s="48"/>
      <c r="R50" s="48"/>
      <c r="S50" s="48"/>
      <c r="T50" s="48"/>
      <c r="U50" s="48"/>
    </row>
    <row r="51" spans="1:21" ht="30.75" customHeight="1" x14ac:dyDescent="0.15">
      <c r="A51" s="48"/>
      <c r="B51" s="1153"/>
      <c r="C51" s="1154"/>
      <c r="D51" s="66"/>
      <c r="E51" s="1157" t="s">
        <v>17</v>
      </c>
      <c r="F51" s="1157"/>
      <c r="G51" s="1157"/>
      <c r="H51" s="1157"/>
      <c r="I51" s="1157"/>
      <c r="J51" s="1158"/>
      <c r="K51" s="63" t="s">
        <v>511</v>
      </c>
      <c r="L51" s="64" t="s">
        <v>511</v>
      </c>
      <c r="M51" s="64" t="s">
        <v>511</v>
      </c>
      <c r="N51" s="64" t="s">
        <v>511</v>
      </c>
      <c r="O51" s="65" t="s">
        <v>511</v>
      </c>
      <c r="P51" s="48"/>
      <c r="Q51" s="48"/>
      <c r="R51" s="48"/>
      <c r="S51" s="48"/>
      <c r="T51" s="48"/>
      <c r="U51" s="48"/>
    </row>
    <row r="52" spans="1:21" ht="30.75" customHeight="1" x14ac:dyDescent="0.15">
      <c r="A52" s="48"/>
      <c r="B52" s="1159" t="s">
        <v>18</v>
      </c>
      <c r="C52" s="1160"/>
      <c r="D52" s="66"/>
      <c r="E52" s="1157" t="s">
        <v>19</v>
      </c>
      <c r="F52" s="1157"/>
      <c r="G52" s="1157"/>
      <c r="H52" s="1157"/>
      <c r="I52" s="1157"/>
      <c r="J52" s="1158"/>
      <c r="K52" s="63">
        <v>1224</v>
      </c>
      <c r="L52" s="64">
        <v>1214</v>
      </c>
      <c r="M52" s="64">
        <v>1177</v>
      </c>
      <c r="N52" s="64">
        <v>1153</v>
      </c>
      <c r="O52" s="65">
        <v>1160</v>
      </c>
      <c r="P52" s="48"/>
      <c r="Q52" s="48"/>
      <c r="R52" s="48"/>
      <c r="S52" s="48"/>
      <c r="T52" s="48"/>
      <c r="U52" s="48"/>
    </row>
    <row r="53" spans="1:21" ht="30.75" customHeight="1" thickBot="1" x14ac:dyDescent="0.2">
      <c r="A53" s="48"/>
      <c r="B53" s="1161" t="s">
        <v>20</v>
      </c>
      <c r="C53" s="1162"/>
      <c r="D53" s="67"/>
      <c r="E53" s="1163" t="s">
        <v>21</v>
      </c>
      <c r="F53" s="1163"/>
      <c r="G53" s="1163"/>
      <c r="H53" s="1163"/>
      <c r="I53" s="1163"/>
      <c r="J53" s="1164"/>
      <c r="K53" s="68">
        <v>510</v>
      </c>
      <c r="L53" s="69">
        <v>480</v>
      </c>
      <c r="M53" s="69">
        <v>446</v>
      </c>
      <c r="N53" s="69">
        <v>468</v>
      </c>
      <c r="O53" s="70">
        <v>497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165" t="s">
        <v>24</v>
      </c>
      <c r="C57" s="1166"/>
      <c r="D57" s="1169" t="s">
        <v>25</v>
      </c>
      <c r="E57" s="1170"/>
      <c r="F57" s="1170"/>
      <c r="G57" s="1170"/>
      <c r="H57" s="1170"/>
      <c r="I57" s="1170"/>
      <c r="J57" s="1171"/>
      <c r="K57" s="83"/>
      <c r="L57" s="84"/>
      <c r="M57" s="84"/>
      <c r="N57" s="84"/>
      <c r="O57" s="85"/>
    </row>
    <row r="58" spans="1:21" ht="31.5" customHeight="1" thickBot="1" x14ac:dyDescent="0.2">
      <c r="B58" s="1167"/>
      <c r="C58" s="1168"/>
      <c r="D58" s="1172" t="s">
        <v>26</v>
      </c>
      <c r="E58" s="1173"/>
      <c r="F58" s="1173"/>
      <c r="G58" s="1173"/>
      <c r="H58" s="1173"/>
      <c r="I58" s="1173"/>
      <c r="J58" s="1174"/>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13QOCmN56eI1IoVQLWtTiRx+AJMRlmRPpqPBQzFnVNFFLc/50qyaXdd8/CeZ+GB8XZvl+bt9TN1BNhKk95neA==" saltValue="2kbhu97vkaSrmonULmIMH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election activeCell="K51" sqref="K50:K5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552</v>
      </c>
      <c r="J40" s="100" t="s">
        <v>553</v>
      </c>
      <c r="K40" s="100" t="s">
        <v>554</v>
      </c>
      <c r="L40" s="100" t="s">
        <v>555</v>
      </c>
      <c r="M40" s="101" t="s">
        <v>556</v>
      </c>
    </row>
    <row r="41" spans="2:13" ht="27.75" customHeight="1" x14ac:dyDescent="0.15">
      <c r="B41" s="1175" t="s">
        <v>29</v>
      </c>
      <c r="C41" s="1176"/>
      <c r="D41" s="102"/>
      <c r="E41" s="1181" t="s">
        <v>30</v>
      </c>
      <c r="F41" s="1181"/>
      <c r="G41" s="1181"/>
      <c r="H41" s="1182"/>
      <c r="I41" s="346">
        <v>11163</v>
      </c>
      <c r="J41" s="347">
        <v>11172</v>
      </c>
      <c r="K41" s="347">
        <v>10938</v>
      </c>
      <c r="L41" s="347">
        <v>10633</v>
      </c>
      <c r="M41" s="348">
        <v>10171</v>
      </c>
    </row>
    <row r="42" spans="2:13" ht="27.75" customHeight="1" x14ac:dyDescent="0.15">
      <c r="B42" s="1177"/>
      <c r="C42" s="1178"/>
      <c r="D42" s="103"/>
      <c r="E42" s="1183" t="s">
        <v>31</v>
      </c>
      <c r="F42" s="1183"/>
      <c r="G42" s="1183"/>
      <c r="H42" s="1184"/>
      <c r="I42" s="349" t="s">
        <v>511</v>
      </c>
      <c r="J42" s="350" t="s">
        <v>511</v>
      </c>
      <c r="K42" s="350" t="s">
        <v>511</v>
      </c>
      <c r="L42" s="350" t="s">
        <v>511</v>
      </c>
      <c r="M42" s="351" t="s">
        <v>511</v>
      </c>
    </row>
    <row r="43" spans="2:13" ht="27.75" customHeight="1" x14ac:dyDescent="0.15">
      <c r="B43" s="1177"/>
      <c r="C43" s="1178"/>
      <c r="D43" s="103"/>
      <c r="E43" s="1183" t="s">
        <v>32</v>
      </c>
      <c r="F43" s="1183"/>
      <c r="G43" s="1183"/>
      <c r="H43" s="1184"/>
      <c r="I43" s="349">
        <v>4719</v>
      </c>
      <c r="J43" s="350">
        <v>4394</v>
      </c>
      <c r="K43" s="350">
        <v>4067</v>
      </c>
      <c r="L43" s="350">
        <v>3772</v>
      </c>
      <c r="M43" s="351">
        <v>3528</v>
      </c>
    </row>
    <row r="44" spans="2:13" ht="27.75" customHeight="1" x14ac:dyDescent="0.15">
      <c r="B44" s="1177"/>
      <c r="C44" s="1178"/>
      <c r="D44" s="103"/>
      <c r="E44" s="1183" t="s">
        <v>33</v>
      </c>
      <c r="F44" s="1183"/>
      <c r="G44" s="1183"/>
      <c r="H44" s="1184"/>
      <c r="I44" s="349">
        <v>193</v>
      </c>
      <c r="J44" s="350">
        <v>193</v>
      </c>
      <c r="K44" s="350">
        <v>228</v>
      </c>
      <c r="L44" s="350">
        <v>421</v>
      </c>
      <c r="M44" s="351">
        <v>411</v>
      </c>
    </row>
    <row r="45" spans="2:13" ht="27.75" customHeight="1" x14ac:dyDescent="0.15">
      <c r="B45" s="1177"/>
      <c r="C45" s="1178"/>
      <c r="D45" s="103"/>
      <c r="E45" s="1183" t="s">
        <v>34</v>
      </c>
      <c r="F45" s="1183"/>
      <c r="G45" s="1183"/>
      <c r="H45" s="1184"/>
      <c r="I45" s="349">
        <v>1074</v>
      </c>
      <c r="J45" s="350">
        <v>1007</v>
      </c>
      <c r="K45" s="350">
        <v>939</v>
      </c>
      <c r="L45" s="350">
        <v>904</v>
      </c>
      <c r="M45" s="351">
        <v>852</v>
      </c>
    </row>
    <row r="46" spans="2:13" ht="27.75" customHeight="1" x14ac:dyDescent="0.15">
      <c r="B46" s="1177"/>
      <c r="C46" s="1178"/>
      <c r="D46" s="104"/>
      <c r="E46" s="1183" t="s">
        <v>35</v>
      </c>
      <c r="F46" s="1183"/>
      <c r="G46" s="1183"/>
      <c r="H46" s="1184"/>
      <c r="I46" s="349" t="s">
        <v>511</v>
      </c>
      <c r="J46" s="350" t="s">
        <v>511</v>
      </c>
      <c r="K46" s="350" t="s">
        <v>511</v>
      </c>
      <c r="L46" s="350" t="s">
        <v>511</v>
      </c>
      <c r="M46" s="351" t="s">
        <v>511</v>
      </c>
    </row>
    <row r="47" spans="2:13" ht="27.75" customHeight="1" x14ac:dyDescent="0.15">
      <c r="B47" s="1177"/>
      <c r="C47" s="1178"/>
      <c r="D47" s="105"/>
      <c r="E47" s="1185" t="s">
        <v>36</v>
      </c>
      <c r="F47" s="1186"/>
      <c r="G47" s="1186"/>
      <c r="H47" s="1187"/>
      <c r="I47" s="349" t="s">
        <v>511</v>
      </c>
      <c r="J47" s="350" t="s">
        <v>511</v>
      </c>
      <c r="K47" s="350" t="s">
        <v>511</v>
      </c>
      <c r="L47" s="350" t="s">
        <v>511</v>
      </c>
      <c r="M47" s="351" t="s">
        <v>511</v>
      </c>
    </row>
    <row r="48" spans="2:13" ht="27.75" customHeight="1" x14ac:dyDescent="0.15">
      <c r="B48" s="1177"/>
      <c r="C48" s="1178"/>
      <c r="D48" s="103"/>
      <c r="E48" s="1183" t="s">
        <v>37</v>
      </c>
      <c r="F48" s="1183"/>
      <c r="G48" s="1183"/>
      <c r="H48" s="1184"/>
      <c r="I48" s="349" t="s">
        <v>511</v>
      </c>
      <c r="J48" s="350" t="s">
        <v>511</v>
      </c>
      <c r="K48" s="350" t="s">
        <v>511</v>
      </c>
      <c r="L48" s="350" t="s">
        <v>511</v>
      </c>
      <c r="M48" s="351" t="s">
        <v>511</v>
      </c>
    </row>
    <row r="49" spans="2:13" ht="27.75" customHeight="1" x14ac:dyDescent="0.15">
      <c r="B49" s="1179"/>
      <c r="C49" s="1180"/>
      <c r="D49" s="103"/>
      <c r="E49" s="1183" t="s">
        <v>38</v>
      </c>
      <c r="F49" s="1183"/>
      <c r="G49" s="1183"/>
      <c r="H49" s="1184"/>
      <c r="I49" s="349" t="s">
        <v>511</v>
      </c>
      <c r="J49" s="350" t="s">
        <v>511</v>
      </c>
      <c r="K49" s="350" t="s">
        <v>511</v>
      </c>
      <c r="L49" s="350" t="s">
        <v>511</v>
      </c>
      <c r="M49" s="351" t="s">
        <v>511</v>
      </c>
    </row>
    <row r="50" spans="2:13" ht="27.75" customHeight="1" x14ac:dyDescent="0.15">
      <c r="B50" s="1188" t="s">
        <v>39</v>
      </c>
      <c r="C50" s="1189"/>
      <c r="D50" s="106"/>
      <c r="E50" s="1183" t="s">
        <v>40</v>
      </c>
      <c r="F50" s="1183"/>
      <c r="G50" s="1183"/>
      <c r="H50" s="1184"/>
      <c r="I50" s="349">
        <v>2976</v>
      </c>
      <c r="J50" s="350">
        <v>3505</v>
      </c>
      <c r="K50" s="350">
        <v>3654</v>
      </c>
      <c r="L50" s="350">
        <v>3849</v>
      </c>
      <c r="M50" s="351">
        <v>4646</v>
      </c>
    </row>
    <row r="51" spans="2:13" ht="27.75" customHeight="1" x14ac:dyDescent="0.15">
      <c r="B51" s="1177"/>
      <c r="C51" s="1178"/>
      <c r="D51" s="103"/>
      <c r="E51" s="1183" t="s">
        <v>41</v>
      </c>
      <c r="F51" s="1183"/>
      <c r="G51" s="1183"/>
      <c r="H51" s="1184"/>
      <c r="I51" s="349">
        <v>528</v>
      </c>
      <c r="J51" s="350">
        <v>497</v>
      </c>
      <c r="K51" s="350">
        <v>479</v>
      </c>
      <c r="L51" s="350">
        <v>419</v>
      </c>
      <c r="M51" s="351">
        <v>382</v>
      </c>
    </row>
    <row r="52" spans="2:13" ht="27.75" customHeight="1" x14ac:dyDescent="0.15">
      <c r="B52" s="1179"/>
      <c r="C52" s="1180"/>
      <c r="D52" s="103"/>
      <c r="E52" s="1183" t="s">
        <v>42</v>
      </c>
      <c r="F52" s="1183"/>
      <c r="G52" s="1183"/>
      <c r="H52" s="1184"/>
      <c r="I52" s="349">
        <v>11290</v>
      </c>
      <c r="J52" s="350">
        <v>11440</v>
      </c>
      <c r="K52" s="350">
        <v>10751</v>
      </c>
      <c r="L52" s="350">
        <v>10504</v>
      </c>
      <c r="M52" s="351">
        <v>9712</v>
      </c>
    </row>
    <row r="53" spans="2:13" ht="27.75" customHeight="1" thickBot="1" x14ac:dyDescent="0.2">
      <c r="B53" s="1190" t="s">
        <v>43</v>
      </c>
      <c r="C53" s="1191"/>
      <c r="D53" s="107"/>
      <c r="E53" s="1192" t="s">
        <v>44</v>
      </c>
      <c r="F53" s="1192"/>
      <c r="G53" s="1192"/>
      <c r="H53" s="1193"/>
      <c r="I53" s="352">
        <v>2355</v>
      </c>
      <c r="J53" s="353">
        <v>1324</v>
      </c>
      <c r="K53" s="353">
        <v>1287</v>
      </c>
      <c r="L53" s="353">
        <v>958</v>
      </c>
      <c r="M53" s="354">
        <v>223</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UP6wwjbU/gkVKv6et1YZmMS53N2qYv7tlpV1rsrmCjV3pIvBnYMGtjjWwUWu4YwO4FniH4YolA5neexOy4KCvQ==" saltValue="+IuhLX9gA5jAmvY1An11R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4"/>
  <sheetViews>
    <sheetView showGridLines="0" topLeftCell="F4" zoomScale="70" zoomScaleNormal="70" zoomScaleSheetLayoutView="100" workbookViewId="0">
      <selection activeCell="G55" sqref="G55"/>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554</v>
      </c>
      <c r="G54" s="116" t="s">
        <v>555</v>
      </c>
      <c r="H54" s="117" t="s">
        <v>556</v>
      </c>
    </row>
    <row r="55" spans="2:8" ht="52.5" customHeight="1" x14ac:dyDescent="0.15">
      <c r="B55" s="118"/>
      <c r="C55" s="1202" t="s">
        <v>47</v>
      </c>
      <c r="D55" s="1202"/>
      <c r="E55" s="1203"/>
      <c r="F55" s="119">
        <v>1939</v>
      </c>
      <c r="G55" s="119">
        <v>1991</v>
      </c>
      <c r="H55" s="120">
        <v>2521</v>
      </c>
    </row>
    <row r="56" spans="2:8" ht="52.5" customHeight="1" x14ac:dyDescent="0.15">
      <c r="B56" s="121"/>
      <c r="C56" s="1204" t="s">
        <v>48</v>
      </c>
      <c r="D56" s="1204"/>
      <c r="E56" s="1205"/>
      <c r="F56" s="122">
        <v>674</v>
      </c>
      <c r="G56" s="122">
        <v>675</v>
      </c>
      <c r="H56" s="123">
        <v>675</v>
      </c>
    </row>
    <row r="57" spans="2:8" ht="53.25" customHeight="1" x14ac:dyDescent="0.15">
      <c r="B57" s="121"/>
      <c r="C57" s="1206" t="s">
        <v>49</v>
      </c>
      <c r="D57" s="1206"/>
      <c r="E57" s="1207"/>
      <c r="F57" s="124">
        <v>1554</v>
      </c>
      <c r="G57" s="124">
        <v>1677</v>
      </c>
      <c r="H57" s="125">
        <v>1910</v>
      </c>
    </row>
    <row r="58" spans="2:8" ht="45.75" customHeight="1" x14ac:dyDescent="0.15">
      <c r="B58" s="126"/>
      <c r="C58" s="1194" t="s">
        <v>578</v>
      </c>
      <c r="D58" s="1195"/>
      <c r="E58" s="1196"/>
      <c r="F58" s="127">
        <v>1008</v>
      </c>
      <c r="G58" s="127">
        <v>1008</v>
      </c>
      <c r="H58" s="128">
        <v>1008</v>
      </c>
    </row>
    <row r="59" spans="2:8" ht="45.75" customHeight="1" x14ac:dyDescent="0.15">
      <c r="B59" s="126"/>
      <c r="C59" s="1194" t="s">
        <v>582</v>
      </c>
      <c r="D59" s="1195"/>
      <c r="E59" s="1196"/>
      <c r="F59" s="127">
        <v>80</v>
      </c>
      <c r="G59" s="127">
        <v>215</v>
      </c>
      <c r="H59" s="128">
        <v>337</v>
      </c>
    </row>
    <row r="60" spans="2:8" ht="45.75" customHeight="1" x14ac:dyDescent="0.15">
      <c r="B60" s="126"/>
      <c r="C60" s="1194" t="s">
        <v>579</v>
      </c>
      <c r="D60" s="1195"/>
      <c r="E60" s="1196"/>
      <c r="F60" s="127">
        <v>200</v>
      </c>
      <c r="G60" s="127">
        <v>200</v>
      </c>
      <c r="H60" s="128">
        <v>290</v>
      </c>
    </row>
    <row r="61" spans="2:8" ht="45.75" customHeight="1" x14ac:dyDescent="0.15">
      <c r="B61" s="126"/>
      <c r="C61" s="1194" t="s">
        <v>580</v>
      </c>
      <c r="D61" s="1195"/>
      <c r="E61" s="1196"/>
      <c r="F61" s="127">
        <v>162</v>
      </c>
      <c r="G61" s="127">
        <v>164</v>
      </c>
      <c r="H61" s="128">
        <v>176</v>
      </c>
    </row>
    <row r="62" spans="2:8" ht="45.75" customHeight="1" thickBot="1" x14ac:dyDescent="0.2">
      <c r="B62" s="129"/>
      <c r="C62" s="1197" t="s">
        <v>581</v>
      </c>
      <c r="D62" s="1198"/>
      <c r="E62" s="1199"/>
      <c r="F62" s="130">
        <v>36</v>
      </c>
      <c r="G62" s="130">
        <v>37</v>
      </c>
      <c r="H62" s="131">
        <v>38</v>
      </c>
    </row>
    <row r="63" spans="2:8" ht="52.5" customHeight="1" thickBot="1" x14ac:dyDescent="0.2">
      <c r="B63" s="132"/>
      <c r="C63" s="1200" t="s">
        <v>50</v>
      </c>
      <c r="D63" s="1200"/>
      <c r="E63" s="1201"/>
      <c r="F63" s="133">
        <v>4168</v>
      </c>
      <c r="G63" s="133">
        <v>4343</v>
      </c>
      <c r="H63" s="134">
        <v>5106</v>
      </c>
    </row>
    <row r="64" spans="2:8" x14ac:dyDescent="0.15"/>
    <row r="65" s="1" customFormat="1" ht="13.5" hidden="1" customHeight="1" x14ac:dyDescent="0.15"/>
    <row r="66" s="1" customFormat="1" ht="13.5" hidden="1" customHeight="1" x14ac:dyDescent="0.15"/>
    <row r="67" s="1" customFormat="1" ht="13.5" hidden="1" customHeight="1" x14ac:dyDescent="0.15"/>
    <row r="68" s="1" customFormat="1" ht="13.5" hidden="1" customHeight="1" x14ac:dyDescent="0.15"/>
    <row r="69" s="1" customFormat="1" ht="13.5" hidden="1" customHeight="1" x14ac:dyDescent="0.15"/>
    <row r="70" s="1" customFormat="1" ht="13.5" hidden="1" customHeight="1" x14ac:dyDescent="0.15"/>
    <row r="71" s="1" customFormat="1" ht="13.5" hidden="1" customHeight="1" x14ac:dyDescent="0.15"/>
    <row r="72" s="1" customFormat="1" ht="13.5" hidden="1" customHeight="1" x14ac:dyDescent="0.15"/>
    <row r="73" s="1" customFormat="1" ht="13.5" hidden="1" customHeight="1" x14ac:dyDescent="0.15"/>
    <row r="74" s="1" customFormat="1" ht="13.5" hidden="1" customHeight="1" x14ac:dyDescent="0.15"/>
  </sheetData>
  <sheetProtection algorithmName="SHA-512" hashValue="9tQW+n8Qlip4HgaHvrytl1qtYFmzNgBs+mhRdxXc0kfEFVDCJRQkoAYuusGitiZQWQFwf3we9xbVDmaXORStPQ==" saltValue="ZaHXdc3W4skQL5mpYsS+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746B0-B463-409D-9AEB-E217A216C0C3}">
  <sheetPr>
    <pageSetUpPr fitToPage="1"/>
  </sheetPr>
  <dimension ref="A1:DE85"/>
  <sheetViews>
    <sheetView showGridLines="0" zoomScaleNormal="100" zoomScaleSheetLayoutView="55" workbookViewId="0">
      <selection activeCell="AE112" sqref="AE112"/>
    </sheetView>
  </sheetViews>
  <sheetFormatPr defaultColWidth="0" defaultRowHeight="13.5" customHeight="1" zeroHeight="1" x14ac:dyDescent="0.15"/>
  <cols>
    <col min="1" max="1" width="6.375" style="1210" customWidth="1"/>
    <col min="2" max="107" width="2.5" style="1210" customWidth="1"/>
    <col min="108" max="108" width="6.125" style="1217" customWidth="1"/>
    <col min="109" max="109" width="5.875" style="1216" customWidth="1"/>
    <col min="110" max="16384" width="8.625" style="1210" hidden="1"/>
  </cols>
  <sheetData>
    <row r="1" spans="1:109" ht="42.75" customHeight="1" x14ac:dyDescent="0.15">
      <c r="A1" s="1208"/>
      <c r="B1" s="1209"/>
      <c r="DD1" s="1210"/>
      <c r="DE1" s="1210"/>
    </row>
    <row r="2" spans="1:109" ht="25.5" customHeight="1" x14ac:dyDescent="0.15">
      <c r="A2" s="1211"/>
      <c r="C2" s="1211"/>
      <c r="O2" s="1211"/>
      <c r="P2" s="1211"/>
      <c r="Q2" s="1211"/>
      <c r="R2" s="1211"/>
      <c r="S2" s="1211"/>
      <c r="T2" s="1211"/>
      <c r="U2" s="1211"/>
      <c r="V2" s="1211"/>
      <c r="W2" s="1211"/>
      <c r="X2" s="1211"/>
      <c r="Y2" s="1211"/>
      <c r="Z2" s="1211"/>
      <c r="AA2" s="1211"/>
      <c r="AB2" s="1211"/>
      <c r="AC2" s="1211"/>
      <c r="AD2" s="1211"/>
      <c r="AE2" s="1211"/>
      <c r="AF2" s="1211"/>
      <c r="AG2" s="1211"/>
      <c r="AH2" s="1211"/>
      <c r="AI2" s="1211"/>
      <c r="AU2" s="1211"/>
      <c r="BG2" s="1211"/>
      <c r="BS2" s="1211"/>
      <c r="CE2" s="1211"/>
      <c r="CQ2" s="1211"/>
      <c r="DD2" s="1210"/>
      <c r="DE2" s="1210"/>
    </row>
    <row r="3" spans="1:109" ht="25.5" customHeight="1" x14ac:dyDescent="0.15">
      <c r="A3" s="1211"/>
      <c r="C3" s="1211"/>
      <c r="O3" s="1211"/>
      <c r="P3" s="1211"/>
      <c r="Q3" s="1211"/>
      <c r="R3" s="1211"/>
      <c r="S3" s="1211"/>
      <c r="T3" s="1211"/>
      <c r="U3" s="1211"/>
      <c r="V3" s="1211"/>
      <c r="W3" s="1211"/>
      <c r="X3" s="1211"/>
      <c r="Y3" s="1211"/>
      <c r="Z3" s="1211"/>
      <c r="AA3" s="1211"/>
      <c r="AB3" s="1211"/>
      <c r="AC3" s="1211"/>
      <c r="AD3" s="1211"/>
      <c r="AE3" s="1211"/>
      <c r="AF3" s="1211"/>
      <c r="AG3" s="1211"/>
      <c r="AH3" s="1211"/>
      <c r="AI3" s="1211"/>
      <c r="AU3" s="1211"/>
      <c r="BG3" s="1211"/>
      <c r="BS3" s="1211"/>
      <c r="CE3" s="1211"/>
      <c r="CQ3" s="1211"/>
      <c r="DD3" s="1210"/>
      <c r="DE3" s="1210"/>
    </row>
    <row r="4" spans="1:109" s="250" customFormat="1" x14ac:dyDescent="0.15">
      <c r="A4" s="1211"/>
      <c r="B4" s="1211"/>
      <c r="C4" s="1211"/>
      <c r="D4" s="1211"/>
      <c r="E4" s="1211"/>
      <c r="F4" s="1211"/>
      <c r="G4" s="1211"/>
      <c r="H4" s="1211"/>
      <c r="I4" s="1211"/>
      <c r="J4" s="1211"/>
      <c r="K4" s="1211"/>
      <c r="L4" s="1211"/>
      <c r="M4" s="1211"/>
      <c r="N4" s="1211"/>
      <c r="O4" s="1211"/>
      <c r="P4" s="1211"/>
      <c r="Q4" s="1211"/>
      <c r="R4" s="1211"/>
      <c r="S4" s="1211"/>
      <c r="T4" s="1211"/>
      <c r="U4" s="1211"/>
      <c r="V4" s="1211"/>
      <c r="W4" s="1211"/>
      <c r="X4" s="1211"/>
      <c r="Y4" s="1211"/>
      <c r="Z4" s="1211"/>
      <c r="AA4" s="1211"/>
      <c r="AB4" s="1211"/>
      <c r="AC4" s="1211"/>
      <c r="AD4" s="1211"/>
      <c r="AE4" s="1211"/>
      <c r="AF4" s="1211"/>
      <c r="AG4" s="1211"/>
      <c r="AH4" s="1211"/>
      <c r="AI4" s="1211"/>
      <c r="AJ4" s="1211"/>
      <c r="AK4" s="1211"/>
      <c r="AL4" s="1211"/>
      <c r="AM4" s="1211"/>
      <c r="AN4" s="1211"/>
      <c r="AO4" s="1211"/>
      <c r="AP4" s="1211"/>
      <c r="AQ4" s="1211"/>
      <c r="AR4" s="1211"/>
      <c r="AS4" s="1211"/>
      <c r="AT4" s="1211"/>
      <c r="AU4" s="1211"/>
      <c r="AV4" s="1211"/>
      <c r="AW4" s="1211"/>
      <c r="AX4" s="1211"/>
      <c r="AY4" s="1211"/>
      <c r="AZ4" s="1211"/>
      <c r="BA4" s="1211"/>
      <c r="BB4" s="1211"/>
      <c r="BC4" s="1211"/>
      <c r="BD4" s="1211"/>
      <c r="BE4" s="1211"/>
      <c r="BF4" s="1211"/>
      <c r="BG4" s="1211"/>
      <c r="BH4" s="1211"/>
      <c r="BI4" s="1211"/>
      <c r="BJ4" s="1211"/>
      <c r="BK4" s="1211"/>
      <c r="BL4" s="1211"/>
      <c r="BM4" s="1211"/>
      <c r="BN4" s="1211"/>
      <c r="BO4" s="1211"/>
      <c r="BP4" s="1211"/>
      <c r="BQ4" s="1211"/>
      <c r="BR4" s="1211"/>
      <c r="BS4" s="1211"/>
      <c r="BT4" s="1211"/>
      <c r="BU4" s="1211"/>
      <c r="BV4" s="1211"/>
      <c r="BW4" s="1211"/>
      <c r="BX4" s="1211"/>
      <c r="BY4" s="1211"/>
      <c r="BZ4" s="1211"/>
      <c r="CA4" s="1211"/>
      <c r="CB4" s="1211"/>
      <c r="CC4" s="1211"/>
      <c r="CD4" s="1211"/>
      <c r="CE4" s="1211"/>
      <c r="CF4" s="1211"/>
      <c r="CG4" s="1211"/>
      <c r="CH4" s="1211"/>
      <c r="CI4" s="1211"/>
      <c r="CJ4" s="1211"/>
      <c r="CK4" s="1211"/>
      <c r="CL4" s="1211"/>
      <c r="CM4" s="1211"/>
      <c r="CN4" s="1211"/>
      <c r="CO4" s="1211"/>
      <c r="CP4" s="1211"/>
      <c r="CQ4" s="1211"/>
      <c r="CR4" s="1211"/>
      <c r="CS4" s="1211"/>
      <c r="CT4" s="1211"/>
      <c r="CU4" s="1211"/>
      <c r="CV4" s="1211"/>
      <c r="CW4" s="1211"/>
      <c r="CX4" s="1211"/>
      <c r="CY4" s="1211"/>
      <c r="CZ4" s="1211"/>
      <c r="DA4" s="1211"/>
      <c r="DB4" s="1211"/>
      <c r="DC4" s="1211"/>
      <c r="DD4" s="1211"/>
      <c r="DE4" s="1211"/>
    </row>
    <row r="5" spans="1:109" s="250" customFormat="1" x14ac:dyDescent="0.15">
      <c r="A5" s="1211"/>
      <c r="B5" s="1211"/>
      <c r="C5" s="1211"/>
      <c r="D5" s="1211"/>
      <c r="E5" s="1211"/>
      <c r="F5" s="1211"/>
      <c r="G5" s="1211"/>
      <c r="H5" s="1211"/>
      <c r="I5" s="1211"/>
      <c r="J5" s="1211"/>
      <c r="K5" s="1211"/>
      <c r="L5" s="1211"/>
      <c r="M5" s="1211"/>
      <c r="N5" s="1211"/>
      <c r="O5" s="1211"/>
      <c r="P5" s="1211"/>
      <c r="Q5" s="1211"/>
      <c r="R5" s="1211"/>
      <c r="S5" s="1211"/>
      <c r="T5" s="1211"/>
      <c r="U5" s="1211"/>
      <c r="V5" s="1211"/>
      <c r="W5" s="1211"/>
      <c r="X5" s="1211"/>
      <c r="Y5" s="1211"/>
      <c r="Z5" s="1211"/>
      <c r="AA5" s="1211"/>
      <c r="AB5" s="1211"/>
      <c r="AC5" s="1211"/>
      <c r="AD5" s="1211"/>
      <c r="AE5" s="1211"/>
      <c r="AF5" s="1211"/>
      <c r="AG5" s="1211"/>
      <c r="AH5" s="1211"/>
      <c r="AI5" s="1211"/>
      <c r="AJ5" s="1211"/>
      <c r="AK5" s="1211"/>
      <c r="AL5" s="1211"/>
      <c r="AM5" s="1211"/>
      <c r="AN5" s="1211"/>
      <c r="AO5" s="1211"/>
      <c r="AP5" s="1211"/>
      <c r="AQ5" s="1211"/>
      <c r="AR5" s="1211"/>
      <c r="AS5" s="1211"/>
      <c r="AT5" s="1211"/>
      <c r="AU5" s="1211"/>
      <c r="AV5" s="1211"/>
      <c r="AW5" s="1211"/>
      <c r="AX5" s="1211"/>
      <c r="AY5" s="1211"/>
      <c r="AZ5" s="1211"/>
      <c r="BA5" s="1211"/>
      <c r="BB5" s="1211"/>
      <c r="BC5" s="1211"/>
      <c r="BD5" s="1211"/>
      <c r="BE5" s="1211"/>
      <c r="BF5" s="1211"/>
      <c r="BG5" s="1211"/>
      <c r="BH5" s="1211"/>
      <c r="BI5" s="1211"/>
      <c r="BJ5" s="1211"/>
      <c r="BK5" s="1211"/>
      <c r="BL5" s="1211"/>
      <c r="BM5" s="1211"/>
      <c r="BN5" s="1211"/>
      <c r="BO5" s="1211"/>
      <c r="BP5" s="1211"/>
      <c r="BQ5" s="1211"/>
      <c r="BR5" s="1211"/>
      <c r="BS5" s="1211"/>
      <c r="BT5" s="1211"/>
      <c r="BU5" s="1211"/>
      <c r="BV5" s="1211"/>
      <c r="BW5" s="1211"/>
      <c r="BX5" s="1211"/>
      <c r="BY5" s="1211"/>
      <c r="BZ5" s="1211"/>
      <c r="CA5" s="1211"/>
      <c r="CB5" s="1211"/>
      <c r="CC5" s="1211"/>
      <c r="CD5" s="1211"/>
      <c r="CE5" s="1211"/>
      <c r="CF5" s="1211"/>
      <c r="CG5" s="1211"/>
      <c r="CH5" s="1211"/>
      <c r="CI5" s="1211"/>
      <c r="CJ5" s="1211"/>
      <c r="CK5" s="1211"/>
      <c r="CL5" s="1211"/>
      <c r="CM5" s="1211"/>
      <c r="CN5" s="1211"/>
      <c r="CO5" s="1211"/>
      <c r="CP5" s="1211"/>
      <c r="CQ5" s="1211"/>
      <c r="CR5" s="1211"/>
      <c r="CS5" s="1211"/>
      <c r="CT5" s="1211"/>
      <c r="CU5" s="1211"/>
      <c r="CV5" s="1211"/>
      <c r="CW5" s="1211"/>
      <c r="CX5" s="1211"/>
      <c r="CY5" s="1211"/>
      <c r="CZ5" s="1211"/>
      <c r="DA5" s="1211"/>
      <c r="DB5" s="1211"/>
      <c r="DC5" s="1211"/>
      <c r="DD5" s="1211"/>
      <c r="DE5" s="1211"/>
    </row>
    <row r="6" spans="1:109" s="250" customFormat="1" x14ac:dyDescent="0.15">
      <c r="A6" s="1211"/>
      <c r="B6" s="1211"/>
      <c r="C6" s="1211"/>
      <c r="D6" s="1211"/>
      <c r="E6" s="1211"/>
      <c r="F6" s="1211"/>
      <c r="G6" s="1211"/>
      <c r="H6" s="1211"/>
      <c r="I6" s="1211"/>
      <c r="J6" s="1211"/>
      <c r="K6" s="1211"/>
      <c r="L6" s="1211"/>
      <c r="M6" s="1211"/>
      <c r="N6" s="1211"/>
      <c r="O6" s="1211"/>
      <c r="P6" s="1211"/>
      <c r="Q6" s="1211"/>
      <c r="R6" s="1211"/>
      <c r="S6" s="1211"/>
      <c r="T6" s="1211"/>
      <c r="U6" s="1211"/>
      <c r="V6" s="1211"/>
      <c r="W6" s="1211"/>
      <c r="X6" s="1211"/>
      <c r="Y6" s="1211"/>
      <c r="Z6" s="1211"/>
      <c r="AA6" s="1211"/>
      <c r="AB6" s="1211"/>
      <c r="AC6" s="1211"/>
      <c r="AD6" s="1211"/>
      <c r="AE6" s="1211"/>
      <c r="AF6" s="1211"/>
      <c r="AG6" s="1211"/>
      <c r="AH6" s="1211"/>
      <c r="AI6" s="1211"/>
      <c r="AJ6" s="1211"/>
      <c r="AK6" s="1211"/>
      <c r="AL6" s="1211"/>
      <c r="AM6" s="1211"/>
      <c r="AN6" s="1211"/>
      <c r="AO6" s="1211"/>
      <c r="AP6" s="1211"/>
      <c r="AQ6" s="1211"/>
      <c r="AR6" s="1211"/>
      <c r="AS6" s="1211"/>
      <c r="AT6" s="1211"/>
      <c r="AU6" s="1211"/>
      <c r="AV6" s="1211"/>
      <c r="AW6" s="1211"/>
      <c r="AX6" s="1211"/>
      <c r="AY6" s="1211"/>
      <c r="AZ6" s="1211"/>
      <c r="BA6" s="1211"/>
      <c r="BB6" s="1211"/>
      <c r="BC6" s="1211"/>
      <c r="BD6" s="1211"/>
      <c r="BE6" s="1211"/>
      <c r="BF6" s="1211"/>
      <c r="BG6" s="1211"/>
      <c r="BH6" s="1211"/>
      <c r="BI6" s="1211"/>
      <c r="BJ6" s="1211"/>
      <c r="BK6" s="1211"/>
      <c r="BL6" s="1211"/>
      <c r="BM6" s="1211"/>
      <c r="BN6" s="1211"/>
      <c r="BO6" s="1211"/>
      <c r="BP6" s="1211"/>
      <c r="BQ6" s="1211"/>
      <c r="BR6" s="1211"/>
      <c r="BS6" s="1211"/>
      <c r="BT6" s="1211"/>
      <c r="BU6" s="1211"/>
      <c r="BV6" s="1211"/>
      <c r="BW6" s="1211"/>
      <c r="BX6" s="1211"/>
      <c r="BY6" s="1211"/>
      <c r="BZ6" s="1211"/>
      <c r="CA6" s="1211"/>
      <c r="CB6" s="1211"/>
      <c r="CC6" s="1211"/>
      <c r="CD6" s="1211"/>
      <c r="CE6" s="1211"/>
      <c r="CF6" s="1211"/>
      <c r="CG6" s="1211"/>
      <c r="CH6" s="1211"/>
      <c r="CI6" s="1211"/>
      <c r="CJ6" s="1211"/>
      <c r="CK6" s="1211"/>
      <c r="CL6" s="1211"/>
      <c r="CM6" s="1211"/>
      <c r="CN6" s="1211"/>
      <c r="CO6" s="1211"/>
      <c r="CP6" s="1211"/>
      <c r="CQ6" s="1211"/>
      <c r="CR6" s="1211"/>
      <c r="CS6" s="1211"/>
      <c r="CT6" s="1211"/>
      <c r="CU6" s="1211"/>
      <c r="CV6" s="1211"/>
      <c r="CW6" s="1211"/>
      <c r="CX6" s="1211"/>
      <c r="CY6" s="1211"/>
      <c r="CZ6" s="1211"/>
      <c r="DA6" s="1211"/>
      <c r="DB6" s="1211"/>
      <c r="DC6" s="1211"/>
      <c r="DD6" s="1211"/>
      <c r="DE6" s="1211"/>
    </row>
    <row r="7" spans="1:109" s="250" customFormat="1" x14ac:dyDescent="0.15">
      <c r="A7" s="1211"/>
      <c r="B7" s="1211"/>
      <c r="C7" s="1211"/>
      <c r="D7" s="1211"/>
      <c r="E7" s="1211"/>
      <c r="F7" s="1211"/>
      <c r="G7" s="1211"/>
      <c r="H7" s="1211"/>
      <c r="I7" s="1211"/>
      <c r="J7" s="1211"/>
      <c r="K7" s="1211"/>
      <c r="L7" s="1211"/>
      <c r="M7" s="1211"/>
      <c r="N7" s="1211"/>
      <c r="O7" s="1211"/>
      <c r="P7" s="1211"/>
      <c r="Q7" s="1211"/>
      <c r="R7" s="1211"/>
      <c r="S7" s="1211"/>
      <c r="T7" s="1211"/>
      <c r="U7" s="1211"/>
      <c r="V7" s="1211"/>
      <c r="W7" s="1211"/>
      <c r="X7" s="1211"/>
      <c r="Y7" s="1211"/>
      <c r="Z7" s="1211"/>
      <c r="AA7" s="1211"/>
      <c r="AB7" s="1211"/>
      <c r="AC7" s="1211"/>
      <c r="AD7" s="1211"/>
      <c r="AE7" s="1211"/>
      <c r="AF7" s="1211"/>
      <c r="AG7" s="1211"/>
      <c r="AH7" s="1211"/>
      <c r="AI7" s="1211"/>
      <c r="AJ7" s="1211"/>
      <c r="AK7" s="1211"/>
      <c r="AL7" s="1211"/>
      <c r="AM7" s="1211"/>
      <c r="AN7" s="1211"/>
      <c r="AO7" s="1211"/>
      <c r="AP7" s="1211"/>
      <c r="AQ7" s="1211"/>
      <c r="AR7" s="1211"/>
      <c r="AS7" s="1211"/>
      <c r="AT7" s="1211"/>
      <c r="AU7" s="1211"/>
      <c r="AV7" s="1211"/>
      <c r="AW7" s="1211"/>
      <c r="AX7" s="1211"/>
      <c r="AY7" s="1211"/>
      <c r="AZ7" s="1211"/>
      <c r="BA7" s="1211"/>
      <c r="BB7" s="1211"/>
      <c r="BC7" s="1211"/>
      <c r="BD7" s="1211"/>
      <c r="BE7" s="1211"/>
      <c r="BF7" s="1211"/>
      <c r="BG7" s="1211"/>
      <c r="BH7" s="1211"/>
      <c r="BI7" s="1211"/>
      <c r="BJ7" s="1211"/>
      <c r="BK7" s="1211"/>
      <c r="BL7" s="1211"/>
      <c r="BM7" s="1211"/>
      <c r="BN7" s="1211"/>
      <c r="BO7" s="1211"/>
      <c r="BP7" s="1211"/>
      <c r="BQ7" s="1211"/>
      <c r="BR7" s="1211"/>
      <c r="BS7" s="1211"/>
      <c r="BT7" s="1211"/>
      <c r="BU7" s="1211"/>
      <c r="BV7" s="1211"/>
      <c r="BW7" s="1211"/>
      <c r="BX7" s="1211"/>
      <c r="BY7" s="1211"/>
      <c r="BZ7" s="1211"/>
      <c r="CA7" s="1211"/>
      <c r="CB7" s="1211"/>
      <c r="CC7" s="1211"/>
      <c r="CD7" s="1211"/>
      <c r="CE7" s="1211"/>
      <c r="CF7" s="1211"/>
      <c r="CG7" s="1211"/>
      <c r="CH7" s="1211"/>
      <c r="CI7" s="1211"/>
      <c r="CJ7" s="1211"/>
      <c r="CK7" s="1211"/>
      <c r="CL7" s="1211"/>
      <c r="CM7" s="1211"/>
      <c r="CN7" s="1211"/>
      <c r="CO7" s="1211"/>
      <c r="CP7" s="1211"/>
      <c r="CQ7" s="1211"/>
      <c r="CR7" s="1211"/>
      <c r="CS7" s="1211"/>
      <c r="CT7" s="1211"/>
      <c r="CU7" s="1211"/>
      <c r="CV7" s="1211"/>
      <c r="CW7" s="1211"/>
      <c r="CX7" s="1211"/>
      <c r="CY7" s="1211"/>
      <c r="CZ7" s="1211"/>
      <c r="DA7" s="1211"/>
      <c r="DB7" s="1211"/>
      <c r="DC7" s="1211"/>
      <c r="DD7" s="1211"/>
      <c r="DE7" s="1211"/>
    </row>
    <row r="8" spans="1:109" s="250" customFormat="1" x14ac:dyDescent="0.15">
      <c r="A8" s="1211"/>
      <c r="B8" s="1211"/>
      <c r="C8" s="1211"/>
      <c r="D8" s="1211"/>
      <c r="E8" s="1211"/>
      <c r="F8" s="1211"/>
      <c r="G8" s="1211"/>
      <c r="H8" s="1211"/>
      <c r="I8" s="1211"/>
      <c r="J8" s="1211"/>
      <c r="K8" s="1211"/>
      <c r="L8" s="1211"/>
      <c r="M8" s="1211"/>
      <c r="N8" s="1211"/>
      <c r="O8" s="1211"/>
      <c r="P8" s="1211"/>
      <c r="Q8" s="1211"/>
      <c r="R8" s="1211"/>
      <c r="S8" s="1211"/>
      <c r="T8" s="1211"/>
      <c r="U8" s="1211"/>
      <c r="V8" s="1211"/>
      <c r="W8" s="1211"/>
      <c r="X8" s="1211"/>
      <c r="Y8" s="1211"/>
      <c r="Z8" s="1211"/>
      <c r="AA8" s="1211"/>
      <c r="AB8" s="1211"/>
      <c r="AC8" s="1211"/>
      <c r="AD8" s="1211"/>
      <c r="AE8" s="1211"/>
      <c r="AF8" s="1211"/>
      <c r="AG8" s="1211"/>
      <c r="AH8" s="1211"/>
      <c r="AI8" s="1211"/>
      <c r="AJ8" s="1211"/>
      <c r="AK8" s="1211"/>
      <c r="AL8" s="1211"/>
      <c r="AM8" s="1211"/>
      <c r="AN8" s="1211"/>
      <c r="AO8" s="1211"/>
      <c r="AP8" s="1211"/>
      <c r="AQ8" s="1211"/>
      <c r="AR8" s="1211"/>
      <c r="AS8" s="1211"/>
      <c r="AT8" s="1211"/>
      <c r="AU8" s="1211"/>
      <c r="AV8" s="1211"/>
      <c r="AW8" s="1211"/>
      <c r="AX8" s="1211"/>
      <c r="AY8" s="1211"/>
      <c r="AZ8" s="1211"/>
      <c r="BA8" s="1211"/>
      <c r="BB8" s="1211"/>
      <c r="BC8" s="1211"/>
      <c r="BD8" s="1211"/>
      <c r="BE8" s="1211"/>
      <c r="BF8" s="1211"/>
      <c r="BG8" s="1211"/>
      <c r="BH8" s="1211"/>
      <c r="BI8" s="1211"/>
      <c r="BJ8" s="1211"/>
      <c r="BK8" s="1211"/>
      <c r="BL8" s="1211"/>
      <c r="BM8" s="1211"/>
      <c r="BN8" s="1211"/>
      <c r="BO8" s="1211"/>
      <c r="BP8" s="1211"/>
      <c r="BQ8" s="1211"/>
      <c r="BR8" s="1211"/>
      <c r="BS8" s="1211"/>
      <c r="BT8" s="1211"/>
      <c r="BU8" s="1211"/>
      <c r="BV8" s="1211"/>
      <c r="BW8" s="1211"/>
      <c r="BX8" s="1211"/>
      <c r="BY8" s="1211"/>
      <c r="BZ8" s="1211"/>
      <c r="CA8" s="1211"/>
      <c r="CB8" s="1211"/>
      <c r="CC8" s="1211"/>
      <c r="CD8" s="1211"/>
      <c r="CE8" s="1211"/>
      <c r="CF8" s="1211"/>
      <c r="CG8" s="1211"/>
      <c r="CH8" s="1211"/>
      <c r="CI8" s="1211"/>
      <c r="CJ8" s="1211"/>
      <c r="CK8" s="1211"/>
      <c r="CL8" s="1211"/>
      <c r="CM8" s="1211"/>
      <c r="CN8" s="1211"/>
      <c r="CO8" s="1211"/>
      <c r="CP8" s="1211"/>
      <c r="CQ8" s="1211"/>
      <c r="CR8" s="1211"/>
      <c r="CS8" s="1211"/>
      <c r="CT8" s="1211"/>
      <c r="CU8" s="1211"/>
      <c r="CV8" s="1211"/>
      <c r="CW8" s="1211"/>
      <c r="CX8" s="1211"/>
      <c r="CY8" s="1211"/>
      <c r="CZ8" s="1211"/>
      <c r="DA8" s="1211"/>
      <c r="DB8" s="1211"/>
      <c r="DC8" s="1211"/>
      <c r="DD8" s="1211"/>
      <c r="DE8" s="1211"/>
    </row>
    <row r="9" spans="1:109" s="250" customFormat="1" x14ac:dyDescent="0.15">
      <c r="A9" s="1211"/>
      <c r="B9" s="1211"/>
      <c r="C9" s="1211"/>
      <c r="D9" s="1211"/>
      <c r="E9" s="1211"/>
      <c r="F9" s="1211"/>
      <c r="G9" s="1211"/>
      <c r="H9" s="1211"/>
      <c r="I9" s="1211"/>
      <c r="J9" s="1211"/>
      <c r="K9" s="1211"/>
      <c r="L9" s="1211"/>
      <c r="M9" s="1211"/>
      <c r="N9" s="1211"/>
      <c r="O9" s="1211"/>
      <c r="P9" s="1211"/>
      <c r="Q9" s="1211"/>
      <c r="R9" s="1211"/>
      <c r="S9" s="1211"/>
      <c r="T9" s="1211"/>
      <c r="U9" s="1211"/>
      <c r="V9" s="1211"/>
      <c r="W9" s="1211"/>
      <c r="X9" s="1211"/>
      <c r="Y9" s="1211"/>
      <c r="Z9" s="1211"/>
      <c r="AA9" s="1211"/>
      <c r="AB9" s="1211"/>
      <c r="AC9" s="1211"/>
      <c r="AD9" s="1211"/>
      <c r="AE9" s="1211"/>
      <c r="AF9" s="1211"/>
      <c r="AG9" s="1211"/>
      <c r="AH9" s="1211"/>
      <c r="AI9" s="1211"/>
      <c r="AJ9" s="1211"/>
      <c r="AK9" s="1211"/>
      <c r="AL9" s="1211"/>
      <c r="AM9" s="1211"/>
      <c r="AN9" s="1211"/>
      <c r="AO9" s="1211"/>
      <c r="AP9" s="1211"/>
      <c r="AQ9" s="1211"/>
      <c r="AR9" s="1211"/>
      <c r="AS9" s="1211"/>
      <c r="AT9" s="1211"/>
      <c r="AU9" s="1211"/>
      <c r="AV9" s="1211"/>
      <c r="AW9" s="1211"/>
      <c r="AX9" s="1211"/>
      <c r="AY9" s="1211"/>
      <c r="AZ9" s="1211"/>
      <c r="BA9" s="1211"/>
      <c r="BB9" s="1211"/>
      <c r="BC9" s="1211"/>
      <c r="BD9" s="1211"/>
      <c r="BE9" s="1211"/>
      <c r="BF9" s="1211"/>
      <c r="BG9" s="1211"/>
      <c r="BH9" s="1211"/>
      <c r="BI9" s="1211"/>
      <c r="BJ9" s="1211"/>
      <c r="BK9" s="1211"/>
      <c r="BL9" s="1211"/>
      <c r="BM9" s="1211"/>
      <c r="BN9" s="1211"/>
      <c r="BO9" s="1211"/>
      <c r="BP9" s="1211"/>
      <c r="BQ9" s="1211"/>
      <c r="BR9" s="1211"/>
      <c r="BS9" s="1211"/>
      <c r="BT9" s="1211"/>
      <c r="BU9" s="1211"/>
      <c r="BV9" s="1211"/>
      <c r="BW9" s="1211"/>
      <c r="BX9" s="1211"/>
      <c r="BY9" s="1211"/>
      <c r="BZ9" s="1211"/>
      <c r="CA9" s="1211"/>
      <c r="CB9" s="1211"/>
      <c r="CC9" s="1211"/>
      <c r="CD9" s="1211"/>
      <c r="CE9" s="1211"/>
      <c r="CF9" s="1211"/>
      <c r="CG9" s="1211"/>
      <c r="CH9" s="1211"/>
      <c r="CI9" s="1211"/>
      <c r="CJ9" s="1211"/>
      <c r="CK9" s="1211"/>
      <c r="CL9" s="1211"/>
      <c r="CM9" s="1211"/>
      <c r="CN9" s="1211"/>
      <c r="CO9" s="1211"/>
      <c r="CP9" s="1211"/>
      <c r="CQ9" s="1211"/>
      <c r="CR9" s="1211"/>
      <c r="CS9" s="1211"/>
      <c r="CT9" s="1211"/>
      <c r="CU9" s="1211"/>
      <c r="CV9" s="1211"/>
      <c r="CW9" s="1211"/>
      <c r="CX9" s="1211"/>
      <c r="CY9" s="1211"/>
      <c r="CZ9" s="1211"/>
      <c r="DA9" s="1211"/>
      <c r="DB9" s="1211"/>
      <c r="DC9" s="1211"/>
      <c r="DD9" s="1211"/>
      <c r="DE9" s="1211"/>
    </row>
    <row r="10" spans="1:109" s="250" customFormat="1" x14ac:dyDescent="0.15">
      <c r="A10" s="1211"/>
      <c r="B10" s="1211"/>
      <c r="C10" s="1211"/>
      <c r="D10" s="1211"/>
      <c r="E10" s="1211"/>
      <c r="F10" s="1211"/>
      <c r="G10" s="1211"/>
      <c r="H10" s="1211"/>
      <c r="I10" s="1211"/>
      <c r="J10" s="1211"/>
      <c r="K10" s="1211"/>
      <c r="L10" s="1211"/>
      <c r="M10" s="1211"/>
      <c r="N10" s="1211"/>
      <c r="O10" s="1211"/>
      <c r="P10" s="1211"/>
      <c r="Q10" s="1211"/>
      <c r="R10" s="1211"/>
      <c r="S10" s="1211"/>
      <c r="T10" s="1211"/>
      <c r="U10" s="1211"/>
      <c r="V10" s="1211"/>
      <c r="W10" s="1211"/>
      <c r="X10" s="1211"/>
      <c r="Y10" s="1211"/>
      <c r="Z10" s="1211"/>
      <c r="AA10" s="1211"/>
      <c r="AB10" s="1211"/>
      <c r="AC10" s="1211"/>
      <c r="AD10" s="1211"/>
      <c r="AE10" s="1211"/>
      <c r="AF10" s="1211"/>
      <c r="AG10" s="1211"/>
      <c r="AH10" s="1211"/>
      <c r="AI10" s="1211"/>
      <c r="AJ10" s="1211"/>
      <c r="AK10" s="1211"/>
      <c r="AL10" s="1211"/>
      <c r="AM10" s="1211"/>
      <c r="AN10" s="1211"/>
      <c r="AO10" s="1211"/>
      <c r="AP10" s="1211"/>
      <c r="AQ10" s="1211"/>
      <c r="AR10" s="1211"/>
      <c r="AS10" s="1211"/>
      <c r="AT10" s="1211"/>
      <c r="AU10" s="1211"/>
      <c r="AV10" s="1211"/>
      <c r="AW10" s="1211"/>
      <c r="AX10" s="1211"/>
      <c r="AY10" s="1211"/>
      <c r="AZ10" s="1211"/>
      <c r="BA10" s="1211"/>
      <c r="BB10" s="1211"/>
      <c r="BC10" s="1211"/>
      <c r="BD10" s="1211"/>
      <c r="BE10" s="1211"/>
      <c r="BF10" s="1211"/>
      <c r="BG10" s="1211"/>
      <c r="BH10" s="1211"/>
      <c r="BI10" s="1211"/>
      <c r="BJ10" s="1211"/>
      <c r="BK10" s="1211"/>
      <c r="BL10" s="1211"/>
      <c r="BM10" s="1211"/>
      <c r="BN10" s="1211"/>
      <c r="BO10" s="1211"/>
      <c r="BP10" s="1211"/>
      <c r="BQ10" s="1211"/>
      <c r="BR10" s="1211"/>
      <c r="BS10" s="1211"/>
      <c r="BT10" s="1211"/>
      <c r="BU10" s="1211"/>
      <c r="BV10" s="1211"/>
      <c r="BW10" s="1211"/>
      <c r="BX10" s="1211"/>
      <c r="BY10" s="1211"/>
      <c r="BZ10" s="1211"/>
      <c r="CA10" s="1211"/>
      <c r="CB10" s="1211"/>
      <c r="CC10" s="1211"/>
      <c r="CD10" s="1211"/>
      <c r="CE10" s="1211"/>
      <c r="CF10" s="1211"/>
      <c r="CG10" s="1211"/>
      <c r="CH10" s="1211"/>
      <c r="CI10" s="1211"/>
      <c r="CJ10" s="1211"/>
      <c r="CK10" s="1211"/>
      <c r="CL10" s="1211"/>
      <c r="CM10" s="1211"/>
      <c r="CN10" s="1211"/>
      <c r="CO10" s="1211"/>
      <c r="CP10" s="1211"/>
      <c r="CQ10" s="1211"/>
      <c r="CR10" s="1211"/>
      <c r="CS10" s="1211"/>
      <c r="CT10" s="1211"/>
      <c r="CU10" s="1211"/>
      <c r="CV10" s="1211"/>
      <c r="CW10" s="1211"/>
      <c r="CX10" s="1211"/>
      <c r="CY10" s="1211"/>
      <c r="CZ10" s="1211"/>
      <c r="DA10" s="1211"/>
      <c r="DB10" s="1211"/>
      <c r="DC10" s="1211"/>
      <c r="DD10" s="1211"/>
      <c r="DE10" s="1211"/>
    </row>
    <row r="11" spans="1:109" s="250" customFormat="1" x14ac:dyDescent="0.15">
      <c r="A11" s="1211"/>
      <c r="B11" s="1211"/>
      <c r="C11" s="1211"/>
      <c r="D11" s="1211"/>
      <c r="E11" s="1211"/>
      <c r="F11" s="1211"/>
      <c r="G11" s="1211"/>
      <c r="H11" s="1211"/>
      <c r="I11" s="1211"/>
      <c r="J11" s="1211"/>
      <c r="K11" s="1211"/>
      <c r="L11" s="1211"/>
      <c r="M11" s="1211"/>
      <c r="N11" s="1211"/>
      <c r="O11" s="1211"/>
      <c r="P11" s="1211"/>
      <c r="Q11" s="1211"/>
      <c r="R11" s="1211"/>
      <c r="S11" s="1211"/>
      <c r="T11" s="1211"/>
      <c r="U11" s="1211"/>
      <c r="V11" s="1211"/>
      <c r="W11" s="1211"/>
      <c r="X11" s="1211"/>
      <c r="Y11" s="1211"/>
      <c r="Z11" s="1211"/>
      <c r="AA11" s="1211"/>
      <c r="AB11" s="1211"/>
      <c r="AC11" s="1211"/>
      <c r="AD11" s="1211"/>
      <c r="AE11" s="1211"/>
      <c r="AF11" s="1211"/>
      <c r="AG11" s="1211"/>
      <c r="AH11" s="1211"/>
      <c r="AI11" s="1211"/>
      <c r="AJ11" s="1211"/>
      <c r="AK11" s="1211"/>
      <c r="AL11" s="1211"/>
      <c r="AM11" s="1211"/>
      <c r="AN11" s="1211"/>
      <c r="AO11" s="1211"/>
      <c r="AP11" s="1211"/>
      <c r="AQ11" s="1211"/>
      <c r="AR11" s="1211"/>
      <c r="AS11" s="1211"/>
      <c r="AT11" s="1211"/>
      <c r="AU11" s="1211"/>
      <c r="AV11" s="1211"/>
      <c r="AW11" s="1211"/>
      <c r="AX11" s="1211"/>
      <c r="AY11" s="1211"/>
      <c r="AZ11" s="1211"/>
      <c r="BA11" s="1211"/>
      <c r="BB11" s="1211"/>
      <c r="BC11" s="1211"/>
      <c r="BD11" s="1211"/>
      <c r="BE11" s="1211"/>
      <c r="BF11" s="1211"/>
      <c r="BG11" s="1211"/>
      <c r="BH11" s="1211"/>
      <c r="BI11" s="1211"/>
      <c r="BJ11" s="1211"/>
      <c r="BK11" s="1211"/>
      <c r="BL11" s="1211"/>
      <c r="BM11" s="1211"/>
      <c r="BN11" s="1211"/>
      <c r="BO11" s="1211"/>
      <c r="BP11" s="1211"/>
      <c r="BQ11" s="1211"/>
      <c r="BR11" s="1211"/>
      <c r="BS11" s="1211"/>
      <c r="BT11" s="1211"/>
      <c r="BU11" s="1211"/>
      <c r="BV11" s="1211"/>
      <c r="BW11" s="1211"/>
      <c r="BX11" s="1211"/>
      <c r="BY11" s="1211"/>
      <c r="BZ11" s="1211"/>
      <c r="CA11" s="1211"/>
      <c r="CB11" s="1211"/>
      <c r="CC11" s="1211"/>
      <c r="CD11" s="1211"/>
      <c r="CE11" s="1211"/>
      <c r="CF11" s="1211"/>
      <c r="CG11" s="1211"/>
      <c r="CH11" s="1211"/>
      <c r="CI11" s="1211"/>
      <c r="CJ11" s="1211"/>
      <c r="CK11" s="1211"/>
      <c r="CL11" s="1211"/>
      <c r="CM11" s="1211"/>
      <c r="CN11" s="1211"/>
      <c r="CO11" s="1211"/>
      <c r="CP11" s="1211"/>
      <c r="CQ11" s="1211"/>
      <c r="CR11" s="1211"/>
      <c r="CS11" s="1211"/>
      <c r="CT11" s="1211"/>
      <c r="CU11" s="1211"/>
      <c r="CV11" s="1211"/>
      <c r="CW11" s="1211"/>
      <c r="CX11" s="1211"/>
      <c r="CY11" s="1211"/>
      <c r="CZ11" s="1211"/>
      <c r="DA11" s="1211"/>
      <c r="DB11" s="1211"/>
      <c r="DC11" s="1211"/>
      <c r="DD11" s="1211"/>
      <c r="DE11" s="1211"/>
    </row>
    <row r="12" spans="1:109" s="250" customFormat="1" x14ac:dyDescent="0.15">
      <c r="A12" s="1211"/>
      <c r="B12" s="1211"/>
      <c r="C12" s="1211"/>
      <c r="D12" s="1211"/>
      <c r="E12" s="1211"/>
      <c r="F12" s="1211"/>
      <c r="G12" s="1211"/>
      <c r="H12" s="1211"/>
      <c r="I12" s="1211"/>
      <c r="J12" s="1211"/>
      <c r="K12" s="1211"/>
      <c r="L12" s="1211"/>
      <c r="M12" s="1211"/>
      <c r="N12" s="1211"/>
      <c r="O12" s="1211"/>
      <c r="P12" s="1211"/>
      <c r="Q12" s="1211"/>
      <c r="R12" s="1211"/>
      <c r="S12" s="1211"/>
      <c r="T12" s="1211"/>
      <c r="U12" s="1211"/>
      <c r="V12" s="1211"/>
      <c r="W12" s="1211"/>
      <c r="X12" s="1211"/>
      <c r="Y12" s="1211"/>
      <c r="Z12" s="1211"/>
      <c r="AA12" s="1211"/>
      <c r="AB12" s="1211"/>
      <c r="AC12" s="1211"/>
      <c r="AD12" s="1211"/>
      <c r="AE12" s="1211"/>
      <c r="AF12" s="1211"/>
      <c r="AG12" s="1211"/>
      <c r="AH12" s="1211"/>
      <c r="AI12" s="1211"/>
      <c r="AJ12" s="1211"/>
      <c r="AK12" s="1211"/>
      <c r="AL12" s="1211"/>
      <c r="AM12" s="1211"/>
      <c r="AN12" s="1211"/>
      <c r="AO12" s="1211"/>
      <c r="AP12" s="1211"/>
      <c r="AQ12" s="1211"/>
      <c r="AR12" s="1211"/>
      <c r="AS12" s="1211"/>
      <c r="AT12" s="1211"/>
      <c r="AU12" s="1211"/>
      <c r="AV12" s="1211"/>
      <c r="AW12" s="1211"/>
      <c r="AX12" s="1211"/>
      <c r="AY12" s="1211"/>
      <c r="AZ12" s="1211"/>
      <c r="BA12" s="1211"/>
      <c r="BB12" s="1211"/>
      <c r="BC12" s="1211"/>
      <c r="BD12" s="1211"/>
      <c r="BE12" s="1211"/>
      <c r="BF12" s="1211"/>
      <c r="BG12" s="1211"/>
      <c r="BH12" s="1211"/>
      <c r="BI12" s="1211"/>
      <c r="BJ12" s="1211"/>
      <c r="BK12" s="1211"/>
      <c r="BL12" s="1211"/>
      <c r="BM12" s="1211"/>
      <c r="BN12" s="1211"/>
      <c r="BO12" s="1211"/>
      <c r="BP12" s="1211"/>
      <c r="BQ12" s="1211"/>
      <c r="BR12" s="1211"/>
      <c r="BS12" s="1211"/>
      <c r="BT12" s="1211"/>
      <c r="BU12" s="1211"/>
      <c r="BV12" s="1211"/>
      <c r="BW12" s="1211"/>
      <c r="BX12" s="1211"/>
      <c r="BY12" s="1211"/>
      <c r="BZ12" s="1211"/>
      <c r="CA12" s="1211"/>
      <c r="CB12" s="1211"/>
      <c r="CC12" s="1211"/>
      <c r="CD12" s="1211"/>
      <c r="CE12" s="1211"/>
      <c r="CF12" s="1211"/>
      <c r="CG12" s="1211"/>
      <c r="CH12" s="1211"/>
      <c r="CI12" s="1211"/>
      <c r="CJ12" s="1211"/>
      <c r="CK12" s="1211"/>
      <c r="CL12" s="1211"/>
      <c r="CM12" s="1211"/>
      <c r="CN12" s="1211"/>
      <c r="CO12" s="1211"/>
      <c r="CP12" s="1211"/>
      <c r="CQ12" s="1211"/>
      <c r="CR12" s="1211"/>
      <c r="CS12" s="1211"/>
      <c r="CT12" s="1211"/>
      <c r="CU12" s="1211"/>
      <c r="CV12" s="1211"/>
      <c r="CW12" s="1211"/>
      <c r="CX12" s="1211"/>
      <c r="CY12" s="1211"/>
      <c r="CZ12" s="1211"/>
      <c r="DA12" s="1211"/>
      <c r="DB12" s="1211"/>
      <c r="DC12" s="1211"/>
      <c r="DD12" s="1211"/>
      <c r="DE12" s="1211"/>
    </row>
    <row r="13" spans="1:109" s="250" customFormat="1" x14ac:dyDescent="0.15">
      <c r="A13" s="1211"/>
      <c r="B13" s="1211"/>
      <c r="C13" s="1211"/>
      <c r="D13" s="1211"/>
      <c r="E13" s="1211"/>
      <c r="F13" s="1211"/>
      <c r="G13" s="1211"/>
      <c r="H13" s="1211"/>
      <c r="I13" s="1211"/>
      <c r="J13" s="1211"/>
      <c r="K13" s="1211"/>
      <c r="L13" s="1211"/>
      <c r="M13" s="1211"/>
      <c r="N13" s="1211"/>
      <c r="O13" s="1211"/>
      <c r="P13" s="1211"/>
      <c r="Q13" s="1211"/>
      <c r="R13" s="1211"/>
      <c r="S13" s="1211"/>
      <c r="T13" s="1211"/>
      <c r="U13" s="1211"/>
      <c r="V13" s="1211"/>
      <c r="W13" s="1211"/>
      <c r="X13" s="1211"/>
      <c r="Y13" s="1211"/>
      <c r="Z13" s="1211"/>
      <c r="AA13" s="1211"/>
      <c r="AB13" s="1211"/>
      <c r="AC13" s="1211"/>
      <c r="AD13" s="1211"/>
      <c r="AE13" s="1211"/>
      <c r="AF13" s="1211"/>
      <c r="AG13" s="1211"/>
      <c r="AH13" s="1211"/>
      <c r="AI13" s="1211"/>
      <c r="AJ13" s="1211"/>
      <c r="AK13" s="1211"/>
      <c r="AL13" s="1211"/>
      <c r="AM13" s="1211"/>
      <c r="AN13" s="1211"/>
      <c r="AO13" s="1211"/>
      <c r="AP13" s="1211"/>
      <c r="AQ13" s="1211"/>
      <c r="AR13" s="1211"/>
      <c r="AS13" s="1211"/>
      <c r="AT13" s="1211"/>
      <c r="AU13" s="1211"/>
      <c r="AV13" s="1211"/>
      <c r="AW13" s="1211"/>
      <c r="AX13" s="1211"/>
      <c r="AY13" s="1211"/>
      <c r="AZ13" s="1211"/>
      <c r="BA13" s="1211"/>
      <c r="BB13" s="1211"/>
      <c r="BC13" s="1211"/>
      <c r="BD13" s="1211"/>
      <c r="BE13" s="1211"/>
      <c r="BF13" s="1211"/>
      <c r="BG13" s="1211"/>
      <c r="BH13" s="1211"/>
      <c r="BI13" s="1211"/>
      <c r="BJ13" s="1211"/>
      <c r="BK13" s="1211"/>
      <c r="BL13" s="1211"/>
      <c r="BM13" s="1211"/>
      <c r="BN13" s="1211"/>
      <c r="BO13" s="1211"/>
      <c r="BP13" s="1211"/>
      <c r="BQ13" s="1211"/>
      <c r="BR13" s="1211"/>
      <c r="BS13" s="1211"/>
      <c r="BT13" s="1211"/>
      <c r="BU13" s="1211"/>
      <c r="BV13" s="1211"/>
      <c r="BW13" s="1211"/>
      <c r="BX13" s="1211"/>
      <c r="BY13" s="1211"/>
      <c r="BZ13" s="1211"/>
      <c r="CA13" s="1211"/>
      <c r="CB13" s="1211"/>
      <c r="CC13" s="1211"/>
      <c r="CD13" s="1211"/>
      <c r="CE13" s="1211"/>
      <c r="CF13" s="1211"/>
      <c r="CG13" s="1211"/>
      <c r="CH13" s="1211"/>
      <c r="CI13" s="1211"/>
      <c r="CJ13" s="1211"/>
      <c r="CK13" s="1211"/>
      <c r="CL13" s="1211"/>
      <c r="CM13" s="1211"/>
      <c r="CN13" s="1211"/>
      <c r="CO13" s="1211"/>
      <c r="CP13" s="1211"/>
      <c r="CQ13" s="1211"/>
      <c r="CR13" s="1211"/>
      <c r="CS13" s="1211"/>
      <c r="CT13" s="1211"/>
      <c r="CU13" s="1211"/>
      <c r="CV13" s="1211"/>
      <c r="CW13" s="1211"/>
      <c r="CX13" s="1211"/>
      <c r="CY13" s="1211"/>
      <c r="CZ13" s="1211"/>
      <c r="DA13" s="1211"/>
      <c r="DB13" s="1211"/>
      <c r="DC13" s="1211"/>
      <c r="DD13" s="1211"/>
      <c r="DE13" s="1211"/>
    </row>
    <row r="14" spans="1:109" s="250" customFormat="1" x14ac:dyDescent="0.15">
      <c r="A14" s="1211"/>
      <c r="B14" s="1211"/>
      <c r="C14" s="1211"/>
      <c r="D14" s="1211"/>
      <c r="E14" s="1211"/>
      <c r="F14" s="1211"/>
      <c r="G14" s="1211"/>
      <c r="H14" s="1211"/>
      <c r="I14" s="1211"/>
      <c r="J14" s="1211"/>
      <c r="K14" s="1211"/>
      <c r="L14" s="1211"/>
      <c r="M14" s="1211"/>
      <c r="N14" s="1211"/>
      <c r="O14" s="1211"/>
      <c r="P14" s="1211"/>
      <c r="Q14" s="1211"/>
      <c r="R14" s="1211"/>
      <c r="S14" s="1211"/>
      <c r="T14" s="1211"/>
      <c r="U14" s="1211"/>
      <c r="V14" s="1211"/>
      <c r="W14" s="1211"/>
      <c r="X14" s="1211"/>
      <c r="Y14" s="1211"/>
      <c r="Z14" s="1211"/>
      <c r="AA14" s="1211"/>
      <c r="AB14" s="1211"/>
      <c r="AC14" s="1211"/>
      <c r="AD14" s="1211"/>
      <c r="AE14" s="1211"/>
      <c r="AF14" s="1211"/>
      <c r="AG14" s="1211"/>
      <c r="AH14" s="1211"/>
      <c r="AI14" s="1211"/>
      <c r="AJ14" s="1211"/>
      <c r="AK14" s="1211"/>
      <c r="AL14" s="1211"/>
      <c r="AM14" s="1211"/>
      <c r="AN14" s="1211"/>
      <c r="AO14" s="1211"/>
      <c r="AP14" s="1211"/>
      <c r="AQ14" s="1211"/>
      <c r="AR14" s="1211"/>
      <c r="AS14" s="1211"/>
      <c r="AT14" s="1211"/>
      <c r="AU14" s="1211"/>
      <c r="AV14" s="1211"/>
      <c r="AW14" s="1211"/>
      <c r="AX14" s="1211"/>
      <c r="AY14" s="1211"/>
      <c r="AZ14" s="1211"/>
      <c r="BA14" s="1211"/>
      <c r="BB14" s="1211"/>
      <c r="BC14" s="1211"/>
      <c r="BD14" s="1211"/>
      <c r="BE14" s="1211"/>
      <c r="BF14" s="1211"/>
      <c r="BG14" s="1211"/>
      <c r="BH14" s="1211"/>
      <c r="BI14" s="1211"/>
      <c r="BJ14" s="1211"/>
      <c r="BK14" s="1211"/>
      <c r="BL14" s="1211"/>
      <c r="BM14" s="1211"/>
      <c r="BN14" s="1211"/>
      <c r="BO14" s="1211"/>
      <c r="BP14" s="1211"/>
      <c r="BQ14" s="1211"/>
      <c r="BR14" s="1211"/>
      <c r="BS14" s="1211"/>
      <c r="BT14" s="1211"/>
      <c r="BU14" s="1211"/>
      <c r="BV14" s="1211"/>
      <c r="BW14" s="1211"/>
      <c r="BX14" s="1211"/>
      <c r="BY14" s="1211"/>
      <c r="BZ14" s="1211"/>
      <c r="CA14" s="1211"/>
      <c r="CB14" s="1211"/>
      <c r="CC14" s="1211"/>
      <c r="CD14" s="1211"/>
      <c r="CE14" s="1211"/>
      <c r="CF14" s="1211"/>
      <c r="CG14" s="1211"/>
      <c r="CH14" s="1211"/>
      <c r="CI14" s="1211"/>
      <c r="CJ14" s="1211"/>
      <c r="CK14" s="1211"/>
      <c r="CL14" s="1211"/>
      <c r="CM14" s="1211"/>
      <c r="CN14" s="1211"/>
      <c r="CO14" s="1211"/>
      <c r="CP14" s="1211"/>
      <c r="CQ14" s="1211"/>
      <c r="CR14" s="1211"/>
      <c r="CS14" s="1211"/>
      <c r="CT14" s="1211"/>
      <c r="CU14" s="1211"/>
      <c r="CV14" s="1211"/>
      <c r="CW14" s="1211"/>
      <c r="CX14" s="1211"/>
      <c r="CY14" s="1211"/>
      <c r="CZ14" s="1211"/>
      <c r="DA14" s="1211"/>
      <c r="DB14" s="1211"/>
      <c r="DC14" s="1211"/>
      <c r="DD14" s="1211"/>
      <c r="DE14" s="1211"/>
    </row>
    <row r="15" spans="1:109" s="250" customFormat="1" x14ac:dyDescent="0.15">
      <c r="A15" s="1210"/>
      <c r="B15" s="1211"/>
      <c r="C15" s="1211"/>
      <c r="D15" s="1211"/>
      <c r="E15" s="1211"/>
      <c r="F15" s="1211"/>
      <c r="G15" s="1211"/>
      <c r="H15" s="1211"/>
      <c r="I15" s="1211"/>
      <c r="J15" s="1211"/>
      <c r="K15" s="1211"/>
      <c r="L15" s="1211"/>
      <c r="M15" s="1211"/>
      <c r="N15" s="1211"/>
      <c r="O15" s="1211"/>
      <c r="P15" s="1211"/>
      <c r="Q15" s="1211"/>
      <c r="R15" s="1211"/>
      <c r="S15" s="1211"/>
      <c r="T15" s="1211"/>
      <c r="U15" s="1211"/>
      <c r="V15" s="1211"/>
      <c r="W15" s="1211"/>
      <c r="X15" s="1211"/>
      <c r="Y15" s="1211"/>
      <c r="Z15" s="1211"/>
      <c r="AA15" s="1211"/>
      <c r="AB15" s="1211"/>
      <c r="AC15" s="1211"/>
      <c r="AD15" s="1211"/>
      <c r="AE15" s="1211"/>
      <c r="AF15" s="1211"/>
      <c r="AG15" s="1211"/>
      <c r="AH15" s="1211"/>
      <c r="AI15" s="1211"/>
      <c r="AJ15" s="1211"/>
      <c r="AK15" s="1211"/>
      <c r="AL15" s="1211"/>
      <c r="AM15" s="1211"/>
      <c r="AN15" s="1211"/>
      <c r="AO15" s="1211"/>
      <c r="AP15" s="1211"/>
      <c r="AQ15" s="1211"/>
      <c r="AR15" s="1211"/>
      <c r="AS15" s="1211"/>
      <c r="AT15" s="1211"/>
      <c r="AU15" s="1211"/>
      <c r="AV15" s="1211"/>
      <c r="AW15" s="1211"/>
      <c r="AX15" s="1211"/>
      <c r="AY15" s="1211"/>
      <c r="AZ15" s="1211"/>
      <c r="BA15" s="1211"/>
      <c r="BB15" s="1211"/>
      <c r="BC15" s="1211"/>
      <c r="BD15" s="1211"/>
      <c r="BE15" s="1211"/>
      <c r="BF15" s="1211"/>
      <c r="BG15" s="1211"/>
      <c r="BH15" s="1211"/>
      <c r="BI15" s="1211"/>
      <c r="BJ15" s="1211"/>
      <c r="BK15" s="1211"/>
      <c r="BL15" s="1211"/>
      <c r="BM15" s="1211"/>
      <c r="BN15" s="1211"/>
      <c r="BO15" s="1211"/>
      <c r="BP15" s="1211"/>
      <c r="BQ15" s="1211"/>
      <c r="BR15" s="1211"/>
      <c r="BS15" s="1211"/>
      <c r="BT15" s="1211"/>
      <c r="BU15" s="1211"/>
      <c r="BV15" s="1211"/>
      <c r="BW15" s="1211"/>
      <c r="BX15" s="1211"/>
      <c r="BY15" s="1211"/>
      <c r="BZ15" s="1211"/>
      <c r="CA15" s="1211"/>
      <c r="CB15" s="1211"/>
      <c r="CC15" s="1211"/>
      <c r="CD15" s="1211"/>
      <c r="CE15" s="1211"/>
      <c r="CF15" s="1211"/>
      <c r="CG15" s="1211"/>
      <c r="CH15" s="1211"/>
      <c r="CI15" s="1211"/>
      <c r="CJ15" s="1211"/>
      <c r="CK15" s="1211"/>
      <c r="CL15" s="1211"/>
      <c r="CM15" s="1211"/>
      <c r="CN15" s="1211"/>
      <c r="CO15" s="1211"/>
      <c r="CP15" s="1211"/>
      <c r="CQ15" s="1211"/>
      <c r="CR15" s="1211"/>
      <c r="CS15" s="1211"/>
      <c r="CT15" s="1211"/>
      <c r="CU15" s="1211"/>
      <c r="CV15" s="1211"/>
      <c r="CW15" s="1211"/>
      <c r="CX15" s="1211"/>
      <c r="CY15" s="1211"/>
      <c r="CZ15" s="1211"/>
      <c r="DA15" s="1211"/>
      <c r="DB15" s="1211"/>
      <c r="DC15" s="1211"/>
      <c r="DD15" s="1211"/>
      <c r="DE15" s="1211"/>
    </row>
    <row r="16" spans="1:109" s="250" customFormat="1" x14ac:dyDescent="0.15">
      <c r="A16" s="1210"/>
      <c r="B16" s="1211"/>
      <c r="C16" s="1211"/>
      <c r="D16" s="1211"/>
      <c r="E16" s="1211"/>
      <c r="F16" s="1211"/>
      <c r="G16" s="1211"/>
      <c r="H16" s="1211"/>
      <c r="I16" s="1211"/>
      <c r="J16" s="1211"/>
      <c r="K16" s="1211"/>
      <c r="L16" s="1211"/>
      <c r="M16" s="1211"/>
      <c r="N16" s="1211"/>
      <c r="O16" s="1211"/>
      <c r="P16" s="1211"/>
      <c r="Q16" s="1211"/>
      <c r="R16" s="1211"/>
      <c r="S16" s="1211"/>
      <c r="T16" s="1211"/>
      <c r="U16" s="1211"/>
      <c r="V16" s="1211"/>
      <c r="W16" s="1211"/>
      <c r="X16" s="1211"/>
      <c r="Y16" s="1211"/>
      <c r="Z16" s="1211"/>
      <c r="AA16" s="1211"/>
      <c r="AB16" s="1211"/>
      <c r="AC16" s="1211"/>
      <c r="AD16" s="1211"/>
      <c r="AE16" s="1211"/>
      <c r="AF16" s="1211"/>
      <c r="AG16" s="1211"/>
      <c r="AH16" s="1211"/>
      <c r="AI16" s="1211"/>
      <c r="AJ16" s="1211"/>
      <c r="AK16" s="1211"/>
      <c r="AL16" s="1211"/>
      <c r="AM16" s="1211"/>
      <c r="AN16" s="1211"/>
      <c r="AO16" s="1211"/>
      <c r="AP16" s="1211"/>
      <c r="AQ16" s="1211"/>
      <c r="AR16" s="1211"/>
      <c r="AS16" s="1211"/>
      <c r="AT16" s="1211"/>
      <c r="AU16" s="1211"/>
      <c r="AV16" s="1211"/>
      <c r="AW16" s="1211"/>
      <c r="AX16" s="1211"/>
      <c r="AY16" s="1211"/>
      <c r="AZ16" s="1211"/>
      <c r="BA16" s="1211"/>
      <c r="BB16" s="1211"/>
      <c r="BC16" s="1211"/>
      <c r="BD16" s="1211"/>
      <c r="BE16" s="1211"/>
      <c r="BF16" s="1211"/>
      <c r="BG16" s="1211"/>
      <c r="BH16" s="1211"/>
      <c r="BI16" s="1211"/>
      <c r="BJ16" s="1211"/>
      <c r="BK16" s="1211"/>
      <c r="BL16" s="1211"/>
      <c r="BM16" s="1211"/>
      <c r="BN16" s="1211"/>
      <c r="BO16" s="1211"/>
      <c r="BP16" s="1211"/>
      <c r="BQ16" s="1211"/>
      <c r="BR16" s="1211"/>
      <c r="BS16" s="1211"/>
      <c r="BT16" s="1211"/>
      <c r="BU16" s="1211"/>
      <c r="BV16" s="1211"/>
      <c r="BW16" s="1211"/>
      <c r="BX16" s="1211"/>
      <c r="BY16" s="1211"/>
      <c r="BZ16" s="1211"/>
      <c r="CA16" s="1211"/>
      <c r="CB16" s="1211"/>
      <c r="CC16" s="1211"/>
      <c r="CD16" s="1211"/>
      <c r="CE16" s="1211"/>
      <c r="CF16" s="1211"/>
      <c r="CG16" s="1211"/>
      <c r="CH16" s="1211"/>
      <c r="CI16" s="1211"/>
      <c r="CJ16" s="1211"/>
      <c r="CK16" s="1211"/>
      <c r="CL16" s="1211"/>
      <c r="CM16" s="1211"/>
      <c r="CN16" s="1211"/>
      <c r="CO16" s="1211"/>
      <c r="CP16" s="1211"/>
      <c r="CQ16" s="1211"/>
      <c r="CR16" s="1211"/>
      <c r="CS16" s="1211"/>
      <c r="CT16" s="1211"/>
      <c r="CU16" s="1211"/>
      <c r="CV16" s="1211"/>
      <c r="CW16" s="1211"/>
      <c r="CX16" s="1211"/>
      <c r="CY16" s="1211"/>
      <c r="CZ16" s="1211"/>
      <c r="DA16" s="1211"/>
      <c r="DB16" s="1211"/>
      <c r="DC16" s="1211"/>
      <c r="DD16" s="1211"/>
      <c r="DE16" s="1211"/>
    </row>
    <row r="17" spans="1:109" s="250" customFormat="1" x14ac:dyDescent="0.15">
      <c r="A17" s="1210"/>
      <c r="B17" s="1211"/>
      <c r="C17" s="1211"/>
      <c r="D17" s="1211"/>
      <c r="E17" s="1211"/>
      <c r="F17" s="1211"/>
      <c r="G17" s="1211"/>
      <c r="H17" s="1211"/>
      <c r="I17" s="1211"/>
      <c r="J17" s="1211"/>
      <c r="K17" s="1211"/>
      <c r="L17" s="1211"/>
      <c r="M17" s="1211"/>
      <c r="N17" s="1211"/>
      <c r="O17" s="1211"/>
      <c r="P17" s="1211"/>
      <c r="Q17" s="1211"/>
      <c r="R17" s="1211"/>
      <c r="S17" s="1211"/>
      <c r="T17" s="1211"/>
      <c r="U17" s="1211"/>
      <c r="V17" s="1211"/>
      <c r="W17" s="1211"/>
      <c r="X17" s="1211"/>
      <c r="Y17" s="1211"/>
      <c r="Z17" s="1211"/>
      <c r="AA17" s="1211"/>
      <c r="AB17" s="1211"/>
      <c r="AC17" s="1211"/>
      <c r="AD17" s="1211"/>
      <c r="AE17" s="1211"/>
      <c r="AF17" s="1211"/>
      <c r="AG17" s="1211"/>
      <c r="AH17" s="1211"/>
      <c r="AI17" s="1211"/>
      <c r="AJ17" s="1211"/>
      <c r="AK17" s="1211"/>
      <c r="AL17" s="1211"/>
      <c r="AM17" s="1211"/>
      <c r="AN17" s="1211"/>
      <c r="AO17" s="1211"/>
      <c r="AP17" s="1211"/>
      <c r="AQ17" s="1211"/>
      <c r="AR17" s="1211"/>
      <c r="AS17" s="1211"/>
      <c r="AT17" s="1211"/>
      <c r="AU17" s="1211"/>
      <c r="AV17" s="1211"/>
      <c r="AW17" s="1211"/>
      <c r="AX17" s="1211"/>
      <c r="AY17" s="1211"/>
      <c r="AZ17" s="1211"/>
      <c r="BA17" s="1211"/>
      <c r="BB17" s="1211"/>
      <c r="BC17" s="1211"/>
      <c r="BD17" s="1211"/>
      <c r="BE17" s="1211"/>
      <c r="BF17" s="1211"/>
      <c r="BG17" s="1211"/>
      <c r="BH17" s="1211"/>
      <c r="BI17" s="1211"/>
      <c r="BJ17" s="1211"/>
      <c r="BK17" s="1211"/>
      <c r="BL17" s="1211"/>
      <c r="BM17" s="1211"/>
      <c r="BN17" s="1211"/>
      <c r="BO17" s="1211"/>
      <c r="BP17" s="1211"/>
      <c r="BQ17" s="1211"/>
      <c r="BR17" s="1211"/>
      <c r="BS17" s="1211"/>
      <c r="BT17" s="1211"/>
      <c r="BU17" s="1211"/>
      <c r="BV17" s="1211"/>
      <c r="BW17" s="1211"/>
      <c r="BX17" s="1211"/>
      <c r="BY17" s="1211"/>
      <c r="BZ17" s="1211"/>
      <c r="CA17" s="1211"/>
      <c r="CB17" s="1211"/>
      <c r="CC17" s="1211"/>
      <c r="CD17" s="1211"/>
      <c r="CE17" s="1211"/>
      <c r="CF17" s="1211"/>
      <c r="CG17" s="1211"/>
      <c r="CH17" s="1211"/>
      <c r="CI17" s="1211"/>
      <c r="CJ17" s="1211"/>
      <c r="CK17" s="1211"/>
      <c r="CL17" s="1211"/>
      <c r="CM17" s="1211"/>
      <c r="CN17" s="1211"/>
      <c r="CO17" s="1211"/>
      <c r="CP17" s="1211"/>
      <c r="CQ17" s="1211"/>
      <c r="CR17" s="1211"/>
      <c r="CS17" s="1211"/>
      <c r="CT17" s="1211"/>
      <c r="CU17" s="1211"/>
      <c r="CV17" s="1211"/>
      <c r="CW17" s="1211"/>
      <c r="CX17" s="1211"/>
      <c r="CY17" s="1211"/>
      <c r="CZ17" s="1211"/>
      <c r="DA17" s="1211"/>
      <c r="DB17" s="1211"/>
      <c r="DC17" s="1211"/>
      <c r="DD17" s="1211"/>
      <c r="DE17" s="1211"/>
    </row>
    <row r="18" spans="1:109" s="250" customFormat="1" x14ac:dyDescent="0.15">
      <c r="A18" s="1210"/>
      <c r="B18" s="1211"/>
      <c r="C18" s="1211"/>
      <c r="D18" s="1211"/>
      <c r="E18" s="1211"/>
      <c r="F18" s="1211"/>
      <c r="G18" s="1211"/>
      <c r="H18" s="1211"/>
      <c r="I18" s="1211"/>
      <c r="J18" s="1211"/>
      <c r="K18" s="1211"/>
      <c r="L18" s="1211"/>
      <c r="M18" s="1211"/>
      <c r="N18" s="1211"/>
      <c r="O18" s="1211"/>
      <c r="P18" s="1211"/>
      <c r="Q18" s="1211"/>
      <c r="R18" s="1211"/>
      <c r="S18" s="1211"/>
      <c r="T18" s="1211"/>
      <c r="U18" s="1211"/>
      <c r="V18" s="1211"/>
      <c r="W18" s="1211"/>
      <c r="X18" s="1211"/>
      <c r="Y18" s="1211"/>
      <c r="Z18" s="1211"/>
      <c r="AA18" s="1211"/>
      <c r="AB18" s="1211"/>
      <c r="AC18" s="1211"/>
      <c r="AD18" s="1211"/>
      <c r="AE18" s="1211"/>
      <c r="AF18" s="1211"/>
      <c r="AG18" s="1211"/>
      <c r="AH18" s="1211"/>
      <c r="AI18" s="1211"/>
      <c r="AJ18" s="1211"/>
      <c r="AK18" s="1211"/>
      <c r="AL18" s="1211"/>
      <c r="AM18" s="1211"/>
      <c r="AN18" s="1211"/>
      <c r="AO18" s="1211"/>
      <c r="AP18" s="1211"/>
      <c r="AQ18" s="1211"/>
      <c r="AR18" s="1211"/>
      <c r="AS18" s="1211"/>
      <c r="AT18" s="1211"/>
      <c r="AU18" s="1211"/>
      <c r="AV18" s="1211"/>
      <c r="AW18" s="1211"/>
      <c r="AX18" s="1211"/>
      <c r="AY18" s="1211"/>
      <c r="AZ18" s="1211"/>
      <c r="BA18" s="1211"/>
      <c r="BB18" s="1211"/>
      <c r="BC18" s="1211"/>
      <c r="BD18" s="1211"/>
      <c r="BE18" s="1211"/>
      <c r="BF18" s="1211"/>
      <c r="BG18" s="1211"/>
      <c r="BH18" s="1211"/>
      <c r="BI18" s="1211"/>
      <c r="BJ18" s="1211"/>
      <c r="BK18" s="1211"/>
      <c r="BL18" s="1211"/>
      <c r="BM18" s="1211"/>
      <c r="BN18" s="1211"/>
      <c r="BO18" s="1211"/>
      <c r="BP18" s="1211"/>
      <c r="BQ18" s="1211"/>
      <c r="BR18" s="1211"/>
      <c r="BS18" s="1211"/>
      <c r="BT18" s="1211"/>
      <c r="BU18" s="1211"/>
      <c r="BV18" s="1211"/>
      <c r="BW18" s="1211"/>
      <c r="BX18" s="1211"/>
      <c r="BY18" s="1211"/>
      <c r="BZ18" s="1211"/>
      <c r="CA18" s="1211"/>
      <c r="CB18" s="1211"/>
      <c r="CC18" s="1211"/>
      <c r="CD18" s="1211"/>
      <c r="CE18" s="1211"/>
      <c r="CF18" s="1211"/>
      <c r="CG18" s="1211"/>
      <c r="CH18" s="1211"/>
      <c r="CI18" s="1211"/>
      <c r="CJ18" s="1211"/>
      <c r="CK18" s="1211"/>
      <c r="CL18" s="1211"/>
      <c r="CM18" s="1211"/>
      <c r="CN18" s="1211"/>
      <c r="CO18" s="1211"/>
      <c r="CP18" s="1211"/>
      <c r="CQ18" s="1211"/>
      <c r="CR18" s="1211"/>
      <c r="CS18" s="1211"/>
      <c r="CT18" s="1211"/>
      <c r="CU18" s="1211"/>
      <c r="CV18" s="1211"/>
      <c r="CW18" s="1211"/>
      <c r="CX18" s="1211"/>
      <c r="CY18" s="1211"/>
      <c r="CZ18" s="1211"/>
      <c r="DA18" s="1211"/>
      <c r="DB18" s="1211"/>
      <c r="DC18" s="1211"/>
      <c r="DD18" s="1211"/>
      <c r="DE18" s="1211"/>
    </row>
    <row r="19" spans="1:109" x14ac:dyDescent="0.15">
      <c r="DD19" s="1210"/>
      <c r="DE19" s="1210"/>
    </row>
    <row r="20" spans="1:109" x14ac:dyDescent="0.15">
      <c r="DD20" s="1210"/>
      <c r="DE20" s="1210"/>
    </row>
    <row r="21" spans="1:109" ht="17.25" customHeight="1" x14ac:dyDescent="0.15">
      <c r="B21" s="1212"/>
      <c r="C21" s="1213"/>
      <c r="D21" s="1213"/>
      <c r="E21" s="1213"/>
      <c r="F21" s="1213"/>
      <c r="G21" s="1213"/>
      <c r="H21" s="1213"/>
      <c r="I21" s="1213"/>
      <c r="J21" s="1213"/>
      <c r="K21" s="1213"/>
      <c r="L21" s="1213"/>
      <c r="M21" s="1213"/>
      <c r="N21" s="1214"/>
      <c r="O21" s="1213"/>
      <c r="P21" s="1213"/>
      <c r="Q21" s="1213"/>
      <c r="R21" s="1213"/>
      <c r="S21" s="1213"/>
      <c r="T21" s="1213"/>
      <c r="U21" s="1213"/>
      <c r="V21" s="1213"/>
      <c r="W21" s="1213"/>
      <c r="X21" s="1213"/>
      <c r="Y21" s="1213"/>
      <c r="Z21" s="1213"/>
      <c r="AA21" s="1213"/>
      <c r="AB21" s="1213"/>
      <c r="AC21" s="1213"/>
      <c r="AD21" s="1213"/>
      <c r="AE21" s="1213"/>
      <c r="AF21" s="1213"/>
      <c r="AG21" s="1213"/>
      <c r="AH21" s="1213"/>
      <c r="AI21" s="1213"/>
      <c r="AJ21" s="1213"/>
      <c r="AK21" s="1213"/>
      <c r="AL21" s="1213"/>
      <c r="AM21" s="1213"/>
      <c r="AN21" s="1213"/>
      <c r="AO21" s="1213"/>
      <c r="AP21" s="1213"/>
      <c r="AQ21" s="1213"/>
      <c r="AR21" s="1213"/>
      <c r="AS21" s="1213"/>
      <c r="AT21" s="1214"/>
      <c r="AU21" s="1213"/>
      <c r="AV21" s="1213"/>
      <c r="AW21" s="1213"/>
      <c r="AX21" s="1213"/>
      <c r="AY21" s="1213"/>
      <c r="AZ21" s="1213"/>
      <c r="BA21" s="1213"/>
      <c r="BB21" s="1213"/>
      <c r="BC21" s="1213"/>
      <c r="BD21" s="1213"/>
      <c r="BE21" s="1213"/>
      <c r="BF21" s="1214"/>
      <c r="BG21" s="1213"/>
      <c r="BH21" s="1213"/>
      <c r="BI21" s="1213"/>
      <c r="BJ21" s="1213"/>
      <c r="BK21" s="1213"/>
      <c r="BL21" s="1213"/>
      <c r="BM21" s="1213"/>
      <c r="BN21" s="1213"/>
      <c r="BO21" s="1213"/>
      <c r="BP21" s="1213"/>
      <c r="BQ21" s="1213"/>
      <c r="BR21" s="1214"/>
      <c r="BS21" s="1213"/>
      <c r="BT21" s="1213"/>
      <c r="BU21" s="1213"/>
      <c r="BV21" s="1213"/>
      <c r="BW21" s="1213"/>
      <c r="BX21" s="1213"/>
      <c r="BY21" s="1213"/>
      <c r="BZ21" s="1213"/>
      <c r="CA21" s="1213"/>
      <c r="CB21" s="1213"/>
      <c r="CC21" s="1213"/>
      <c r="CD21" s="1214"/>
      <c r="CE21" s="1213"/>
      <c r="CF21" s="1213"/>
      <c r="CG21" s="1213"/>
      <c r="CH21" s="1213"/>
      <c r="CI21" s="1213"/>
      <c r="CJ21" s="1213"/>
      <c r="CK21" s="1213"/>
      <c r="CL21" s="1213"/>
      <c r="CM21" s="1213"/>
      <c r="CN21" s="1213"/>
      <c r="CO21" s="1213"/>
      <c r="CP21" s="1214"/>
      <c r="CQ21" s="1213"/>
      <c r="CR21" s="1213"/>
      <c r="CS21" s="1213"/>
      <c r="CT21" s="1213"/>
      <c r="CU21" s="1213"/>
      <c r="CV21" s="1213"/>
      <c r="CW21" s="1213"/>
      <c r="CX21" s="1213"/>
      <c r="CY21" s="1213"/>
      <c r="CZ21" s="1213"/>
      <c r="DA21" s="1213"/>
      <c r="DB21" s="1214"/>
      <c r="DC21" s="1213"/>
      <c r="DD21" s="1215"/>
      <c r="DE21" s="1210"/>
    </row>
    <row r="22" spans="1:109" ht="17.25" customHeight="1" x14ac:dyDescent="0.15">
      <c r="B22" s="1216"/>
    </row>
    <row r="23" spans="1:109" x14ac:dyDescent="0.15">
      <c r="B23" s="1216"/>
    </row>
    <row r="24" spans="1:109" x14ac:dyDescent="0.15">
      <c r="B24" s="1216"/>
    </row>
    <row r="25" spans="1:109" x14ac:dyDescent="0.15">
      <c r="B25" s="1216"/>
    </row>
    <row r="26" spans="1:109" x14ac:dyDescent="0.15">
      <c r="B26" s="1216"/>
    </row>
    <row r="27" spans="1:109" x14ac:dyDescent="0.15">
      <c r="B27" s="1216"/>
    </row>
    <row r="28" spans="1:109" x14ac:dyDescent="0.15">
      <c r="B28" s="1216"/>
    </row>
    <row r="29" spans="1:109" x14ac:dyDescent="0.15">
      <c r="B29" s="1216"/>
    </row>
    <row r="30" spans="1:109" x14ac:dyDescent="0.15">
      <c r="B30" s="1216"/>
    </row>
    <row r="31" spans="1:109" x14ac:dyDescent="0.15">
      <c r="B31" s="1216"/>
    </row>
    <row r="32" spans="1:109" x14ac:dyDescent="0.15">
      <c r="B32" s="1216"/>
    </row>
    <row r="33" spans="2:109" x14ac:dyDescent="0.15">
      <c r="B33" s="1216"/>
    </row>
    <row r="34" spans="2:109" x14ac:dyDescent="0.15">
      <c r="B34" s="1216"/>
    </row>
    <row r="35" spans="2:109" x14ac:dyDescent="0.15">
      <c r="B35" s="1216"/>
    </row>
    <row r="36" spans="2:109" x14ac:dyDescent="0.15">
      <c r="B36" s="1216"/>
    </row>
    <row r="37" spans="2:109" x14ac:dyDescent="0.15">
      <c r="B37" s="1216"/>
    </row>
    <row r="38" spans="2:109" x14ac:dyDescent="0.15">
      <c r="B38" s="1216"/>
    </row>
    <row r="39" spans="2:109" x14ac:dyDescent="0.15">
      <c r="B39" s="1218"/>
      <c r="C39" s="1219"/>
      <c r="D39" s="1219"/>
      <c r="E39" s="1219"/>
      <c r="F39" s="1219"/>
      <c r="G39" s="1219"/>
      <c r="H39" s="1219"/>
      <c r="I39" s="1219"/>
      <c r="J39" s="1219"/>
      <c r="K39" s="1219"/>
      <c r="L39" s="1219"/>
      <c r="M39" s="1219"/>
      <c r="N39" s="1219"/>
      <c r="O39" s="1219"/>
      <c r="P39" s="1219"/>
      <c r="Q39" s="1219"/>
      <c r="R39" s="1219"/>
      <c r="S39" s="1219"/>
      <c r="T39" s="1219"/>
      <c r="U39" s="1219"/>
      <c r="V39" s="1219"/>
      <c r="W39" s="1219"/>
      <c r="X39" s="1219"/>
      <c r="Y39" s="1219"/>
      <c r="Z39" s="1219"/>
      <c r="AA39" s="1219"/>
      <c r="AB39" s="1219"/>
      <c r="AC39" s="1219"/>
      <c r="AD39" s="1219"/>
      <c r="AE39" s="1219"/>
      <c r="AF39" s="1219"/>
      <c r="AG39" s="1219"/>
      <c r="AH39" s="1219"/>
      <c r="AI39" s="1219"/>
      <c r="AJ39" s="1219"/>
      <c r="AK39" s="1219"/>
      <c r="AL39" s="1219"/>
      <c r="AM39" s="1219"/>
      <c r="AN39" s="1219"/>
      <c r="AO39" s="1219"/>
      <c r="AP39" s="1219"/>
      <c r="AQ39" s="1219"/>
      <c r="AR39" s="1219"/>
      <c r="AS39" s="1219"/>
      <c r="AT39" s="1219"/>
      <c r="AU39" s="1219"/>
      <c r="AV39" s="1219"/>
      <c r="AW39" s="1219"/>
      <c r="AX39" s="1219"/>
      <c r="AY39" s="1219"/>
      <c r="AZ39" s="1219"/>
      <c r="BA39" s="1219"/>
      <c r="BB39" s="1219"/>
      <c r="BC39" s="1219"/>
      <c r="BD39" s="1219"/>
      <c r="BE39" s="1219"/>
      <c r="BF39" s="1219"/>
      <c r="BG39" s="1219"/>
      <c r="BH39" s="1219"/>
      <c r="BI39" s="1219"/>
      <c r="BJ39" s="1219"/>
      <c r="BK39" s="1219"/>
      <c r="BL39" s="1219"/>
      <c r="BM39" s="1219"/>
      <c r="BN39" s="1219"/>
      <c r="BO39" s="1219"/>
      <c r="BP39" s="1219"/>
      <c r="BQ39" s="1219"/>
      <c r="BR39" s="1219"/>
      <c r="BS39" s="1219"/>
      <c r="BT39" s="1219"/>
      <c r="BU39" s="1219"/>
      <c r="BV39" s="1219"/>
      <c r="BW39" s="1219"/>
      <c r="BX39" s="1219"/>
      <c r="BY39" s="1219"/>
      <c r="BZ39" s="1219"/>
      <c r="CA39" s="1219"/>
      <c r="CB39" s="1219"/>
      <c r="CC39" s="1219"/>
      <c r="CD39" s="1219"/>
      <c r="CE39" s="1219"/>
      <c r="CF39" s="1219"/>
      <c r="CG39" s="1219"/>
      <c r="CH39" s="1219"/>
      <c r="CI39" s="1219"/>
      <c r="CJ39" s="1219"/>
      <c r="CK39" s="1219"/>
      <c r="CL39" s="1219"/>
      <c r="CM39" s="1219"/>
      <c r="CN39" s="1219"/>
      <c r="CO39" s="1219"/>
      <c r="CP39" s="1219"/>
      <c r="CQ39" s="1219"/>
      <c r="CR39" s="1219"/>
      <c r="CS39" s="1219"/>
      <c r="CT39" s="1219"/>
      <c r="CU39" s="1219"/>
      <c r="CV39" s="1219"/>
      <c r="CW39" s="1219"/>
      <c r="CX39" s="1219"/>
      <c r="CY39" s="1219"/>
      <c r="CZ39" s="1219"/>
      <c r="DA39" s="1219"/>
      <c r="DB39" s="1219"/>
      <c r="DC39" s="1219"/>
      <c r="DD39" s="1220"/>
    </row>
    <row r="40" spans="2:109" x14ac:dyDescent="0.15">
      <c r="B40" s="1221"/>
      <c r="DD40" s="1221"/>
      <c r="DE40" s="1210"/>
    </row>
    <row r="41" spans="2:109" ht="17.25" x14ac:dyDescent="0.15">
      <c r="B41" s="1222" t="s">
        <v>596</v>
      </c>
      <c r="C41" s="1213"/>
      <c r="D41" s="1213"/>
      <c r="E41" s="1213"/>
      <c r="F41" s="1213"/>
      <c r="G41" s="1213"/>
      <c r="H41" s="1213"/>
      <c r="I41" s="1213"/>
      <c r="J41" s="1213"/>
      <c r="K41" s="1213"/>
      <c r="L41" s="1213"/>
      <c r="M41" s="1213"/>
      <c r="N41" s="1213"/>
      <c r="O41" s="1213"/>
      <c r="P41" s="1213"/>
      <c r="Q41" s="1213"/>
      <c r="R41" s="1213"/>
      <c r="S41" s="1213"/>
      <c r="T41" s="1213"/>
      <c r="U41" s="1213"/>
      <c r="V41" s="1213"/>
      <c r="W41" s="1213"/>
      <c r="X41" s="1213"/>
      <c r="Y41" s="1213"/>
      <c r="Z41" s="1213"/>
      <c r="AA41" s="1213"/>
      <c r="AB41" s="1213"/>
      <c r="AC41" s="1213"/>
      <c r="AD41" s="1213"/>
      <c r="AE41" s="1213"/>
      <c r="AF41" s="1213"/>
      <c r="AG41" s="1213"/>
      <c r="AH41" s="1213"/>
      <c r="AI41" s="1213"/>
      <c r="AJ41" s="1213"/>
      <c r="AK41" s="1213"/>
      <c r="AL41" s="1213"/>
      <c r="AM41" s="1213"/>
      <c r="AN41" s="1213"/>
      <c r="AO41" s="1213"/>
      <c r="AP41" s="1213"/>
      <c r="AQ41" s="1213"/>
      <c r="AR41" s="1213"/>
      <c r="AS41" s="1213"/>
      <c r="AT41" s="1213"/>
      <c r="AU41" s="1213"/>
      <c r="AV41" s="1213"/>
      <c r="AW41" s="1213"/>
      <c r="AX41" s="1213"/>
      <c r="AY41" s="1213"/>
      <c r="AZ41" s="1213"/>
      <c r="BA41" s="1213"/>
      <c r="BB41" s="1213"/>
      <c r="BC41" s="1213"/>
      <c r="BD41" s="1213"/>
      <c r="BE41" s="1213"/>
      <c r="BF41" s="1213"/>
      <c r="BG41" s="1213"/>
      <c r="BH41" s="1213"/>
      <c r="BI41" s="1213"/>
      <c r="BJ41" s="1213"/>
      <c r="BK41" s="1213"/>
      <c r="BL41" s="1213"/>
      <c r="BM41" s="1213"/>
      <c r="BN41" s="1213"/>
      <c r="BO41" s="1213"/>
      <c r="BP41" s="1213"/>
      <c r="BQ41" s="1213"/>
      <c r="BR41" s="1213"/>
      <c r="BS41" s="1213"/>
      <c r="BT41" s="1213"/>
      <c r="BU41" s="1213"/>
      <c r="BV41" s="1213"/>
      <c r="BW41" s="1213"/>
      <c r="BX41" s="1213"/>
      <c r="BY41" s="1213"/>
      <c r="BZ41" s="1213"/>
      <c r="CA41" s="1213"/>
      <c r="CB41" s="1213"/>
      <c r="CC41" s="1213"/>
      <c r="CD41" s="1213"/>
      <c r="CE41" s="1213"/>
      <c r="CF41" s="1213"/>
      <c r="CG41" s="1213"/>
      <c r="CH41" s="1213"/>
      <c r="CI41" s="1213"/>
      <c r="CJ41" s="1213"/>
      <c r="CK41" s="1213"/>
      <c r="CL41" s="1213"/>
      <c r="CM41" s="1213"/>
      <c r="CN41" s="1213"/>
      <c r="CO41" s="1213"/>
      <c r="CP41" s="1213"/>
      <c r="CQ41" s="1213"/>
      <c r="CR41" s="1213"/>
      <c r="CS41" s="1213"/>
      <c r="CT41" s="1213"/>
      <c r="CU41" s="1213"/>
      <c r="CV41" s="1213"/>
      <c r="CW41" s="1213"/>
      <c r="CX41" s="1213"/>
      <c r="CY41" s="1213"/>
      <c r="CZ41" s="1213"/>
      <c r="DA41" s="1213"/>
      <c r="DB41" s="1213"/>
      <c r="DC41" s="1213"/>
      <c r="DD41" s="1215"/>
    </row>
    <row r="42" spans="2:109" x14ac:dyDescent="0.15">
      <c r="B42" s="1216"/>
      <c r="G42" s="1223"/>
      <c r="I42" s="1224"/>
      <c r="J42" s="1224"/>
      <c r="K42" s="1224"/>
      <c r="AM42" s="1223"/>
      <c r="AN42" s="1223" t="s">
        <v>597</v>
      </c>
      <c r="AP42" s="1224"/>
      <c r="AQ42" s="1224"/>
      <c r="AR42" s="1224"/>
      <c r="AY42" s="1223"/>
      <c r="BA42" s="1224"/>
      <c r="BB42" s="1224"/>
      <c r="BC42" s="1224"/>
      <c r="BK42" s="1223"/>
      <c r="BM42" s="1224"/>
      <c r="BN42" s="1224"/>
      <c r="BO42" s="1224"/>
      <c r="BW42" s="1223"/>
      <c r="BY42" s="1224"/>
      <c r="BZ42" s="1224"/>
      <c r="CA42" s="1224"/>
      <c r="CI42" s="1223"/>
      <c r="CK42" s="1224"/>
      <c r="CL42" s="1224"/>
      <c r="CM42" s="1224"/>
      <c r="CU42" s="1223"/>
      <c r="CW42" s="1224"/>
      <c r="CX42" s="1224"/>
      <c r="CY42" s="1224"/>
    </row>
    <row r="43" spans="2:109" ht="13.5" customHeight="1" x14ac:dyDescent="0.15">
      <c r="B43" s="1216"/>
      <c r="AN43" s="1225" t="s">
        <v>598</v>
      </c>
      <c r="AO43" s="1226"/>
      <c r="AP43" s="1226"/>
      <c r="AQ43" s="1226"/>
      <c r="AR43" s="1226"/>
      <c r="AS43" s="1226"/>
      <c r="AT43" s="1226"/>
      <c r="AU43" s="1226"/>
      <c r="AV43" s="1226"/>
      <c r="AW43" s="1226"/>
      <c r="AX43" s="1226"/>
      <c r="AY43" s="1226"/>
      <c r="AZ43" s="1226"/>
      <c r="BA43" s="1226"/>
      <c r="BB43" s="1226"/>
      <c r="BC43" s="1226"/>
      <c r="BD43" s="1226"/>
      <c r="BE43" s="1226"/>
      <c r="BF43" s="1226"/>
      <c r="BG43" s="1226"/>
      <c r="BH43" s="1226"/>
      <c r="BI43" s="1226"/>
      <c r="BJ43" s="1226"/>
      <c r="BK43" s="1226"/>
      <c r="BL43" s="1226"/>
      <c r="BM43" s="1226"/>
      <c r="BN43" s="1226"/>
      <c r="BO43" s="1226"/>
      <c r="BP43" s="1226"/>
      <c r="BQ43" s="1226"/>
      <c r="BR43" s="1226"/>
      <c r="BS43" s="1226"/>
      <c r="BT43" s="1226"/>
      <c r="BU43" s="1226"/>
      <c r="BV43" s="1226"/>
      <c r="BW43" s="1226"/>
      <c r="BX43" s="1226"/>
      <c r="BY43" s="1226"/>
      <c r="BZ43" s="1226"/>
      <c r="CA43" s="1226"/>
      <c r="CB43" s="1226"/>
      <c r="CC43" s="1226"/>
      <c r="CD43" s="1226"/>
      <c r="CE43" s="1226"/>
      <c r="CF43" s="1226"/>
      <c r="CG43" s="1226"/>
      <c r="CH43" s="1226"/>
      <c r="CI43" s="1226"/>
      <c r="CJ43" s="1226"/>
      <c r="CK43" s="1226"/>
      <c r="CL43" s="1226"/>
      <c r="CM43" s="1226"/>
      <c r="CN43" s="1226"/>
      <c r="CO43" s="1226"/>
      <c r="CP43" s="1226"/>
      <c r="CQ43" s="1226"/>
      <c r="CR43" s="1226"/>
      <c r="CS43" s="1226"/>
      <c r="CT43" s="1226"/>
      <c r="CU43" s="1226"/>
      <c r="CV43" s="1226"/>
      <c r="CW43" s="1226"/>
      <c r="CX43" s="1226"/>
      <c r="CY43" s="1226"/>
      <c r="CZ43" s="1226"/>
      <c r="DA43" s="1226"/>
      <c r="DB43" s="1226"/>
      <c r="DC43" s="1227"/>
    </row>
    <row r="44" spans="2:109" x14ac:dyDescent="0.15">
      <c r="B44" s="1216"/>
      <c r="AN44" s="1228"/>
      <c r="AO44" s="1229"/>
      <c r="AP44" s="1229"/>
      <c r="AQ44" s="1229"/>
      <c r="AR44" s="1229"/>
      <c r="AS44" s="1229"/>
      <c r="AT44" s="1229"/>
      <c r="AU44" s="1229"/>
      <c r="AV44" s="1229"/>
      <c r="AW44" s="1229"/>
      <c r="AX44" s="1229"/>
      <c r="AY44" s="1229"/>
      <c r="AZ44" s="1229"/>
      <c r="BA44" s="1229"/>
      <c r="BB44" s="1229"/>
      <c r="BC44" s="1229"/>
      <c r="BD44" s="1229"/>
      <c r="BE44" s="1229"/>
      <c r="BF44" s="1229"/>
      <c r="BG44" s="1229"/>
      <c r="BH44" s="1229"/>
      <c r="BI44" s="1229"/>
      <c r="BJ44" s="1229"/>
      <c r="BK44" s="1229"/>
      <c r="BL44" s="1229"/>
      <c r="BM44" s="1229"/>
      <c r="BN44" s="1229"/>
      <c r="BO44" s="1229"/>
      <c r="BP44" s="1229"/>
      <c r="BQ44" s="1229"/>
      <c r="BR44" s="1229"/>
      <c r="BS44" s="1229"/>
      <c r="BT44" s="1229"/>
      <c r="BU44" s="1229"/>
      <c r="BV44" s="1229"/>
      <c r="BW44" s="1229"/>
      <c r="BX44" s="1229"/>
      <c r="BY44" s="1229"/>
      <c r="BZ44" s="1229"/>
      <c r="CA44" s="1229"/>
      <c r="CB44" s="1229"/>
      <c r="CC44" s="1229"/>
      <c r="CD44" s="1229"/>
      <c r="CE44" s="1229"/>
      <c r="CF44" s="1229"/>
      <c r="CG44" s="1229"/>
      <c r="CH44" s="1229"/>
      <c r="CI44" s="1229"/>
      <c r="CJ44" s="1229"/>
      <c r="CK44" s="1229"/>
      <c r="CL44" s="1229"/>
      <c r="CM44" s="1229"/>
      <c r="CN44" s="1229"/>
      <c r="CO44" s="1229"/>
      <c r="CP44" s="1229"/>
      <c r="CQ44" s="1229"/>
      <c r="CR44" s="1229"/>
      <c r="CS44" s="1229"/>
      <c r="CT44" s="1229"/>
      <c r="CU44" s="1229"/>
      <c r="CV44" s="1229"/>
      <c r="CW44" s="1229"/>
      <c r="CX44" s="1229"/>
      <c r="CY44" s="1229"/>
      <c r="CZ44" s="1229"/>
      <c r="DA44" s="1229"/>
      <c r="DB44" s="1229"/>
      <c r="DC44" s="1230"/>
    </row>
    <row r="45" spans="2:109" x14ac:dyDescent="0.15">
      <c r="B45" s="1216"/>
      <c r="AN45" s="1228"/>
      <c r="AO45" s="1229"/>
      <c r="AP45" s="1229"/>
      <c r="AQ45" s="1229"/>
      <c r="AR45" s="1229"/>
      <c r="AS45" s="1229"/>
      <c r="AT45" s="1229"/>
      <c r="AU45" s="1229"/>
      <c r="AV45" s="1229"/>
      <c r="AW45" s="1229"/>
      <c r="AX45" s="1229"/>
      <c r="AY45" s="1229"/>
      <c r="AZ45" s="1229"/>
      <c r="BA45" s="1229"/>
      <c r="BB45" s="1229"/>
      <c r="BC45" s="1229"/>
      <c r="BD45" s="1229"/>
      <c r="BE45" s="1229"/>
      <c r="BF45" s="1229"/>
      <c r="BG45" s="1229"/>
      <c r="BH45" s="1229"/>
      <c r="BI45" s="1229"/>
      <c r="BJ45" s="1229"/>
      <c r="BK45" s="1229"/>
      <c r="BL45" s="1229"/>
      <c r="BM45" s="1229"/>
      <c r="BN45" s="1229"/>
      <c r="BO45" s="1229"/>
      <c r="BP45" s="1229"/>
      <c r="BQ45" s="1229"/>
      <c r="BR45" s="1229"/>
      <c r="BS45" s="1229"/>
      <c r="BT45" s="1229"/>
      <c r="BU45" s="1229"/>
      <c r="BV45" s="1229"/>
      <c r="BW45" s="1229"/>
      <c r="BX45" s="1229"/>
      <c r="BY45" s="1229"/>
      <c r="BZ45" s="1229"/>
      <c r="CA45" s="1229"/>
      <c r="CB45" s="1229"/>
      <c r="CC45" s="1229"/>
      <c r="CD45" s="1229"/>
      <c r="CE45" s="1229"/>
      <c r="CF45" s="1229"/>
      <c r="CG45" s="1229"/>
      <c r="CH45" s="1229"/>
      <c r="CI45" s="1229"/>
      <c r="CJ45" s="1229"/>
      <c r="CK45" s="1229"/>
      <c r="CL45" s="1229"/>
      <c r="CM45" s="1229"/>
      <c r="CN45" s="1229"/>
      <c r="CO45" s="1229"/>
      <c r="CP45" s="1229"/>
      <c r="CQ45" s="1229"/>
      <c r="CR45" s="1229"/>
      <c r="CS45" s="1229"/>
      <c r="CT45" s="1229"/>
      <c r="CU45" s="1229"/>
      <c r="CV45" s="1229"/>
      <c r="CW45" s="1229"/>
      <c r="CX45" s="1229"/>
      <c r="CY45" s="1229"/>
      <c r="CZ45" s="1229"/>
      <c r="DA45" s="1229"/>
      <c r="DB45" s="1229"/>
      <c r="DC45" s="1230"/>
    </row>
    <row r="46" spans="2:109" x14ac:dyDescent="0.15">
      <c r="B46" s="1216"/>
      <c r="AN46" s="1228"/>
      <c r="AO46" s="1229"/>
      <c r="AP46" s="1229"/>
      <c r="AQ46" s="1229"/>
      <c r="AR46" s="1229"/>
      <c r="AS46" s="1229"/>
      <c r="AT46" s="1229"/>
      <c r="AU46" s="1229"/>
      <c r="AV46" s="1229"/>
      <c r="AW46" s="1229"/>
      <c r="AX46" s="1229"/>
      <c r="AY46" s="1229"/>
      <c r="AZ46" s="1229"/>
      <c r="BA46" s="1229"/>
      <c r="BB46" s="1229"/>
      <c r="BC46" s="1229"/>
      <c r="BD46" s="1229"/>
      <c r="BE46" s="1229"/>
      <c r="BF46" s="1229"/>
      <c r="BG46" s="1229"/>
      <c r="BH46" s="1229"/>
      <c r="BI46" s="1229"/>
      <c r="BJ46" s="1229"/>
      <c r="BK46" s="1229"/>
      <c r="BL46" s="1229"/>
      <c r="BM46" s="1229"/>
      <c r="BN46" s="1229"/>
      <c r="BO46" s="1229"/>
      <c r="BP46" s="1229"/>
      <c r="BQ46" s="1229"/>
      <c r="BR46" s="1229"/>
      <c r="BS46" s="1229"/>
      <c r="BT46" s="1229"/>
      <c r="BU46" s="1229"/>
      <c r="BV46" s="1229"/>
      <c r="BW46" s="1229"/>
      <c r="BX46" s="1229"/>
      <c r="BY46" s="1229"/>
      <c r="BZ46" s="1229"/>
      <c r="CA46" s="1229"/>
      <c r="CB46" s="1229"/>
      <c r="CC46" s="1229"/>
      <c r="CD46" s="1229"/>
      <c r="CE46" s="1229"/>
      <c r="CF46" s="1229"/>
      <c r="CG46" s="1229"/>
      <c r="CH46" s="1229"/>
      <c r="CI46" s="1229"/>
      <c r="CJ46" s="1229"/>
      <c r="CK46" s="1229"/>
      <c r="CL46" s="1229"/>
      <c r="CM46" s="1229"/>
      <c r="CN46" s="1229"/>
      <c r="CO46" s="1229"/>
      <c r="CP46" s="1229"/>
      <c r="CQ46" s="1229"/>
      <c r="CR46" s="1229"/>
      <c r="CS46" s="1229"/>
      <c r="CT46" s="1229"/>
      <c r="CU46" s="1229"/>
      <c r="CV46" s="1229"/>
      <c r="CW46" s="1229"/>
      <c r="CX46" s="1229"/>
      <c r="CY46" s="1229"/>
      <c r="CZ46" s="1229"/>
      <c r="DA46" s="1229"/>
      <c r="DB46" s="1229"/>
      <c r="DC46" s="1230"/>
    </row>
    <row r="47" spans="2:109" x14ac:dyDescent="0.15">
      <c r="B47" s="1216"/>
      <c r="AN47" s="1231"/>
      <c r="AO47" s="1232"/>
      <c r="AP47" s="1232"/>
      <c r="AQ47" s="1232"/>
      <c r="AR47" s="1232"/>
      <c r="AS47" s="1232"/>
      <c r="AT47" s="1232"/>
      <c r="AU47" s="1232"/>
      <c r="AV47" s="1232"/>
      <c r="AW47" s="1232"/>
      <c r="AX47" s="1232"/>
      <c r="AY47" s="1232"/>
      <c r="AZ47" s="1232"/>
      <c r="BA47" s="1232"/>
      <c r="BB47" s="1232"/>
      <c r="BC47" s="1232"/>
      <c r="BD47" s="1232"/>
      <c r="BE47" s="1232"/>
      <c r="BF47" s="1232"/>
      <c r="BG47" s="1232"/>
      <c r="BH47" s="1232"/>
      <c r="BI47" s="1232"/>
      <c r="BJ47" s="1232"/>
      <c r="BK47" s="1232"/>
      <c r="BL47" s="1232"/>
      <c r="BM47" s="1232"/>
      <c r="BN47" s="1232"/>
      <c r="BO47" s="1232"/>
      <c r="BP47" s="1232"/>
      <c r="BQ47" s="1232"/>
      <c r="BR47" s="1232"/>
      <c r="BS47" s="1232"/>
      <c r="BT47" s="1232"/>
      <c r="BU47" s="1232"/>
      <c r="BV47" s="1232"/>
      <c r="BW47" s="1232"/>
      <c r="BX47" s="1232"/>
      <c r="BY47" s="1232"/>
      <c r="BZ47" s="1232"/>
      <c r="CA47" s="1232"/>
      <c r="CB47" s="1232"/>
      <c r="CC47" s="1232"/>
      <c r="CD47" s="1232"/>
      <c r="CE47" s="1232"/>
      <c r="CF47" s="1232"/>
      <c r="CG47" s="1232"/>
      <c r="CH47" s="1232"/>
      <c r="CI47" s="1232"/>
      <c r="CJ47" s="1232"/>
      <c r="CK47" s="1232"/>
      <c r="CL47" s="1232"/>
      <c r="CM47" s="1232"/>
      <c r="CN47" s="1232"/>
      <c r="CO47" s="1232"/>
      <c r="CP47" s="1232"/>
      <c r="CQ47" s="1232"/>
      <c r="CR47" s="1232"/>
      <c r="CS47" s="1232"/>
      <c r="CT47" s="1232"/>
      <c r="CU47" s="1232"/>
      <c r="CV47" s="1232"/>
      <c r="CW47" s="1232"/>
      <c r="CX47" s="1232"/>
      <c r="CY47" s="1232"/>
      <c r="CZ47" s="1232"/>
      <c r="DA47" s="1232"/>
      <c r="DB47" s="1232"/>
      <c r="DC47" s="1233"/>
    </row>
    <row r="48" spans="2:109" x14ac:dyDescent="0.15">
      <c r="B48" s="1216"/>
      <c r="H48" s="1234"/>
      <c r="I48" s="1234"/>
      <c r="J48" s="1234"/>
      <c r="AN48" s="1234"/>
      <c r="AO48" s="1234"/>
      <c r="AP48" s="1234"/>
      <c r="AZ48" s="1234"/>
      <c r="BA48" s="1234"/>
      <c r="BB48" s="1234"/>
      <c r="BL48" s="1234"/>
      <c r="BM48" s="1234"/>
      <c r="BN48" s="1234"/>
      <c r="BX48" s="1234"/>
      <c r="BY48" s="1234"/>
      <c r="BZ48" s="1234"/>
      <c r="CJ48" s="1234"/>
      <c r="CK48" s="1234"/>
      <c r="CL48" s="1234"/>
      <c r="CV48" s="1234"/>
      <c r="CW48" s="1234"/>
      <c r="CX48" s="1234"/>
    </row>
    <row r="49" spans="1:109" x14ac:dyDescent="0.15">
      <c r="B49" s="1216"/>
      <c r="AN49" s="1210" t="s">
        <v>599</v>
      </c>
    </row>
    <row r="50" spans="1:109" x14ac:dyDescent="0.15">
      <c r="B50" s="1216"/>
      <c r="G50" s="1235"/>
      <c r="H50" s="1235"/>
      <c r="I50" s="1235"/>
      <c r="J50" s="1235"/>
      <c r="K50" s="1236"/>
      <c r="L50" s="1236"/>
      <c r="M50" s="1237"/>
      <c r="N50" s="1237"/>
      <c r="AN50" s="1238"/>
      <c r="AO50" s="1239"/>
      <c r="AP50" s="1239"/>
      <c r="AQ50" s="1239"/>
      <c r="AR50" s="1239"/>
      <c r="AS50" s="1239"/>
      <c r="AT50" s="1239"/>
      <c r="AU50" s="1239"/>
      <c r="AV50" s="1239"/>
      <c r="AW50" s="1239"/>
      <c r="AX50" s="1239"/>
      <c r="AY50" s="1239"/>
      <c r="AZ50" s="1239"/>
      <c r="BA50" s="1239"/>
      <c r="BB50" s="1239"/>
      <c r="BC50" s="1239"/>
      <c r="BD50" s="1239"/>
      <c r="BE50" s="1239"/>
      <c r="BF50" s="1239"/>
      <c r="BG50" s="1239"/>
      <c r="BH50" s="1239"/>
      <c r="BI50" s="1239"/>
      <c r="BJ50" s="1239"/>
      <c r="BK50" s="1239"/>
      <c r="BL50" s="1239"/>
      <c r="BM50" s="1239"/>
      <c r="BN50" s="1239"/>
      <c r="BO50" s="1240"/>
      <c r="BP50" s="1241" t="s">
        <v>552</v>
      </c>
      <c r="BQ50" s="1241"/>
      <c r="BR50" s="1241"/>
      <c r="BS50" s="1241"/>
      <c r="BT50" s="1241"/>
      <c r="BU50" s="1241"/>
      <c r="BV50" s="1241"/>
      <c r="BW50" s="1241"/>
      <c r="BX50" s="1241" t="s">
        <v>553</v>
      </c>
      <c r="BY50" s="1241"/>
      <c r="BZ50" s="1241"/>
      <c r="CA50" s="1241"/>
      <c r="CB50" s="1241"/>
      <c r="CC50" s="1241"/>
      <c r="CD50" s="1241"/>
      <c r="CE50" s="1241"/>
      <c r="CF50" s="1241" t="s">
        <v>554</v>
      </c>
      <c r="CG50" s="1241"/>
      <c r="CH50" s="1241"/>
      <c r="CI50" s="1241"/>
      <c r="CJ50" s="1241"/>
      <c r="CK50" s="1241"/>
      <c r="CL50" s="1241"/>
      <c r="CM50" s="1241"/>
      <c r="CN50" s="1241" t="s">
        <v>555</v>
      </c>
      <c r="CO50" s="1241"/>
      <c r="CP50" s="1241"/>
      <c r="CQ50" s="1241"/>
      <c r="CR50" s="1241"/>
      <c r="CS50" s="1241"/>
      <c r="CT50" s="1241"/>
      <c r="CU50" s="1241"/>
      <c r="CV50" s="1241" t="s">
        <v>556</v>
      </c>
      <c r="CW50" s="1241"/>
      <c r="CX50" s="1241"/>
      <c r="CY50" s="1241"/>
      <c r="CZ50" s="1241"/>
      <c r="DA50" s="1241"/>
      <c r="DB50" s="1241"/>
      <c r="DC50" s="1241"/>
    </row>
    <row r="51" spans="1:109" ht="13.5" customHeight="1" x14ac:dyDescent="0.15">
      <c r="B51" s="1216"/>
      <c r="G51" s="1242"/>
      <c r="H51" s="1242"/>
      <c r="I51" s="1243"/>
      <c r="J51" s="1243"/>
      <c r="K51" s="1244"/>
      <c r="L51" s="1244"/>
      <c r="M51" s="1244"/>
      <c r="N51" s="1244"/>
      <c r="AM51" s="1234"/>
      <c r="AN51" s="1245" t="s">
        <v>600</v>
      </c>
      <c r="AO51" s="1245"/>
      <c r="AP51" s="1245"/>
      <c r="AQ51" s="1245"/>
      <c r="AR51" s="1245"/>
      <c r="AS51" s="1245"/>
      <c r="AT51" s="1245"/>
      <c r="AU51" s="1245"/>
      <c r="AV51" s="1245"/>
      <c r="AW51" s="1245"/>
      <c r="AX51" s="1245"/>
      <c r="AY51" s="1245"/>
      <c r="AZ51" s="1245"/>
      <c r="BA51" s="1245"/>
      <c r="BB51" s="1245" t="s">
        <v>601</v>
      </c>
      <c r="BC51" s="1245"/>
      <c r="BD51" s="1245"/>
      <c r="BE51" s="1245"/>
      <c r="BF51" s="1245"/>
      <c r="BG51" s="1245"/>
      <c r="BH51" s="1245"/>
      <c r="BI51" s="1245"/>
      <c r="BJ51" s="1245"/>
      <c r="BK51" s="1245"/>
      <c r="BL51" s="1245"/>
      <c r="BM51" s="1245"/>
      <c r="BN51" s="1245"/>
      <c r="BO51" s="1245"/>
      <c r="BP51" s="1246">
        <v>47.2</v>
      </c>
      <c r="BQ51" s="1246"/>
      <c r="BR51" s="1246"/>
      <c r="BS51" s="1246"/>
      <c r="BT51" s="1246"/>
      <c r="BU51" s="1246"/>
      <c r="BV51" s="1246"/>
      <c r="BW51" s="1246"/>
      <c r="BX51" s="1246">
        <v>27.1</v>
      </c>
      <c r="BY51" s="1246"/>
      <c r="BZ51" s="1246"/>
      <c r="CA51" s="1246"/>
      <c r="CB51" s="1246"/>
      <c r="CC51" s="1246"/>
      <c r="CD51" s="1246"/>
      <c r="CE51" s="1246"/>
      <c r="CF51" s="1246">
        <v>26.5</v>
      </c>
      <c r="CG51" s="1246"/>
      <c r="CH51" s="1246"/>
      <c r="CI51" s="1246"/>
      <c r="CJ51" s="1246"/>
      <c r="CK51" s="1246"/>
      <c r="CL51" s="1246"/>
      <c r="CM51" s="1246"/>
      <c r="CN51" s="1246">
        <v>19.100000000000001</v>
      </c>
      <c r="CO51" s="1246"/>
      <c r="CP51" s="1246"/>
      <c r="CQ51" s="1246"/>
      <c r="CR51" s="1246"/>
      <c r="CS51" s="1246"/>
      <c r="CT51" s="1246"/>
      <c r="CU51" s="1246"/>
      <c r="CV51" s="1246">
        <v>4.0999999999999996</v>
      </c>
      <c r="CW51" s="1246"/>
      <c r="CX51" s="1246"/>
      <c r="CY51" s="1246"/>
      <c r="CZ51" s="1246"/>
      <c r="DA51" s="1246"/>
      <c r="DB51" s="1246"/>
      <c r="DC51" s="1246"/>
    </row>
    <row r="52" spans="1:109" x14ac:dyDescent="0.15">
      <c r="B52" s="1216"/>
      <c r="G52" s="1242"/>
      <c r="H52" s="1242"/>
      <c r="I52" s="1243"/>
      <c r="J52" s="1243"/>
      <c r="K52" s="1244"/>
      <c r="L52" s="1244"/>
      <c r="M52" s="1244"/>
      <c r="N52" s="1244"/>
      <c r="AM52" s="1234"/>
      <c r="AN52" s="1245"/>
      <c r="AO52" s="1245"/>
      <c r="AP52" s="1245"/>
      <c r="AQ52" s="1245"/>
      <c r="AR52" s="1245"/>
      <c r="AS52" s="1245"/>
      <c r="AT52" s="1245"/>
      <c r="AU52" s="1245"/>
      <c r="AV52" s="1245"/>
      <c r="AW52" s="1245"/>
      <c r="AX52" s="1245"/>
      <c r="AY52" s="1245"/>
      <c r="AZ52" s="1245"/>
      <c r="BA52" s="1245"/>
      <c r="BB52" s="1245"/>
      <c r="BC52" s="1245"/>
      <c r="BD52" s="1245"/>
      <c r="BE52" s="1245"/>
      <c r="BF52" s="1245"/>
      <c r="BG52" s="1245"/>
      <c r="BH52" s="1245"/>
      <c r="BI52" s="1245"/>
      <c r="BJ52" s="1245"/>
      <c r="BK52" s="1245"/>
      <c r="BL52" s="1245"/>
      <c r="BM52" s="1245"/>
      <c r="BN52" s="1245"/>
      <c r="BO52" s="1245"/>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x14ac:dyDescent="0.15">
      <c r="A53" s="1224"/>
      <c r="B53" s="1216"/>
      <c r="G53" s="1242"/>
      <c r="H53" s="1242"/>
      <c r="I53" s="1235"/>
      <c r="J53" s="1235"/>
      <c r="K53" s="1244"/>
      <c r="L53" s="1244"/>
      <c r="M53" s="1244"/>
      <c r="N53" s="1244"/>
      <c r="AM53" s="1234"/>
      <c r="AN53" s="1245"/>
      <c r="AO53" s="1245"/>
      <c r="AP53" s="1245"/>
      <c r="AQ53" s="1245"/>
      <c r="AR53" s="1245"/>
      <c r="AS53" s="1245"/>
      <c r="AT53" s="1245"/>
      <c r="AU53" s="1245"/>
      <c r="AV53" s="1245"/>
      <c r="AW53" s="1245"/>
      <c r="AX53" s="1245"/>
      <c r="AY53" s="1245"/>
      <c r="AZ53" s="1245"/>
      <c r="BA53" s="1245"/>
      <c r="BB53" s="1245" t="s">
        <v>602</v>
      </c>
      <c r="BC53" s="1245"/>
      <c r="BD53" s="1245"/>
      <c r="BE53" s="1245"/>
      <c r="BF53" s="1245"/>
      <c r="BG53" s="1245"/>
      <c r="BH53" s="1245"/>
      <c r="BI53" s="1245"/>
      <c r="BJ53" s="1245"/>
      <c r="BK53" s="1245"/>
      <c r="BL53" s="1245"/>
      <c r="BM53" s="1245"/>
      <c r="BN53" s="1245"/>
      <c r="BO53" s="1245"/>
      <c r="BP53" s="1246">
        <v>57</v>
      </c>
      <c r="BQ53" s="1246"/>
      <c r="BR53" s="1246"/>
      <c r="BS53" s="1246"/>
      <c r="BT53" s="1246"/>
      <c r="BU53" s="1246"/>
      <c r="BV53" s="1246"/>
      <c r="BW53" s="1246"/>
      <c r="BX53" s="1246">
        <v>57.4</v>
      </c>
      <c r="BY53" s="1246"/>
      <c r="BZ53" s="1246"/>
      <c r="CA53" s="1246"/>
      <c r="CB53" s="1246"/>
      <c r="CC53" s="1246"/>
      <c r="CD53" s="1246"/>
      <c r="CE53" s="1246"/>
      <c r="CF53" s="1246">
        <v>59.7</v>
      </c>
      <c r="CG53" s="1246"/>
      <c r="CH53" s="1246"/>
      <c r="CI53" s="1246"/>
      <c r="CJ53" s="1246"/>
      <c r="CK53" s="1246"/>
      <c r="CL53" s="1246"/>
      <c r="CM53" s="1246"/>
      <c r="CN53" s="1246">
        <v>62</v>
      </c>
      <c r="CO53" s="1246"/>
      <c r="CP53" s="1246"/>
      <c r="CQ53" s="1246"/>
      <c r="CR53" s="1246"/>
      <c r="CS53" s="1246"/>
      <c r="CT53" s="1246"/>
      <c r="CU53" s="1246"/>
      <c r="CV53" s="1246">
        <v>64.3</v>
      </c>
      <c r="CW53" s="1246"/>
      <c r="CX53" s="1246"/>
      <c r="CY53" s="1246"/>
      <c r="CZ53" s="1246"/>
      <c r="DA53" s="1246"/>
      <c r="DB53" s="1246"/>
      <c r="DC53" s="1246"/>
    </row>
    <row r="54" spans="1:109" x14ac:dyDescent="0.15">
      <c r="A54" s="1224"/>
      <c r="B54" s="1216"/>
      <c r="G54" s="1242"/>
      <c r="H54" s="1242"/>
      <c r="I54" s="1235"/>
      <c r="J54" s="1235"/>
      <c r="K54" s="1244"/>
      <c r="L54" s="1244"/>
      <c r="M54" s="1244"/>
      <c r="N54" s="1244"/>
      <c r="AM54" s="1234"/>
      <c r="AN54" s="1245"/>
      <c r="AO54" s="1245"/>
      <c r="AP54" s="1245"/>
      <c r="AQ54" s="1245"/>
      <c r="AR54" s="1245"/>
      <c r="AS54" s="1245"/>
      <c r="AT54" s="1245"/>
      <c r="AU54" s="1245"/>
      <c r="AV54" s="1245"/>
      <c r="AW54" s="1245"/>
      <c r="AX54" s="1245"/>
      <c r="AY54" s="1245"/>
      <c r="AZ54" s="1245"/>
      <c r="BA54" s="1245"/>
      <c r="BB54" s="1245"/>
      <c r="BC54" s="1245"/>
      <c r="BD54" s="1245"/>
      <c r="BE54" s="1245"/>
      <c r="BF54" s="1245"/>
      <c r="BG54" s="1245"/>
      <c r="BH54" s="1245"/>
      <c r="BI54" s="1245"/>
      <c r="BJ54" s="1245"/>
      <c r="BK54" s="1245"/>
      <c r="BL54" s="1245"/>
      <c r="BM54" s="1245"/>
      <c r="BN54" s="1245"/>
      <c r="BO54" s="1245"/>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x14ac:dyDescent="0.15">
      <c r="A55" s="1224"/>
      <c r="B55" s="1216"/>
      <c r="G55" s="1235"/>
      <c r="H55" s="1235"/>
      <c r="I55" s="1235"/>
      <c r="J55" s="1235"/>
      <c r="K55" s="1244"/>
      <c r="L55" s="1244"/>
      <c r="M55" s="1244"/>
      <c r="N55" s="1244"/>
      <c r="AN55" s="1241" t="s">
        <v>603</v>
      </c>
      <c r="AO55" s="1241"/>
      <c r="AP55" s="1241"/>
      <c r="AQ55" s="1241"/>
      <c r="AR55" s="1241"/>
      <c r="AS55" s="1241"/>
      <c r="AT55" s="1241"/>
      <c r="AU55" s="1241"/>
      <c r="AV55" s="1241"/>
      <c r="AW55" s="1241"/>
      <c r="AX55" s="1241"/>
      <c r="AY55" s="1241"/>
      <c r="AZ55" s="1241"/>
      <c r="BA55" s="1241"/>
      <c r="BB55" s="1245" t="s">
        <v>601</v>
      </c>
      <c r="BC55" s="1245"/>
      <c r="BD55" s="1245"/>
      <c r="BE55" s="1245"/>
      <c r="BF55" s="1245"/>
      <c r="BG55" s="1245"/>
      <c r="BH55" s="1245"/>
      <c r="BI55" s="1245"/>
      <c r="BJ55" s="1245"/>
      <c r="BK55" s="1245"/>
      <c r="BL55" s="1245"/>
      <c r="BM55" s="1245"/>
      <c r="BN55" s="1245"/>
      <c r="BO55" s="1245"/>
      <c r="BP55" s="1246">
        <v>19.8</v>
      </c>
      <c r="BQ55" s="1246"/>
      <c r="BR55" s="1246"/>
      <c r="BS55" s="1246"/>
      <c r="BT55" s="1246"/>
      <c r="BU55" s="1246"/>
      <c r="BV55" s="1246"/>
      <c r="BW55" s="1246"/>
      <c r="BX55" s="1246">
        <v>19.8</v>
      </c>
      <c r="BY55" s="1246"/>
      <c r="BZ55" s="1246"/>
      <c r="CA55" s="1246"/>
      <c r="CB55" s="1246"/>
      <c r="CC55" s="1246"/>
      <c r="CD55" s="1246"/>
      <c r="CE55" s="1246"/>
      <c r="CF55" s="1246">
        <v>20</v>
      </c>
      <c r="CG55" s="1246"/>
      <c r="CH55" s="1246"/>
      <c r="CI55" s="1246"/>
      <c r="CJ55" s="1246"/>
      <c r="CK55" s="1246"/>
      <c r="CL55" s="1246"/>
      <c r="CM55" s="1246"/>
      <c r="CN55" s="1246">
        <v>10.199999999999999</v>
      </c>
      <c r="CO55" s="1246"/>
      <c r="CP55" s="1246"/>
      <c r="CQ55" s="1246"/>
      <c r="CR55" s="1246"/>
      <c r="CS55" s="1246"/>
      <c r="CT55" s="1246"/>
      <c r="CU55" s="1246"/>
      <c r="CV55" s="1246">
        <v>0</v>
      </c>
      <c r="CW55" s="1246"/>
      <c r="CX55" s="1246"/>
      <c r="CY55" s="1246"/>
      <c r="CZ55" s="1246"/>
      <c r="DA55" s="1246"/>
      <c r="DB55" s="1246"/>
      <c r="DC55" s="1246"/>
    </row>
    <row r="56" spans="1:109" x14ac:dyDescent="0.15">
      <c r="A56" s="1224"/>
      <c r="B56" s="1216"/>
      <c r="G56" s="1235"/>
      <c r="H56" s="1235"/>
      <c r="I56" s="1235"/>
      <c r="J56" s="1235"/>
      <c r="K56" s="1244"/>
      <c r="L56" s="1244"/>
      <c r="M56" s="1244"/>
      <c r="N56" s="1244"/>
      <c r="AN56" s="1241"/>
      <c r="AO56" s="1241"/>
      <c r="AP56" s="1241"/>
      <c r="AQ56" s="1241"/>
      <c r="AR56" s="1241"/>
      <c r="AS56" s="1241"/>
      <c r="AT56" s="1241"/>
      <c r="AU56" s="1241"/>
      <c r="AV56" s="1241"/>
      <c r="AW56" s="1241"/>
      <c r="AX56" s="1241"/>
      <c r="AY56" s="1241"/>
      <c r="AZ56" s="1241"/>
      <c r="BA56" s="1241"/>
      <c r="BB56" s="1245"/>
      <c r="BC56" s="1245"/>
      <c r="BD56" s="1245"/>
      <c r="BE56" s="1245"/>
      <c r="BF56" s="1245"/>
      <c r="BG56" s="1245"/>
      <c r="BH56" s="1245"/>
      <c r="BI56" s="1245"/>
      <c r="BJ56" s="1245"/>
      <c r="BK56" s="1245"/>
      <c r="BL56" s="1245"/>
      <c r="BM56" s="1245"/>
      <c r="BN56" s="1245"/>
      <c r="BO56" s="1245"/>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1224" customFormat="1" x14ac:dyDescent="0.15">
      <c r="B57" s="1247"/>
      <c r="G57" s="1235"/>
      <c r="H57" s="1235"/>
      <c r="I57" s="1248"/>
      <c r="J57" s="1248"/>
      <c r="K57" s="1244"/>
      <c r="L57" s="1244"/>
      <c r="M57" s="1244"/>
      <c r="N57" s="1244"/>
      <c r="AM57" s="1210"/>
      <c r="AN57" s="1241"/>
      <c r="AO57" s="1241"/>
      <c r="AP57" s="1241"/>
      <c r="AQ57" s="1241"/>
      <c r="AR57" s="1241"/>
      <c r="AS57" s="1241"/>
      <c r="AT57" s="1241"/>
      <c r="AU57" s="1241"/>
      <c r="AV57" s="1241"/>
      <c r="AW57" s="1241"/>
      <c r="AX57" s="1241"/>
      <c r="AY57" s="1241"/>
      <c r="AZ57" s="1241"/>
      <c r="BA57" s="1241"/>
      <c r="BB57" s="1245" t="s">
        <v>602</v>
      </c>
      <c r="BC57" s="1245"/>
      <c r="BD57" s="1245"/>
      <c r="BE57" s="1245"/>
      <c r="BF57" s="1245"/>
      <c r="BG57" s="1245"/>
      <c r="BH57" s="1245"/>
      <c r="BI57" s="1245"/>
      <c r="BJ57" s="1245"/>
      <c r="BK57" s="1245"/>
      <c r="BL57" s="1245"/>
      <c r="BM57" s="1245"/>
      <c r="BN57" s="1245"/>
      <c r="BO57" s="1245"/>
      <c r="BP57" s="1246">
        <v>58.6</v>
      </c>
      <c r="BQ57" s="1246"/>
      <c r="BR57" s="1246"/>
      <c r="BS57" s="1246"/>
      <c r="BT57" s="1246"/>
      <c r="BU57" s="1246"/>
      <c r="BV57" s="1246"/>
      <c r="BW57" s="1246"/>
      <c r="BX57" s="1246">
        <v>59.7</v>
      </c>
      <c r="BY57" s="1246"/>
      <c r="BZ57" s="1246"/>
      <c r="CA57" s="1246"/>
      <c r="CB57" s="1246"/>
      <c r="CC57" s="1246"/>
      <c r="CD57" s="1246"/>
      <c r="CE57" s="1246"/>
      <c r="CF57" s="1246">
        <v>60.7</v>
      </c>
      <c r="CG57" s="1246"/>
      <c r="CH57" s="1246"/>
      <c r="CI57" s="1246"/>
      <c r="CJ57" s="1246"/>
      <c r="CK57" s="1246"/>
      <c r="CL57" s="1246"/>
      <c r="CM57" s="1246"/>
      <c r="CN57" s="1246">
        <v>61.1</v>
      </c>
      <c r="CO57" s="1246"/>
      <c r="CP57" s="1246"/>
      <c r="CQ57" s="1246"/>
      <c r="CR57" s="1246"/>
      <c r="CS57" s="1246"/>
      <c r="CT57" s="1246"/>
      <c r="CU57" s="1246"/>
      <c r="CV57" s="1246">
        <v>63.1</v>
      </c>
      <c r="CW57" s="1246"/>
      <c r="CX57" s="1246"/>
      <c r="CY57" s="1246"/>
      <c r="CZ57" s="1246"/>
      <c r="DA57" s="1246"/>
      <c r="DB57" s="1246"/>
      <c r="DC57" s="1246"/>
      <c r="DD57" s="1249"/>
      <c r="DE57" s="1247"/>
    </row>
    <row r="58" spans="1:109" s="1224" customFormat="1" x14ac:dyDescent="0.15">
      <c r="A58" s="1210"/>
      <c r="B58" s="1247"/>
      <c r="G58" s="1235"/>
      <c r="H58" s="1235"/>
      <c r="I58" s="1248"/>
      <c r="J58" s="1248"/>
      <c r="K58" s="1244"/>
      <c r="L58" s="1244"/>
      <c r="M58" s="1244"/>
      <c r="N58" s="1244"/>
      <c r="AM58" s="1210"/>
      <c r="AN58" s="1241"/>
      <c r="AO58" s="1241"/>
      <c r="AP58" s="1241"/>
      <c r="AQ58" s="1241"/>
      <c r="AR58" s="1241"/>
      <c r="AS58" s="1241"/>
      <c r="AT58" s="1241"/>
      <c r="AU58" s="1241"/>
      <c r="AV58" s="1241"/>
      <c r="AW58" s="1241"/>
      <c r="AX58" s="1241"/>
      <c r="AY58" s="1241"/>
      <c r="AZ58" s="1241"/>
      <c r="BA58" s="1241"/>
      <c r="BB58" s="1245"/>
      <c r="BC58" s="1245"/>
      <c r="BD58" s="1245"/>
      <c r="BE58" s="1245"/>
      <c r="BF58" s="1245"/>
      <c r="BG58" s="1245"/>
      <c r="BH58" s="1245"/>
      <c r="BI58" s="1245"/>
      <c r="BJ58" s="1245"/>
      <c r="BK58" s="1245"/>
      <c r="BL58" s="1245"/>
      <c r="BM58" s="1245"/>
      <c r="BN58" s="1245"/>
      <c r="BO58" s="1245"/>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1249"/>
      <c r="DE58" s="1247"/>
    </row>
    <row r="59" spans="1:109" s="1224" customFormat="1" x14ac:dyDescent="0.15">
      <c r="A59" s="1210"/>
      <c r="B59" s="1247"/>
      <c r="K59" s="1250"/>
      <c r="L59" s="1250"/>
      <c r="M59" s="1250"/>
      <c r="N59" s="1250"/>
      <c r="AQ59" s="1250"/>
      <c r="AR59" s="1250"/>
      <c r="AS59" s="1250"/>
      <c r="AT59" s="1250"/>
      <c r="BC59" s="1250"/>
      <c r="BD59" s="1250"/>
      <c r="BE59" s="1250"/>
      <c r="BF59" s="1250"/>
      <c r="BO59" s="1250"/>
      <c r="BP59" s="1250"/>
      <c r="BQ59" s="1250"/>
      <c r="BR59" s="1250"/>
      <c r="CA59" s="1250"/>
      <c r="CB59" s="1250"/>
      <c r="CC59" s="1250"/>
      <c r="CD59" s="1250"/>
      <c r="CM59" s="1250"/>
      <c r="CN59" s="1250"/>
      <c r="CO59" s="1250"/>
      <c r="CP59" s="1250"/>
      <c r="CY59" s="1250"/>
      <c r="CZ59" s="1250"/>
      <c r="DA59" s="1250"/>
      <c r="DB59" s="1250"/>
      <c r="DC59" s="1250"/>
      <c r="DD59" s="1249"/>
      <c r="DE59" s="1247"/>
    </row>
    <row r="60" spans="1:109" s="1224" customFormat="1" x14ac:dyDescent="0.15">
      <c r="A60" s="1210"/>
      <c r="B60" s="1247"/>
      <c r="K60" s="1250"/>
      <c r="L60" s="1250"/>
      <c r="M60" s="1250"/>
      <c r="N60" s="1250"/>
      <c r="AQ60" s="1250"/>
      <c r="AR60" s="1250"/>
      <c r="AS60" s="1250"/>
      <c r="AT60" s="1250"/>
      <c r="BC60" s="1250"/>
      <c r="BD60" s="1250"/>
      <c r="BE60" s="1250"/>
      <c r="BF60" s="1250"/>
      <c r="BO60" s="1250"/>
      <c r="BP60" s="1250"/>
      <c r="BQ60" s="1250"/>
      <c r="BR60" s="1250"/>
      <c r="CA60" s="1250"/>
      <c r="CB60" s="1250"/>
      <c r="CC60" s="1250"/>
      <c r="CD60" s="1250"/>
      <c r="CM60" s="1250"/>
      <c r="CN60" s="1250"/>
      <c r="CO60" s="1250"/>
      <c r="CP60" s="1250"/>
      <c r="CY60" s="1250"/>
      <c r="CZ60" s="1250"/>
      <c r="DA60" s="1250"/>
      <c r="DB60" s="1250"/>
      <c r="DC60" s="1250"/>
      <c r="DD60" s="1249"/>
      <c r="DE60" s="1247"/>
    </row>
    <row r="61" spans="1:109" s="1224" customFormat="1" x14ac:dyDescent="0.15">
      <c r="A61" s="1210"/>
      <c r="B61" s="1251"/>
      <c r="C61" s="1252"/>
      <c r="D61" s="1252"/>
      <c r="E61" s="1252"/>
      <c r="F61" s="1252"/>
      <c r="G61" s="1252"/>
      <c r="H61" s="1252"/>
      <c r="I61" s="1252"/>
      <c r="J61" s="1252"/>
      <c r="K61" s="1252"/>
      <c r="L61" s="1252"/>
      <c r="M61" s="1253"/>
      <c r="N61" s="1253"/>
      <c r="O61" s="1252"/>
      <c r="P61" s="1252"/>
      <c r="Q61" s="1252"/>
      <c r="R61" s="1252"/>
      <c r="S61" s="1252"/>
      <c r="T61" s="1252"/>
      <c r="U61" s="1252"/>
      <c r="V61" s="1252"/>
      <c r="W61" s="1252"/>
      <c r="X61" s="1252"/>
      <c r="Y61" s="1252"/>
      <c r="Z61" s="1252"/>
      <c r="AA61" s="1252"/>
      <c r="AB61" s="1252"/>
      <c r="AC61" s="1252"/>
      <c r="AD61" s="1252"/>
      <c r="AE61" s="1252"/>
      <c r="AF61" s="1252"/>
      <c r="AG61" s="1252"/>
      <c r="AH61" s="1252"/>
      <c r="AI61" s="1252"/>
      <c r="AJ61" s="1252"/>
      <c r="AK61" s="1252"/>
      <c r="AL61" s="1252"/>
      <c r="AM61" s="1252"/>
      <c r="AN61" s="1252"/>
      <c r="AO61" s="1252"/>
      <c r="AP61" s="1252"/>
      <c r="AQ61" s="1252"/>
      <c r="AR61" s="1252"/>
      <c r="AS61" s="1253"/>
      <c r="AT61" s="1253"/>
      <c r="AU61" s="1252"/>
      <c r="AV61" s="1252"/>
      <c r="AW61" s="1252"/>
      <c r="AX61" s="1252"/>
      <c r="AY61" s="1252"/>
      <c r="AZ61" s="1252"/>
      <c r="BA61" s="1252"/>
      <c r="BB61" s="1252"/>
      <c r="BC61" s="1252"/>
      <c r="BD61" s="1252"/>
      <c r="BE61" s="1253"/>
      <c r="BF61" s="1253"/>
      <c r="BG61" s="1252"/>
      <c r="BH61" s="1252"/>
      <c r="BI61" s="1252"/>
      <c r="BJ61" s="1252"/>
      <c r="BK61" s="1252"/>
      <c r="BL61" s="1252"/>
      <c r="BM61" s="1252"/>
      <c r="BN61" s="1252"/>
      <c r="BO61" s="1252"/>
      <c r="BP61" s="1252"/>
      <c r="BQ61" s="1253"/>
      <c r="BR61" s="1253"/>
      <c r="BS61" s="1252"/>
      <c r="BT61" s="1252"/>
      <c r="BU61" s="1252"/>
      <c r="BV61" s="1252"/>
      <c r="BW61" s="1252"/>
      <c r="BX61" s="1252"/>
      <c r="BY61" s="1252"/>
      <c r="BZ61" s="1252"/>
      <c r="CA61" s="1252"/>
      <c r="CB61" s="1252"/>
      <c r="CC61" s="1253"/>
      <c r="CD61" s="1253"/>
      <c r="CE61" s="1252"/>
      <c r="CF61" s="1252"/>
      <c r="CG61" s="1252"/>
      <c r="CH61" s="1252"/>
      <c r="CI61" s="1252"/>
      <c r="CJ61" s="1252"/>
      <c r="CK61" s="1252"/>
      <c r="CL61" s="1252"/>
      <c r="CM61" s="1252"/>
      <c r="CN61" s="1252"/>
      <c r="CO61" s="1253"/>
      <c r="CP61" s="1253"/>
      <c r="CQ61" s="1252"/>
      <c r="CR61" s="1252"/>
      <c r="CS61" s="1252"/>
      <c r="CT61" s="1252"/>
      <c r="CU61" s="1252"/>
      <c r="CV61" s="1252"/>
      <c r="CW61" s="1252"/>
      <c r="CX61" s="1252"/>
      <c r="CY61" s="1252"/>
      <c r="CZ61" s="1252"/>
      <c r="DA61" s="1253"/>
      <c r="DB61" s="1253"/>
      <c r="DC61" s="1253"/>
      <c r="DD61" s="1254"/>
      <c r="DE61" s="1247"/>
    </row>
    <row r="62" spans="1:109" x14ac:dyDescent="0.15">
      <c r="B62" s="1221"/>
      <c r="C62" s="1221"/>
      <c r="D62" s="1221"/>
      <c r="E62" s="1221"/>
      <c r="F62" s="1221"/>
      <c r="G62" s="1221"/>
      <c r="H62" s="1221"/>
      <c r="I62" s="1221"/>
      <c r="J62" s="1221"/>
      <c r="K62" s="1221"/>
      <c r="L62" s="1221"/>
      <c r="M62" s="1221"/>
      <c r="N62" s="1221"/>
      <c r="O62" s="1221"/>
      <c r="P62" s="1221"/>
      <c r="Q62" s="1221"/>
      <c r="R62" s="1221"/>
      <c r="S62" s="1221"/>
      <c r="T62" s="1221"/>
      <c r="U62" s="1221"/>
      <c r="V62" s="1221"/>
      <c r="W62" s="1221"/>
      <c r="X62" s="1221"/>
      <c r="Y62" s="1221"/>
      <c r="Z62" s="1221"/>
      <c r="AA62" s="1221"/>
      <c r="AB62" s="1221"/>
      <c r="AC62" s="1221"/>
      <c r="AD62" s="1221"/>
      <c r="AE62" s="1221"/>
      <c r="AF62" s="1221"/>
      <c r="AG62" s="1221"/>
      <c r="AH62" s="1221"/>
      <c r="AI62" s="1221"/>
      <c r="AJ62" s="1221"/>
      <c r="AK62" s="1221"/>
      <c r="AL62" s="1221"/>
      <c r="AM62" s="1221"/>
      <c r="AN62" s="1221"/>
      <c r="AO62" s="1221"/>
      <c r="AP62" s="1221"/>
      <c r="AQ62" s="1221"/>
      <c r="AR62" s="1221"/>
      <c r="AS62" s="1221"/>
      <c r="AT62" s="1221"/>
      <c r="AU62" s="1221"/>
      <c r="AV62" s="1221"/>
      <c r="AW62" s="1221"/>
      <c r="AX62" s="1221"/>
      <c r="AY62" s="1221"/>
      <c r="AZ62" s="1221"/>
      <c r="BA62" s="1221"/>
      <c r="BB62" s="1221"/>
      <c r="BC62" s="1221"/>
      <c r="BD62" s="1221"/>
      <c r="BE62" s="1221"/>
      <c r="BF62" s="1221"/>
      <c r="BG62" s="1221"/>
      <c r="BH62" s="1221"/>
      <c r="BI62" s="1221"/>
      <c r="BJ62" s="1221"/>
      <c r="BK62" s="1221"/>
      <c r="BL62" s="1221"/>
      <c r="BM62" s="1221"/>
      <c r="BN62" s="1221"/>
      <c r="BO62" s="1221"/>
      <c r="BP62" s="1221"/>
      <c r="BQ62" s="1221"/>
      <c r="BR62" s="1221"/>
      <c r="BS62" s="1221"/>
      <c r="BT62" s="1221"/>
      <c r="BU62" s="1221"/>
      <c r="BV62" s="1221"/>
      <c r="BW62" s="1221"/>
      <c r="BX62" s="1221"/>
      <c r="BY62" s="1221"/>
      <c r="BZ62" s="1221"/>
      <c r="CA62" s="1221"/>
      <c r="CB62" s="1221"/>
      <c r="CC62" s="1221"/>
      <c r="CD62" s="1221"/>
      <c r="CE62" s="1221"/>
      <c r="CF62" s="1221"/>
      <c r="CG62" s="1221"/>
      <c r="CH62" s="1221"/>
      <c r="CI62" s="1221"/>
      <c r="CJ62" s="1221"/>
      <c r="CK62" s="1221"/>
      <c r="CL62" s="1221"/>
      <c r="CM62" s="1221"/>
      <c r="CN62" s="1221"/>
      <c r="CO62" s="1221"/>
      <c r="CP62" s="1221"/>
      <c r="CQ62" s="1221"/>
      <c r="CR62" s="1221"/>
      <c r="CS62" s="1221"/>
      <c r="CT62" s="1221"/>
      <c r="CU62" s="1221"/>
      <c r="CV62" s="1221"/>
      <c r="CW62" s="1221"/>
      <c r="CX62" s="1221"/>
      <c r="CY62" s="1221"/>
      <c r="CZ62" s="1221"/>
      <c r="DA62" s="1221"/>
      <c r="DB62" s="1221"/>
      <c r="DC62" s="1221"/>
      <c r="DD62" s="1221"/>
      <c r="DE62" s="1210"/>
    </row>
    <row r="63" spans="1:109" ht="17.25" x14ac:dyDescent="0.15">
      <c r="B63" s="1255" t="s">
        <v>604</v>
      </c>
    </row>
    <row r="64" spans="1:109" x14ac:dyDescent="0.15">
      <c r="B64" s="1216"/>
      <c r="G64" s="1223"/>
      <c r="I64" s="1256"/>
      <c r="J64" s="1256"/>
      <c r="K64" s="1256"/>
      <c r="L64" s="1256"/>
      <c r="M64" s="1256"/>
      <c r="N64" s="1257"/>
      <c r="AM64" s="1223"/>
      <c r="AN64" s="1223" t="s">
        <v>597</v>
      </c>
      <c r="AP64" s="1224"/>
      <c r="AQ64" s="1224"/>
      <c r="AR64" s="1224"/>
      <c r="AY64" s="1223"/>
      <c r="BA64" s="1224"/>
      <c r="BB64" s="1224"/>
      <c r="BC64" s="1224"/>
      <c r="BK64" s="1223"/>
      <c r="BM64" s="1224"/>
      <c r="BN64" s="1224"/>
      <c r="BO64" s="1224"/>
      <c r="BW64" s="1223"/>
      <c r="BY64" s="1224"/>
      <c r="BZ64" s="1224"/>
      <c r="CA64" s="1224"/>
      <c r="CI64" s="1223"/>
      <c r="CK64" s="1224"/>
      <c r="CL64" s="1224"/>
      <c r="CM64" s="1224"/>
      <c r="CU64" s="1223"/>
      <c r="CW64" s="1224"/>
      <c r="CX64" s="1224"/>
      <c r="CY64" s="1224"/>
    </row>
    <row r="65" spans="2:107" x14ac:dyDescent="0.15">
      <c r="B65" s="1216"/>
      <c r="AN65" s="1225" t="s">
        <v>605</v>
      </c>
      <c r="AO65" s="1226"/>
      <c r="AP65" s="1226"/>
      <c r="AQ65" s="1226"/>
      <c r="AR65" s="1226"/>
      <c r="AS65" s="1226"/>
      <c r="AT65" s="1226"/>
      <c r="AU65" s="1226"/>
      <c r="AV65" s="1226"/>
      <c r="AW65" s="1226"/>
      <c r="AX65" s="1226"/>
      <c r="AY65" s="1226"/>
      <c r="AZ65" s="1226"/>
      <c r="BA65" s="1226"/>
      <c r="BB65" s="1226"/>
      <c r="BC65" s="1226"/>
      <c r="BD65" s="1226"/>
      <c r="BE65" s="1226"/>
      <c r="BF65" s="1226"/>
      <c r="BG65" s="1226"/>
      <c r="BH65" s="1226"/>
      <c r="BI65" s="1226"/>
      <c r="BJ65" s="1226"/>
      <c r="BK65" s="1226"/>
      <c r="BL65" s="1226"/>
      <c r="BM65" s="1226"/>
      <c r="BN65" s="1226"/>
      <c r="BO65" s="1226"/>
      <c r="BP65" s="1226"/>
      <c r="BQ65" s="1226"/>
      <c r="BR65" s="1226"/>
      <c r="BS65" s="1226"/>
      <c r="BT65" s="1226"/>
      <c r="BU65" s="1226"/>
      <c r="BV65" s="1226"/>
      <c r="BW65" s="1226"/>
      <c r="BX65" s="1226"/>
      <c r="BY65" s="1226"/>
      <c r="BZ65" s="1226"/>
      <c r="CA65" s="1226"/>
      <c r="CB65" s="1226"/>
      <c r="CC65" s="1226"/>
      <c r="CD65" s="1226"/>
      <c r="CE65" s="1226"/>
      <c r="CF65" s="1226"/>
      <c r="CG65" s="1226"/>
      <c r="CH65" s="1226"/>
      <c r="CI65" s="1226"/>
      <c r="CJ65" s="1226"/>
      <c r="CK65" s="1226"/>
      <c r="CL65" s="1226"/>
      <c r="CM65" s="1226"/>
      <c r="CN65" s="1226"/>
      <c r="CO65" s="1226"/>
      <c r="CP65" s="1226"/>
      <c r="CQ65" s="1226"/>
      <c r="CR65" s="1226"/>
      <c r="CS65" s="1226"/>
      <c r="CT65" s="1226"/>
      <c r="CU65" s="1226"/>
      <c r="CV65" s="1226"/>
      <c r="CW65" s="1226"/>
      <c r="CX65" s="1226"/>
      <c r="CY65" s="1226"/>
      <c r="CZ65" s="1226"/>
      <c r="DA65" s="1226"/>
      <c r="DB65" s="1226"/>
      <c r="DC65" s="1227"/>
    </row>
    <row r="66" spans="2:107" x14ac:dyDescent="0.15">
      <c r="B66" s="1216"/>
      <c r="AN66" s="1228"/>
      <c r="AO66" s="1229"/>
      <c r="AP66" s="1229"/>
      <c r="AQ66" s="1229"/>
      <c r="AR66" s="1229"/>
      <c r="AS66" s="1229"/>
      <c r="AT66" s="1229"/>
      <c r="AU66" s="1229"/>
      <c r="AV66" s="1229"/>
      <c r="AW66" s="1229"/>
      <c r="AX66" s="1229"/>
      <c r="AY66" s="1229"/>
      <c r="AZ66" s="1229"/>
      <c r="BA66" s="1229"/>
      <c r="BB66" s="1229"/>
      <c r="BC66" s="1229"/>
      <c r="BD66" s="1229"/>
      <c r="BE66" s="1229"/>
      <c r="BF66" s="1229"/>
      <c r="BG66" s="1229"/>
      <c r="BH66" s="1229"/>
      <c r="BI66" s="1229"/>
      <c r="BJ66" s="1229"/>
      <c r="BK66" s="1229"/>
      <c r="BL66" s="1229"/>
      <c r="BM66" s="1229"/>
      <c r="BN66" s="1229"/>
      <c r="BO66" s="1229"/>
      <c r="BP66" s="1229"/>
      <c r="BQ66" s="1229"/>
      <c r="BR66" s="1229"/>
      <c r="BS66" s="1229"/>
      <c r="BT66" s="1229"/>
      <c r="BU66" s="1229"/>
      <c r="BV66" s="1229"/>
      <c r="BW66" s="1229"/>
      <c r="BX66" s="1229"/>
      <c r="BY66" s="1229"/>
      <c r="BZ66" s="1229"/>
      <c r="CA66" s="1229"/>
      <c r="CB66" s="1229"/>
      <c r="CC66" s="1229"/>
      <c r="CD66" s="1229"/>
      <c r="CE66" s="1229"/>
      <c r="CF66" s="1229"/>
      <c r="CG66" s="1229"/>
      <c r="CH66" s="1229"/>
      <c r="CI66" s="1229"/>
      <c r="CJ66" s="1229"/>
      <c r="CK66" s="1229"/>
      <c r="CL66" s="1229"/>
      <c r="CM66" s="1229"/>
      <c r="CN66" s="1229"/>
      <c r="CO66" s="1229"/>
      <c r="CP66" s="1229"/>
      <c r="CQ66" s="1229"/>
      <c r="CR66" s="1229"/>
      <c r="CS66" s="1229"/>
      <c r="CT66" s="1229"/>
      <c r="CU66" s="1229"/>
      <c r="CV66" s="1229"/>
      <c r="CW66" s="1229"/>
      <c r="CX66" s="1229"/>
      <c r="CY66" s="1229"/>
      <c r="CZ66" s="1229"/>
      <c r="DA66" s="1229"/>
      <c r="DB66" s="1229"/>
      <c r="DC66" s="1230"/>
    </row>
    <row r="67" spans="2:107" x14ac:dyDescent="0.15">
      <c r="B67" s="1216"/>
      <c r="AN67" s="1228"/>
      <c r="AO67" s="1229"/>
      <c r="AP67" s="1229"/>
      <c r="AQ67" s="1229"/>
      <c r="AR67" s="1229"/>
      <c r="AS67" s="1229"/>
      <c r="AT67" s="1229"/>
      <c r="AU67" s="1229"/>
      <c r="AV67" s="1229"/>
      <c r="AW67" s="1229"/>
      <c r="AX67" s="1229"/>
      <c r="AY67" s="1229"/>
      <c r="AZ67" s="1229"/>
      <c r="BA67" s="1229"/>
      <c r="BB67" s="1229"/>
      <c r="BC67" s="1229"/>
      <c r="BD67" s="1229"/>
      <c r="BE67" s="1229"/>
      <c r="BF67" s="1229"/>
      <c r="BG67" s="1229"/>
      <c r="BH67" s="1229"/>
      <c r="BI67" s="1229"/>
      <c r="BJ67" s="1229"/>
      <c r="BK67" s="1229"/>
      <c r="BL67" s="1229"/>
      <c r="BM67" s="1229"/>
      <c r="BN67" s="1229"/>
      <c r="BO67" s="1229"/>
      <c r="BP67" s="1229"/>
      <c r="BQ67" s="1229"/>
      <c r="BR67" s="1229"/>
      <c r="BS67" s="1229"/>
      <c r="BT67" s="1229"/>
      <c r="BU67" s="1229"/>
      <c r="BV67" s="1229"/>
      <c r="BW67" s="1229"/>
      <c r="BX67" s="1229"/>
      <c r="BY67" s="1229"/>
      <c r="BZ67" s="1229"/>
      <c r="CA67" s="1229"/>
      <c r="CB67" s="1229"/>
      <c r="CC67" s="1229"/>
      <c r="CD67" s="1229"/>
      <c r="CE67" s="1229"/>
      <c r="CF67" s="1229"/>
      <c r="CG67" s="1229"/>
      <c r="CH67" s="1229"/>
      <c r="CI67" s="1229"/>
      <c r="CJ67" s="1229"/>
      <c r="CK67" s="1229"/>
      <c r="CL67" s="1229"/>
      <c r="CM67" s="1229"/>
      <c r="CN67" s="1229"/>
      <c r="CO67" s="1229"/>
      <c r="CP67" s="1229"/>
      <c r="CQ67" s="1229"/>
      <c r="CR67" s="1229"/>
      <c r="CS67" s="1229"/>
      <c r="CT67" s="1229"/>
      <c r="CU67" s="1229"/>
      <c r="CV67" s="1229"/>
      <c r="CW67" s="1229"/>
      <c r="CX67" s="1229"/>
      <c r="CY67" s="1229"/>
      <c r="CZ67" s="1229"/>
      <c r="DA67" s="1229"/>
      <c r="DB67" s="1229"/>
      <c r="DC67" s="1230"/>
    </row>
    <row r="68" spans="2:107" x14ac:dyDescent="0.15">
      <c r="B68" s="1216"/>
      <c r="AN68" s="1228"/>
      <c r="AO68" s="1229"/>
      <c r="AP68" s="1229"/>
      <c r="AQ68" s="1229"/>
      <c r="AR68" s="1229"/>
      <c r="AS68" s="1229"/>
      <c r="AT68" s="1229"/>
      <c r="AU68" s="1229"/>
      <c r="AV68" s="1229"/>
      <c r="AW68" s="1229"/>
      <c r="AX68" s="1229"/>
      <c r="AY68" s="1229"/>
      <c r="AZ68" s="1229"/>
      <c r="BA68" s="1229"/>
      <c r="BB68" s="1229"/>
      <c r="BC68" s="1229"/>
      <c r="BD68" s="1229"/>
      <c r="BE68" s="1229"/>
      <c r="BF68" s="1229"/>
      <c r="BG68" s="1229"/>
      <c r="BH68" s="1229"/>
      <c r="BI68" s="1229"/>
      <c r="BJ68" s="1229"/>
      <c r="BK68" s="1229"/>
      <c r="BL68" s="1229"/>
      <c r="BM68" s="1229"/>
      <c r="BN68" s="1229"/>
      <c r="BO68" s="1229"/>
      <c r="BP68" s="1229"/>
      <c r="BQ68" s="1229"/>
      <c r="BR68" s="1229"/>
      <c r="BS68" s="1229"/>
      <c r="BT68" s="1229"/>
      <c r="BU68" s="1229"/>
      <c r="BV68" s="1229"/>
      <c r="BW68" s="1229"/>
      <c r="BX68" s="1229"/>
      <c r="BY68" s="1229"/>
      <c r="BZ68" s="1229"/>
      <c r="CA68" s="1229"/>
      <c r="CB68" s="1229"/>
      <c r="CC68" s="1229"/>
      <c r="CD68" s="1229"/>
      <c r="CE68" s="1229"/>
      <c r="CF68" s="1229"/>
      <c r="CG68" s="1229"/>
      <c r="CH68" s="1229"/>
      <c r="CI68" s="1229"/>
      <c r="CJ68" s="1229"/>
      <c r="CK68" s="1229"/>
      <c r="CL68" s="1229"/>
      <c r="CM68" s="1229"/>
      <c r="CN68" s="1229"/>
      <c r="CO68" s="1229"/>
      <c r="CP68" s="1229"/>
      <c r="CQ68" s="1229"/>
      <c r="CR68" s="1229"/>
      <c r="CS68" s="1229"/>
      <c r="CT68" s="1229"/>
      <c r="CU68" s="1229"/>
      <c r="CV68" s="1229"/>
      <c r="CW68" s="1229"/>
      <c r="CX68" s="1229"/>
      <c r="CY68" s="1229"/>
      <c r="CZ68" s="1229"/>
      <c r="DA68" s="1229"/>
      <c r="DB68" s="1229"/>
      <c r="DC68" s="1230"/>
    </row>
    <row r="69" spans="2:107" x14ac:dyDescent="0.15">
      <c r="B69" s="1216"/>
      <c r="AN69" s="1231"/>
      <c r="AO69" s="1232"/>
      <c r="AP69" s="1232"/>
      <c r="AQ69" s="1232"/>
      <c r="AR69" s="1232"/>
      <c r="AS69" s="1232"/>
      <c r="AT69" s="1232"/>
      <c r="AU69" s="1232"/>
      <c r="AV69" s="1232"/>
      <c r="AW69" s="1232"/>
      <c r="AX69" s="1232"/>
      <c r="AY69" s="1232"/>
      <c r="AZ69" s="1232"/>
      <c r="BA69" s="1232"/>
      <c r="BB69" s="1232"/>
      <c r="BC69" s="1232"/>
      <c r="BD69" s="1232"/>
      <c r="BE69" s="1232"/>
      <c r="BF69" s="1232"/>
      <c r="BG69" s="1232"/>
      <c r="BH69" s="1232"/>
      <c r="BI69" s="1232"/>
      <c r="BJ69" s="1232"/>
      <c r="BK69" s="1232"/>
      <c r="BL69" s="1232"/>
      <c r="BM69" s="1232"/>
      <c r="BN69" s="1232"/>
      <c r="BO69" s="1232"/>
      <c r="BP69" s="1232"/>
      <c r="BQ69" s="1232"/>
      <c r="BR69" s="1232"/>
      <c r="BS69" s="1232"/>
      <c r="BT69" s="1232"/>
      <c r="BU69" s="1232"/>
      <c r="BV69" s="1232"/>
      <c r="BW69" s="1232"/>
      <c r="BX69" s="1232"/>
      <c r="BY69" s="1232"/>
      <c r="BZ69" s="1232"/>
      <c r="CA69" s="1232"/>
      <c r="CB69" s="1232"/>
      <c r="CC69" s="1232"/>
      <c r="CD69" s="1232"/>
      <c r="CE69" s="1232"/>
      <c r="CF69" s="1232"/>
      <c r="CG69" s="1232"/>
      <c r="CH69" s="1232"/>
      <c r="CI69" s="1232"/>
      <c r="CJ69" s="1232"/>
      <c r="CK69" s="1232"/>
      <c r="CL69" s="1232"/>
      <c r="CM69" s="1232"/>
      <c r="CN69" s="1232"/>
      <c r="CO69" s="1232"/>
      <c r="CP69" s="1232"/>
      <c r="CQ69" s="1232"/>
      <c r="CR69" s="1232"/>
      <c r="CS69" s="1232"/>
      <c r="CT69" s="1232"/>
      <c r="CU69" s="1232"/>
      <c r="CV69" s="1232"/>
      <c r="CW69" s="1232"/>
      <c r="CX69" s="1232"/>
      <c r="CY69" s="1232"/>
      <c r="CZ69" s="1232"/>
      <c r="DA69" s="1232"/>
      <c r="DB69" s="1232"/>
      <c r="DC69" s="1233"/>
    </row>
    <row r="70" spans="2:107" x14ac:dyDescent="0.15">
      <c r="B70" s="1216"/>
      <c r="H70" s="1258"/>
      <c r="I70" s="1258"/>
      <c r="J70" s="1259"/>
      <c r="K70" s="1259"/>
      <c r="L70" s="1260"/>
      <c r="M70" s="1259"/>
      <c r="N70" s="1260"/>
      <c r="AN70" s="1234"/>
      <c r="AO70" s="1234"/>
      <c r="AP70" s="1234"/>
      <c r="AZ70" s="1234"/>
      <c r="BA70" s="1234"/>
      <c r="BB70" s="1234"/>
      <c r="BL70" s="1234"/>
      <c r="BM70" s="1234"/>
      <c r="BN70" s="1234"/>
      <c r="BX70" s="1234"/>
      <c r="BY70" s="1234"/>
      <c r="BZ70" s="1234"/>
      <c r="CJ70" s="1234"/>
      <c r="CK70" s="1234"/>
      <c r="CL70" s="1234"/>
      <c r="CV70" s="1234"/>
      <c r="CW70" s="1234"/>
      <c r="CX70" s="1234"/>
    </row>
    <row r="71" spans="2:107" x14ac:dyDescent="0.15">
      <c r="B71" s="1216"/>
      <c r="G71" s="1261"/>
      <c r="I71" s="1262"/>
      <c r="J71" s="1259"/>
      <c r="K71" s="1259"/>
      <c r="L71" s="1260"/>
      <c r="M71" s="1259"/>
      <c r="N71" s="1260"/>
      <c r="AM71" s="1261"/>
      <c r="AN71" s="1210" t="s">
        <v>599</v>
      </c>
    </row>
    <row r="72" spans="2:107" x14ac:dyDescent="0.15">
      <c r="B72" s="1216"/>
      <c r="G72" s="1235"/>
      <c r="H72" s="1235"/>
      <c r="I72" s="1235"/>
      <c r="J72" s="1235"/>
      <c r="K72" s="1236"/>
      <c r="L72" s="1236"/>
      <c r="M72" s="1237"/>
      <c r="N72" s="1237"/>
      <c r="AN72" s="1238"/>
      <c r="AO72" s="1239"/>
      <c r="AP72" s="1239"/>
      <c r="AQ72" s="1239"/>
      <c r="AR72" s="1239"/>
      <c r="AS72" s="1239"/>
      <c r="AT72" s="1239"/>
      <c r="AU72" s="1239"/>
      <c r="AV72" s="1239"/>
      <c r="AW72" s="1239"/>
      <c r="AX72" s="1239"/>
      <c r="AY72" s="1239"/>
      <c r="AZ72" s="1239"/>
      <c r="BA72" s="1239"/>
      <c r="BB72" s="1239"/>
      <c r="BC72" s="1239"/>
      <c r="BD72" s="1239"/>
      <c r="BE72" s="1239"/>
      <c r="BF72" s="1239"/>
      <c r="BG72" s="1239"/>
      <c r="BH72" s="1239"/>
      <c r="BI72" s="1239"/>
      <c r="BJ72" s="1239"/>
      <c r="BK72" s="1239"/>
      <c r="BL72" s="1239"/>
      <c r="BM72" s="1239"/>
      <c r="BN72" s="1239"/>
      <c r="BO72" s="1240"/>
      <c r="BP72" s="1241" t="s">
        <v>552</v>
      </c>
      <c r="BQ72" s="1241"/>
      <c r="BR72" s="1241"/>
      <c r="BS72" s="1241"/>
      <c r="BT72" s="1241"/>
      <c r="BU72" s="1241"/>
      <c r="BV72" s="1241"/>
      <c r="BW72" s="1241"/>
      <c r="BX72" s="1241" t="s">
        <v>553</v>
      </c>
      <c r="BY72" s="1241"/>
      <c r="BZ72" s="1241"/>
      <c r="CA72" s="1241"/>
      <c r="CB72" s="1241"/>
      <c r="CC72" s="1241"/>
      <c r="CD72" s="1241"/>
      <c r="CE72" s="1241"/>
      <c r="CF72" s="1241" t="s">
        <v>554</v>
      </c>
      <c r="CG72" s="1241"/>
      <c r="CH72" s="1241"/>
      <c r="CI72" s="1241"/>
      <c r="CJ72" s="1241"/>
      <c r="CK72" s="1241"/>
      <c r="CL72" s="1241"/>
      <c r="CM72" s="1241"/>
      <c r="CN72" s="1241" t="s">
        <v>555</v>
      </c>
      <c r="CO72" s="1241"/>
      <c r="CP72" s="1241"/>
      <c r="CQ72" s="1241"/>
      <c r="CR72" s="1241"/>
      <c r="CS72" s="1241"/>
      <c r="CT72" s="1241"/>
      <c r="CU72" s="1241"/>
      <c r="CV72" s="1241" t="s">
        <v>556</v>
      </c>
      <c r="CW72" s="1241"/>
      <c r="CX72" s="1241"/>
      <c r="CY72" s="1241"/>
      <c r="CZ72" s="1241"/>
      <c r="DA72" s="1241"/>
      <c r="DB72" s="1241"/>
      <c r="DC72" s="1241"/>
    </row>
    <row r="73" spans="2:107" x14ac:dyDescent="0.15">
      <c r="B73" s="1216"/>
      <c r="G73" s="1242"/>
      <c r="H73" s="1242"/>
      <c r="I73" s="1242"/>
      <c r="J73" s="1242"/>
      <c r="K73" s="1263"/>
      <c r="L73" s="1263"/>
      <c r="M73" s="1263"/>
      <c r="N73" s="1263"/>
      <c r="AM73" s="1234"/>
      <c r="AN73" s="1245" t="s">
        <v>600</v>
      </c>
      <c r="AO73" s="1245"/>
      <c r="AP73" s="1245"/>
      <c r="AQ73" s="1245"/>
      <c r="AR73" s="1245"/>
      <c r="AS73" s="1245"/>
      <c r="AT73" s="1245"/>
      <c r="AU73" s="1245"/>
      <c r="AV73" s="1245"/>
      <c r="AW73" s="1245"/>
      <c r="AX73" s="1245"/>
      <c r="AY73" s="1245"/>
      <c r="AZ73" s="1245"/>
      <c r="BA73" s="1245"/>
      <c r="BB73" s="1245" t="s">
        <v>601</v>
      </c>
      <c r="BC73" s="1245"/>
      <c r="BD73" s="1245"/>
      <c r="BE73" s="1245"/>
      <c r="BF73" s="1245"/>
      <c r="BG73" s="1245"/>
      <c r="BH73" s="1245"/>
      <c r="BI73" s="1245"/>
      <c r="BJ73" s="1245"/>
      <c r="BK73" s="1245"/>
      <c r="BL73" s="1245"/>
      <c r="BM73" s="1245"/>
      <c r="BN73" s="1245"/>
      <c r="BO73" s="1245"/>
      <c r="BP73" s="1246">
        <v>47.2</v>
      </c>
      <c r="BQ73" s="1246"/>
      <c r="BR73" s="1246"/>
      <c r="BS73" s="1246"/>
      <c r="BT73" s="1246"/>
      <c r="BU73" s="1246"/>
      <c r="BV73" s="1246"/>
      <c r="BW73" s="1246"/>
      <c r="BX73" s="1246">
        <v>27.1</v>
      </c>
      <c r="BY73" s="1246"/>
      <c r="BZ73" s="1246"/>
      <c r="CA73" s="1246"/>
      <c r="CB73" s="1246"/>
      <c r="CC73" s="1246"/>
      <c r="CD73" s="1246"/>
      <c r="CE73" s="1246"/>
      <c r="CF73" s="1246">
        <v>26.5</v>
      </c>
      <c r="CG73" s="1246"/>
      <c r="CH73" s="1246"/>
      <c r="CI73" s="1246"/>
      <c r="CJ73" s="1246"/>
      <c r="CK73" s="1246"/>
      <c r="CL73" s="1246"/>
      <c r="CM73" s="1246"/>
      <c r="CN73" s="1246">
        <v>19.100000000000001</v>
      </c>
      <c r="CO73" s="1246"/>
      <c r="CP73" s="1246"/>
      <c r="CQ73" s="1246"/>
      <c r="CR73" s="1246"/>
      <c r="CS73" s="1246"/>
      <c r="CT73" s="1246"/>
      <c r="CU73" s="1246"/>
      <c r="CV73" s="1246">
        <v>4.0999999999999996</v>
      </c>
      <c r="CW73" s="1246"/>
      <c r="CX73" s="1246"/>
      <c r="CY73" s="1246"/>
      <c r="CZ73" s="1246"/>
      <c r="DA73" s="1246"/>
      <c r="DB73" s="1246"/>
      <c r="DC73" s="1246"/>
    </row>
    <row r="74" spans="2:107" x14ac:dyDescent="0.15">
      <c r="B74" s="1216"/>
      <c r="G74" s="1242"/>
      <c r="H74" s="1242"/>
      <c r="I74" s="1242"/>
      <c r="J74" s="1242"/>
      <c r="K74" s="1263"/>
      <c r="L74" s="1263"/>
      <c r="M74" s="1263"/>
      <c r="N74" s="1263"/>
      <c r="AM74" s="1234"/>
      <c r="AN74" s="1245"/>
      <c r="AO74" s="1245"/>
      <c r="AP74" s="1245"/>
      <c r="AQ74" s="1245"/>
      <c r="AR74" s="1245"/>
      <c r="AS74" s="1245"/>
      <c r="AT74" s="1245"/>
      <c r="AU74" s="1245"/>
      <c r="AV74" s="1245"/>
      <c r="AW74" s="1245"/>
      <c r="AX74" s="1245"/>
      <c r="AY74" s="1245"/>
      <c r="AZ74" s="1245"/>
      <c r="BA74" s="1245"/>
      <c r="BB74" s="1245"/>
      <c r="BC74" s="1245"/>
      <c r="BD74" s="1245"/>
      <c r="BE74" s="1245"/>
      <c r="BF74" s="1245"/>
      <c r="BG74" s="1245"/>
      <c r="BH74" s="1245"/>
      <c r="BI74" s="1245"/>
      <c r="BJ74" s="1245"/>
      <c r="BK74" s="1245"/>
      <c r="BL74" s="1245"/>
      <c r="BM74" s="1245"/>
      <c r="BN74" s="1245"/>
      <c r="BO74" s="1245"/>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x14ac:dyDescent="0.15">
      <c r="B75" s="1216"/>
      <c r="G75" s="1242"/>
      <c r="H75" s="1242"/>
      <c r="I75" s="1235"/>
      <c r="J75" s="1235"/>
      <c r="K75" s="1244"/>
      <c r="L75" s="1244"/>
      <c r="M75" s="1244"/>
      <c r="N75" s="1244"/>
      <c r="AM75" s="1234"/>
      <c r="AN75" s="1245"/>
      <c r="AO75" s="1245"/>
      <c r="AP75" s="1245"/>
      <c r="AQ75" s="1245"/>
      <c r="AR75" s="1245"/>
      <c r="AS75" s="1245"/>
      <c r="AT75" s="1245"/>
      <c r="AU75" s="1245"/>
      <c r="AV75" s="1245"/>
      <c r="AW75" s="1245"/>
      <c r="AX75" s="1245"/>
      <c r="AY75" s="1245"/>
      <c r="AZ75" s="1245"/>
      <c r="BA75" s="1245"/>
      <c r="BB75" s="1245" t="s">
        <v>606</v>
      </c>
      <c r="BC75" s="1245"/>
      <c r="BD75" s="1245"/>
      <c r="BE75" s="1245"/>
      <c r="BF75" s="1245"/>
      <c r="BG75" s="1245"/>
      <c r="BH75" s="1245"/>
      <c r="BI75" s="1245"/>
      <c r="BJ75" s="1245"/>
      <c r="BK75" s="1245"/>
      <c r="BL75" s="1245"/>
      <c r="BM75" s="1245"/>
      <c r="BN75" s="1245"/>
      <c r="BO75" s="1245"/>
      <c r="BP75" s="1246">
        <v>10.199999999999999</v>
      </c>
      <c r="BQ75" s="1246"/>
      <c r="BR75" s="1246"/>
      <c r="BS75" s="1246"/>
      <c r="BT75" s="1246"/>
      <c r="BU75" s="1246"/>
      <c r="BV75" s="1246"/>
      <c r="BW75" s="1246"/>
      <c r="BX75" s="1246">
        <v>10</v>
      </c>
      <c r="BY75" s="1246"/>
      <c r="BZ75" s="1246"/>
      <c r="CA75" s="1246"/>
      <c r="CB75" s="1246"/>
      <c r="CC75" s="1246"/>
      <c r="CD75" s="1246"/>
      <c r="CE75" s="1246"/>
      <c r="CF75" s="1246">
        <v>9.6999999999999993</v>
      </c>
      <c r="CG75" s="1246"/>
      <c r="CH75" s="1246"/>
      <c r="CI75" s="1246"/>
      <c r="CJ75" s="1246"/>
      <c r="CK75" s="1246"/>
      <c r="CL75" s="1246"/>
      <c r="CM75" s="1246"/>
      <c r="CN75" s="1246">
        <v>9.4</v>
      </c>
      <c r="CO75" s="1246"/>
      <c r="CP75" s="1246"/>
      <c r="CQ75" s="1246"/>
      <c r="CR75" s="1246"/>
      <c r="CS75" s="1246"/>
      <c r="CT75" s="1246"/>
      <c r="CU75" s="1246"/>
      <c r="CV75" s="1246">
        <v>9.1999999999999993</v>
      </c>
      <c r="CW75" s="1246"/>
      <c r="CX75" s="1246"/>
      <c r="CY75" s="1246"/>
      <c r="CZ75" s="1246"/>
      <c r="DA75" s="1246"/>
      <c r="DB75" s="1246"/>
      <c r="DC75" s="1246"/>
    </row>
    <row r="76" spans="2:107" x14ac:dyDescent="0.15">
      <c r="B76" s="1216"/>
      <c r="G76" s="1242"/>
      <c r="H76" s="1242"/>
      <c r="I76" s="1235"/>
      <c r="J76" s="1235"/>
      <c r="K76" s="1244"/>
      <c r="L76" s="1244"/>
      <c r="M76" s="1244"/>
      <c r="N76" s="1244"/>
      <c r="AM76" s="1234"/>
      <c r="AN76" s="1245"/>
      <c r="AO76" s="1245"/>
      <c r="AP76" s="1245"/>
      <c r="AQ76" s="1245"/>
      <c r="AR76" s="1245"/>
      <c r="AS76" s="1245"/>
      <c r="AT76" s="1245"/>
      <c r="AU76" s="1245"/>
      <c r="AV76" s="1245"/>
      <c r="AW76" s="1245"/>
      <c r="AX76" s="1245"/>
      <c r="AY76" s="1245"/>
      <c r="AZ76" s="1245"/>
      <c r="BA76" s="1245"/>
      <c r="BB76" s="1245"/>
      <c r="BC76" s="1245"/>
      <c r="BD76" s="1245"/>
      <c r="BE76" s="1245"/>
      <c r="BF76" s="1245"/>
      <c r="BG76" s="1245"/>
      <c r="BH76" s="1245"/>
      <c r="BI76" s="1245"/>
      <c r="BJ76" s="1245"/>
      <c r="BK76" s="1245"/>
      <c r="BL76" s="1245"/>
      <c r="BM76" s="1245"/>
      <c r="BN76" s="1245"/>
      <c r="BO76" s="1245"/>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x14ac:dyDescent="0.15">
      <c r="B77" s="1216"/>
      <c r="G77" s="1235"/>
      <c r="H77" s="1235"/>
      <c r="I77" s="1235"/>
      <c r="J77" s="1235"/>
      <c r="K77" s="1263"/>
      <c r="L77" s="1263"/>
      <c r="M77" s="1263"/>
      <c r="N77" s="1263"/>
      <c r="AN77" s="1241" t="s">
        <v>603</v>
      </c>
      <c r="AO77" s="1241"/>
      <c r="AP77" s="1241"/>
      <c r="AQ77" s="1241"/>
      <c r="AR77" s="1241"/>
      <c r="AS77" s="1241"/>
      <c r="AT77" s="1241"/>
      <c r="AU77" s="1241"/>
      <c r="AV77" s="1241"/>
      <c r="AW77" s="1241"/>
      <c r="AX77" s="1241"/>
      <c r="AY77" s="1241"/>
      <c r="AZ77" s="1241"/>
      <c r="BA77" s="1241"/>
      <c r="BB77" s="1245" t="s">
        <v>601</v>
      </c>
      <c r="BC77" s="1245"/>
      <c r="BD77" s="1245"/>
      <c r="BE77" s="1245"/>
      <c r="BF77" s="1245"/>
      <c r="BG77" s="1245"/>
      <c r="BH77" s="1245"/>
      <c r="BI77" s="1245"/>
      <c r="BJ77" s="1245"/>
      <c r="BK77" s="1245"/>
      <c r="BL77" s="1245"/>
      <c r="BM77" s="1245"/>
      <c r="BN77" s="1245"/>
      <c r="BO77" s="1245"/>
      <c r="BP77" s="1246">
        <v>19.8</v>
      </c>
      <c r="BQ77" s="1246"/>
      <c r="BR77" s="1246"/>
      <c r="BS77" s="1246"/>
      <c r="BT77" s="1246"/>
      <c r="BU77" s="1246"/>
      <c r="BV77" s="1246"/>
      <c r="BW77" s="1246"/>
      <c r="BX77" s="1246">
        <v>19.8</v>
      </c>
      <c r="BY77" s="1246"/>
      <c r="BZ77" s="1246"/>
      <c r="CA77" s="1246"/>
      <c r="CB77" s="1246"/>
      <c r="CC77" s="1246"/>
      <c r="CD77" s="1246"/>
      <c r="CE77" s="1246"/>
      <c r="CF77" s="1246">
        <v>20</v>
      </c>
      <c r="CG77" s="1246"/>
      <c r="CH77" s="1246"/>
      <c r="CI77" s="1246"/>
      <c r="CJ77" s="1246"/>
      <c r="CK77" s="1246"/>
      <c r="CL77" s="1246"/>
      <c r="CM77" s="1246"/>
      <c r="CN77" s="1246">
        <v>10.199999999999999</v>
      </c>
      <c r="CO77" s="1246"/>
      <c r="CP77" s="1246"/>
      <c r="CQ77" s="1246"/>
      <c r="CR77" s="1246"/>
      <c r="CS77" s="1246"/>
      <c r="CT77" s="1246"/>
      <c r="CU77" s="1246"/>
      <c r="CV77" s="1246">
        <v>0</v>
      </c>
      <c r="CW77" s="1246"/>
      <c r="CX77" s="1246"/>
      <c r="CY77" s="1246"/>
      <c r="CZ77" s="1246"/>
      <c r="DA77" s="1246"/>
      <c r="DB77" s="1246"/>
      <c r="DC77" s="1246"/>
    </row>
    <row r="78" spans="2:107" x14ac:dyDescent="0.15">
      <c r="B78" s="1216"/>
      <c r="G78" s="1235"/>
      <c r="H78" s="1235"/>
      <c r="I78" s="1235"/>
      <c r="J78" s="1235"/>
      <c r="K78" s="1263"/>
      <c r="L78" s="1263"/>
      <c r="M78" s="1263"/>
      <c r="N78" s="1263"/>
      <c r="AN78" s="1241"/>
      <c r="AO78" s="1241"/>
      <c r="AP78" s="1241"/>
      <c r="AQ78" s="1241"/>
      <c r="AR78" s="1241"/>
      <c r="AS78" s="1241"/>
      <c r="AT78" s="1241"/>
      <c r="AU78" s="1241"/>
      <c r="AV78" s="1241"/>
      <c r="AW78" s="1241"/>
      <c r="AX78" s="1241"/>
      <c r="AY78" s="1241"/>
      <c r="AZ78" s="1241"/>
      <c r="BA78" s="1241"/>
      <c r="BB78" s="1245"/>
      <c r="BC78" s="1245"/>
      <c r="BD78" s="1245"/>
      <c r="BE78" s="1245"/>
      <c r="BF78" s="1245"/>
      <c r="BG78" s="1245"/>
      <c r="BH78" s="1245"/>
      <c r="BI78" s="1245"/>
      <c r="BJ78" s="1245"/>
      <c r="BK78" s="1245"/>
      <c r="BL78" s="1245"/>
      <c r="BM78" s="1245"/>
      <c r="BN78" s="1245"/>
      <c r="BO78" s="1245"/>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x14ac:dyDescent="0.15">
      <c r="B79" s="1216"/>
      <c r="G79" s="1235"/>
      <c r="H79" s="1235"/>
      <c r="I79" s="1248"/>
      <c r="J79" s="1248"/>
      <c r="K79" s="1264"/>
      <c r="L79" s="1264"/>
      <c r="M79" s="1264"/>
      <c r="N79" s="1264"/>
      <c r="AN79" s="1241"/>
      <c r="AO79" s="1241"/>
      <c r="AP79" s="1241"/>
      <c r="AQ79" s="1241"/>
      <c r="AR79" s="1241"/>
      <c r="AS79" s="1241"/>
      <c r="AT79" s="1241"/>
      <c r="AU79" s="1241"/>
      <c r="AV79" s="1241"/>
      <c r="AW79" s="1241"/>
      <c r="AX79" s="1241"/>
      <c r="AY79" s="1241"/>
      <c r="AZ79" s="1241"/>
      <c r="BA79" s="1241"/>
      <c r="BB79" s="1245" t="s">
        <v>606</v>
      </c>
      <c r="BC79" s="1245"/>
      <c r="BD79" s="1245"/>
      <c r="BE79" s="1245"/>
      <c r="BF79" s="1245"/>
      <c r="BG79" s="1245"/>
      <c r="BH79" s="1245"/>
      <c r="BI79" s="1245"/>
      <c r="BJ79" s="1245"/>
      <c r="BK79" s="1245"/>
      <c r="BL79" s="1245"/>
      <c r="BM79" s="1245"/>
      <c r="BN79" s="1245"/>
      <c r="BO79" s="1245"/>
      <c r="BP79" s="1246">
        <v>8.9</v>
      </c>
      <c r="BQ79" s="1246"/>
      <c r="BR79" s="1246"/>
      <c r="BS79" s="1246"/>
      <c r="BT79" s="1246"/>
      <c r="BU79" s="1246"/>
      <c r="BV79" s="1246"/>
      <c r="BW79" s="1246"/>
      <c r="BX79" s="1246">
        <v>8.8000000000000007</v>
      </c>
      <c r="BY79" s="1246"/>
      <c r="BZ79" s="1246"/>
      <c r="CA79" s="1246"/>
      <c r="CB79" s="1246"/>
      <c r="CC79" s="1246"/>
      <c r="CD79" s="1246"/>
      <c r="CE79" s="1246"/>
      <c r="CF79" s="1246">
        <v>8.9</v>
      </c>
      <c r="CG79" s="1246"/>
      <c r="CH79" s="1246"/>
      <c r="CI79" s="1246"/>
      <c r="CJ79" s="1246"/>
      <c r="CK79" s="1246"/>
      <c r="CL79" s="1246"/>
      <c r="CM79" s="1246"/>
      <c r="CN79" s="1246">
        <v>8.6999999999999993</v>
      </c>
      <c r="CO79" s="1246"/>
      <c r="CP79" s="1246"/>
      <c r="CQ79" s="1246"/>
      <c r="CR79" s="1246"/>
      <c r="CS79" s="1246"/>
      <c r="CT79" s="1246"/>
      <c r="CU79" s="1246"/>
      <c r="CV79" s="1246">
        <v>8</v>
      </c>
      <c r="CW79" s="1246"/>
      <c r="CX79" s="1246"/>
      <c r="CY79" s="1246"/>
      <c r="CZ79" s="1246"/>
      <c r="DA79" s="1246"/>
      <c r="DB79" s="1246"/>
      <c r="DC79" s="1246"/>
    </row>
    <row r="80" spans="2:107" x14ac:dyDescent="0.15">
      <c r="B80" s="1216"/>
      <c r="G80" s="1235"/>
      <c r="H80" s="1235"/>
      <c r="I80" s="1248"/>
      <c r="J80" s="1248"/>
      <c r="K80" s="1264"/>
      <c r="L80" s="1264"/>
      <c r="M80" s="1264"/>
      <c r="N80" s="1264"/>
      <c r="AN80" s="1241"/>
      <c r="AO80" s="1241"/>
      <c r="AP80" s="1241"/>
      <c r="AQ80" s="1241"/>
      <c r="AR80" s="1241"/>
      <c r="AS80" s="1241"/>
      <c r="AT80" s="1241"/>
      <c r="AU80" s="1241"/>
      <c r="AV80" s="1241"/>
      <c r="AW80" s="1241"/>
      <c r="AX80" s="1241"/>
      <c r="AY80" s="1241"/>
      <c r="AZ80" s="1241"/>
      <c r="BA80" s="1241"/>
      <c r="BB80" s="1245"/>
      <c r="BC80" s="1245"/>
      <c r="BD80" s="1245"/>
      <c r="BE80" s="1245"/>
      <c r="BF80" s="1245"/>
      <c r="BG80" s="1245"/>
      <c r="BH80" s="1245"/>
      <c r="BI80" s="1245"/>
      <c r="BJ80" s="1245"/>
      <c r="BK80" s="1245"/>
      <c r="BL80" s="1245"/>
      <c r="BM80" s="1245"/>
      <c r="BN80" s="1245"/>
      <c r="BO80" s="1245"/>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x14ac:dyDescent="0.15">
      <c r="B81" s="1216"/>
    </row>
    <row r="82" spans="2:109" ht="17.25" x14ac:dyDescent="0.15">
      <c r="B82" s="1216"/>
      <c r="K82" s="1265"/>
      <c r="L82" s="1265"/>
      <c r="M82" s="1265"/>
      <c r="N82" s="1265"/>
      <c r="AQ82" s="1265"/>
      <c r="AR82" s="1265"/>
      <c r="AS82" s="1265"/>
      <c r="AT82" s="1265"/>
      <c r="BC82" s="1265"/>
      <c r="BD82" s="1265"/>
      <c r="BE82" s="1265"/>
      <c r="BF82" s="1265"/>
      <c r="BO82" s="1265"/>
      <c r="BP82" s="1265"/>
      <c r="BQ82" s="1265"/>
      <c r="BR82" s="1265"/>
      <c r="CA82" s="1265"/>
      <c r="CB82" s="1265"/>
      <c r="CC82" s="1265"/>
      <c r="CD82" s="1265"/>
      <c r="CM82" s="1265"/>
      <c r="CN82" s="1265"/>
      <c r="CO82" s="1265"/>
      <c r="CP82" s="1265"/>
      <c r="CY82" s="1265"/>
      <c r="CZ82" s="1265"/>
      <c r="DA82" s="1265"/>
      <c r="DB82" s="1265"/>
      <c r="DC82" s="1265"/>
    </row>
    <row r="83" spans="2:109" x14ac:dyDescent="0.15">
      <c r="B83" s="1218"/>
      <c r="C83" s="1219"/>
      <c r="D83" s="1219"/>
      <c r="E83" s="1219"/>
      <c r="F83" s="1219"/>
      <c r="G83" s="1219"/>
      <c r="H83" s="1219"/>
      <c r="I83" s="1219"/>
      <c r="J83" s="1219"/>
      <c r="K83" s="1219"/>
      <c r="L83" s="1219"/>
      <c r="M83" s="1219"/>
      <c r="N83" s="1219"/>
      <c r="O83" s="1219"/>
      <c r="P83" s="1219"/>
      <c r="Q83" s="1219"/>
      <c r="R83" s="1219"/>
      <c r="S83" s="1219"/>
      <c r="T83" s="1219"/>
      <c r="U83" s="1219"/>
      <c r="V83" s="1219"/>
      <c r="W83" s="1219"/>
      <c r="X83" s="1219"/>
      <c r="Y83" s="1219"/>
      <c r="Z83" s="1219"/>
      <c r="AA83" s="1219"/>
      <c r="AB83" s="1219"/>
      <c r="AC83" s="1219"/>
      <c r="AD83" s="1219"/>
      <c r="AE83" s="1219"/>
      <c r="AF83" s="1219"/>
      <c r="AG83" s="1219"/>
      <c r="AH83" s="1219"/>
      <c r="AI83" s="1219"/>
      <c r="AJ83" s="1219"/>
      <c r="AK83" s="1219"/>
      <c r="AL83" s="1219"/>
      <c r="AM83" s="1219"/>
      <c r="AN83" s="1219"/>
      <c r="AO83" s="1219"/>
      <c r="AP83" s="1219"/>
      <c r="AQ83" s="1219"/>
      <c r="AR83" s="1219"/>
      <c r="AS83" s="1219"/>
      <c r="AT83" s="1219"/>
      <c r="AU83" s="1219"/>
      <c r="AV83" s="1219"/>
      <c r="AW83" s="1219"/>
      <c r="AX83" s="1219"/>
      <c r="AY83" s="1219"/>
      <c r="AZ83" s="1219"/>
      <c r="BA83" s="1219"/>
      <c r="BB83" s="1219"/>
      <c r="BC83" s="1219"/>
      <c r="BD83" s="1219"/>
      <c r="BE83" s="1219"/>
      <c r="BF83" s="1219"/>
      <c r="BG83" s="1219"/>
      <c r="BH83" s="1219"/>
      <c r="BI83" s="1219"/>
      <c r="BJ83" s="1219"/>
      <c r="BK83" s="1219"/>
      <c r="BL83" s="1219"/>
      <c r="BM83" s="1219"/>
      <c r="BN83" s="1219"/>
      <c r="BO83" s="1219"/>
      <c r="BP83" s="1219"/>
      <c r="BQ83" s="1219"/>
      <c r="BR83" s="1219"/>
      <c r="BS83" s="1219"/>
      <c r="BT83" s="1219"/>
      <c r="BU83" s="1219"/>
      <c r="BV83" s="1219"/>
      <c r="BW83" s="1219"/>
      <c r="BX83" s="1219"/>
      <c r="BY83" s="1219"/>
      <c r="BZ83" s="1219"/>
      <c r="CA83" s="1219"/>
      <c r="CB83" s="1219"/>
      <c r="CC83" s="1219"/>
      <c r="CD83" s="1219"/>
      <c r="CE83" s="1219"/>
      <c r="CF83" s="1219"/>
      <c r="CG83" s="1219"/>
      <c r="CH83" s="1219"/>
      <c r="CI83" s="1219"/>
      <c r="CJ83" s="1219"/>
      <c r="CK83" s="1219"/>
      <c r="CL83" s="1219"/>
      <c r="CM83" s="1219"/>
      <c r="CN83" s="1219"/>
      <c r="CO83" s="1219"/>
      <c r="CP83" s="1219"/>
      <c r="CQ83" s="1219"/>
      <c r="CR83" s="1219"/>
      <c r="CS83" s="1219"/>
      <c r="CT83" s="1219"/>
      <c r="CU83" s="1219"/>
      <c r="CV83" s="1219"/>
      <c r="CW83" s="1219"/>
      <c r="CX83" s="1219"/>
      <c r="CY83" s="1219"/>
      <c r="CZ83" s="1219"/>
      <c r="DA83" s="1219"/>
      <c r="DB83" s="1219"/>
      <c r="DC83" s="1219"/>
      <c r="DD83" s="1220"/>
    </row>
    <row r="84" spans="2:109" x14ac:dyDescent="0.15">
      <c r="DD84" s="1210"/>
      <c r="DE84" s="1210"/>
    </row>
    <row r="85" spans="2:109" x14ac:dyDescent="0.15">
      <c r="DD85" s="1210"/>
      <c r="DE85" s="1210"/>
    </row>
  </sheetData>
  <sheetProtection algorithmName="SHA-512" hashValue="bTRQJoS9I153Xyp5JegjqZp0WwAPXExTakbgR3vsDHnF8AOPa+l540KGWHjn3jUL7r34W98VTlolU5cdO4ErZA==" saltValue="3Kx5c3+BgaMwwCECIYbM9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7986F-50A8-4229-9F3A-0A8DF161C2D5}">
  <sheetPr>
    <pageSetUpPr fitToPage="1"/>
  </sheetPr>
  <dimension ref="A1:DR125"/>
  <sheetViews>
    <sheetView showGridLines="0" zoomScaleNormal="100" zoomScaleSheetLayoutView="70" workbookViewId="0">
      <selection activeCell="AE112" sqref="AE112"/>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499</v>
      </c>
    </row>
  </sheetData>
  <sheetProtection algorithmName="SHA-512" hashValue="tHbxFZpfDAVr+dLGfPWFDuO2SFAYgIda8HdzeEmjKOpKesM+IX3dJG4F3x0R6p5NnCqEYa0x/cR4qZ4ULz9tlg==" saltValue="gDEf56SIg2p6bV0vhe2aF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FC7BC-9CE0-4A8A-A4D9-213A3B63C020}">
  <sheetPr>
    <pageSetUpPr fitToPage="1"/>
  </sheetPr>
  <dimension ref="A1:DR125"/>
  <sheetViews>
    <sheetView showGridLines="0" zoomScaleNormal="100" zoomScaleSheetLayoutView="55" workbookViewId="0">
      <selection activeCell="AE112" sqref="AE112"/>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499</v>
      </c>
    </row>
  </sheetData>
  <sheetProtection algorithmName="SHA-512" hashValue="aMfjSMhhQosd4iValTtv0El86vtGhFhxE2LAu8qyyRuSIRTNkoBw5L9UJRFUrOpkp8gz2JrZGP44cbTCjx2wEA==" saltValue="53w3LH5VdOaMTTmo6/6r6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549</v>
      </c>
      <c r="G2" s="148"/>
      <c r="H2" s="149"/>
    </row>
    <row r="3" spans="1:8" x14ac:dyDescent="0.15">
      <c r="A3" s="145" t="s">
        <v>542</v>
      </c>
      <c r="B3" s="150"/>
      <c r="C3" s="151"/>
      <c r="D3" s="152">
        <v>54961</v>
      </c>
      <c r="E3" s="153"/>
      <c r="F3" s="154">
        <v>106005</v>
      </c>
      <c r="G3" s="155"/>
      <c r="H3" s="156"/>
    </row>
    <row r="4" spans="1:8" x14ac:dyDescent="0.15">
      <c r="A4" s="157"/>
      <c r="B4" s="158"/>
      <c r="C4" s="159"/>
      <c r="D4" s="160">
        <v>41179</v>
      </c>
      <c r="E4" s="161"/>
      <c r="F4" s="162">
        <v>58359</v>
      </c>
      <c r="G4" s="163"/>
      <c r="H4" s="164"/>
    </row>
    <row r="5" spans="1:8" x14ac:dyDescent="0.15">
      <c r="A5" s="145" t="s">
        <v>544</v>
      </c>
      <c r="B5" s="150"/>
      <c r="C5" s="151"/>
      <c r="D5" s="152">
        <v>28888</v>
      </c>
      <c r="E5" s="153"/>
      <c r="F5" s="154">
        <v>98507</v>
      </c>
      <c r="G5" s="155"/>
      <c r="H5" s="156"/>
    </row>
    <row r="6" spans="1:8" x14ac:dyDescent="0.15">
      <c r="A6" s="157"/>
      <c r="B6" s="158"/>
      <c r="C6" s="159"/>
      <c r="D6" s="160">
        <v>20659</v>
      </c>
      <c r="E6" s="161"/>
      <c r="F6" s="162">
        <v>47567</v>
      </c>
      <c r="G6" s="163"/>
      <c r="H6" s="164"/>
    </row>
    <row r="7" spans="1:8" x14ac:dyDescent="0.15">
      <c r="A7" s="145" t="s">
        <v>545</v>
      </c>
      <c r="B7" s="150"/>
      <c r="C7" s="151"/>
      <c r="D7" s="152">
        <v>47546</v>
      </c>
      <c r="E7" s="153"/>
      <c r="F7" s="154">
        <v>113347</v>
      </c>
      <c r="G7" s="155"/>
      <c r="H7" s="156"/>
    </row>
    <row r="8" spans="1:8" x14ac:dyDescent="0.15">
      <c r="A8" s="157"/>
      <c r="B8" s="158"/>
      <c r="C8" s="159"/>
      <c r="D8" s="160">
        <v>20964</v>
      </c>
      <c r="E8" s="161"/>
      <c r="F8" s="162">
        <v>58728</v>
      </c>
      <c r="G8" s="163"/>
      <c r="H8" s="164"/>
    </row>
    <row r="9" spans="1:8" x14ac:dyDescent="0.15">
      <c r="A9" s="145" t="s">
        <v>546</v>
      </c>
      <c r="B9" s="150"/>
      <c r="C9" s="151"/>
      <c r="D9" s="152">
        <v>32260</v>
      </c>
      <c r="E9" s="153"/>
      <c r="F9" s="154">
        <v>125418</v>
      </c>
      <c r="G9" s="155"/>
      <c r="H9" s="156"/>
    </row>
    <row r="10" spans="1:8" x14ac:dyDescent="0.15">
      <c r="A10" s="157"/>
      <c r="B10" s="158"/>
      <c r="C10" s="159"/>
      <c r="D10" s="160">
        <v>18990</v>
      </c>
      <c r="E10" s="161"/>
      <c r="F10" s="162">
        <v>60445</v>
      </c>
      <c r="G10" s="163"/>
      <c r="H10" s="164"/>
    </row>
    <row r="11" spans="1:8" x14ac:dyDescent="0.15">
      <c r="A11" s="145" t="s">
        <v>547</v>
      </c>
      <c r="B11" s="150"/>
      <c r="C11" s="151"/>
      <c r="D11" s="152">
        <v>38246</v>
      </c>
      <c r="E11" s="153"/>
      <c r="F11" s="154">
        <v>108384</v>
      </c>
      <c r="G11" s="155"/>
      <c r="H11" s="156"/>
    </row>
    <row r="12" spans="1:8" x14ac:dyDescent="0.15">
      <c r="A12" s="157"/>
      <c r="B12" s="158"/>
      <c r="C12" s="165"/>
      <c r="D12" s="160">
        <v>29674</v>
      </c>
      <c r="E12" s="161"/>
      <c r="F12" s="162">
        <v>51153</v>
      </c>
      <c r="G12" s="163"/>
      <c r="H12" s="164"/>
    </row>
    <row r="13" spans="1:8" x14ac:dyDescent="0.15">
      <c r="A13" s="145"/>
      <c r="B13" s="150"/>
      <c r="C13" s="166"/>
      <c r="D13" s="167">
        <v>40380</v>
      </c>
      <c r="E13" s="168"/>
      <c r="F13" s="169">
        <v>110332</v>
      </c>
      <c r="G13" s="170"/>
      <c r="H13" s="156"/>
    </row>
    <row r="14" spans="1:8" x14ac:dyDescent="0.15">
      <c r="A14" s="157"/>
      <c r="B14" s="158"/>
      <c r="C14" s="159"/>
      <c r="D14" s="160">
        <v>26293</v>
      </c>
      <c r="E14" s="161"/>
      <c r="F14" s="162">
        <v>55250</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4.79</v>
      </c>
      <c r="C19" s="171">
        <f>ROUND(VALUE(SUBSTITUTE(実質収支比率等に係る経年分析!G$48,"▲","-")),2)</f>
        <v>3.67</v>
      </c>
      <c r="D19" s="171">
        <f>ROUND(VALUE(SUBSTITUTE(実質収支比率等に係る経年分析!H$48,"▲","-")),2)</f>
        <v>2.67</v>
      </c>
      <c r="E19" s="171">
        <f>ROUND(VALUE(SUBSTITUTE(実質収支比率等に係る経年分析!I$48,"▲","-")),2)</f>
        <v>3.61</v>
      </c>
      <c r="F19" s="171">
        <f>ROUND(VALUE(SUBSTITUTE(実質収支比率等に係る経年分析!J$48,"▲","-")),2)</f>
        <v>3.35</v>
      </c>
    </row>
    <row r="20" spans="1:11" x14ac:dyDescent="0.15">
      <c r="A20" s="171" t="s">
        <v>54</v>
      </c>
      <c r="B20" s="171">
        <f>ROUND(VALUE(SUBSTITUTE(実質収支比率等に係る経年分析!F$47,"▲","-")),2)</f>
        <v>32.32</v>
      </c>
      <c r="C20" s="171">
        <f>ROUND(VALUE(SUBSTITUTE(実質収支比率等に係る経年分析!G$47,"▲","-")),2)</f>
        <v>35.380000000000003</v>
      </c>
      <c r="D20" s="171">
        <f>ROUND(VALUE(SUBSTITUTE(実質収支比率等に係る経年分析!H$47,"▲","-")),2)</f>
        <v>32.450000000000003</v>
      </c>
      <c r="E20" s="171">
        <f>ROUND(VALUE(SUBSTITUTE(実質収支比率等に係る経年分析!I$47,"▲","-")),2)</f>
        <v>32.56</v>
      </c>
      <c r="F20" s="171">
        <f>ROUND(VALUE(SUBSTITUTE(実質収支比率等に係る経年分析!J$47,"▲","-")),2)</f>
        <v>39.119999999999997</v>
      </c>
    </row>
    <row r="21" spans="1:11" x14ac:dyDescent="0.15">
      <c r="A21" s="171" t="s">
        <v>55</v>
      </c>
      <c r="B21" s="171">
        <f>IF(ISNUMBER(VALUE(SUBSTITUTE(実質収支比率等に係る経年分析!F$49,"▲","-"))),ROUND(VALUE(SUBSTITUTE(実質収支比率等に係る経年分析!F$49,"▲","-")),2),NA())</f>
        <v>1.06</v>
      </c>
      <c r="C21" s="171">
        <f>IF(ISNUMBER(VALUE(SUBSTITUTE(実質収支比率等に係る経年分析!G$49,"▲","-"))),ROUND(VALUE(SUBSTITUTE(実質収支比率等に係る経年分析!G$49,"▲","-")),2),NA())</f>
        <v>1.28</v>
      </c>
      <c r="D21" s="171">
        <f>IF(ISNUMBER(VALUE(SUBSTITUTE(実質収支比率等に係る経年分析!H$49,"▲","-"))),ROUND(VALUE(SUBSTITUTE(実質収支比率等に係る経年分析!H$49,"▲","-")),2),NA())</f>
        <v>-4.34</v>
      </c>
      <c r="E21" s="171">
        <f>IF(ISNUMBER(VALUE(SUBSTITUTE(実質収支比率等に係る経年分析!I$49,"▲","-"))),ROUND(VALUE(SUBSTITUTE(実質収支比率等に係る経年分析!I$49,"▲","-")),2),NA())</f>
        <v>-0.22</v>
      </c>
      <c r="F21" s="171">
        <f>IF(ISNUMBER(VALUE(SUBSTITUTE(実質収支比率等に係る経年分析!J$49,"▲","-"))),ROUND(VALUE(SUBSTITUTE(実質収支比率等に係る経年分析!J$49,"▲","-")),2),NA())</f>
        <v>6.58</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0.03</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x14ac:dyDescent="0.15">
      <c r="A28" s="172" t="str">
        <f>IF(連結実質赤字比率に係る赤字・黒字の構成分析!C$42="",NA(),連結実質赤字比率に係る赤字・黒字の構成分析!C$42)</f>
        <v>その他会計（赤字）</v>
      </c>
      <c r="B28" s="172">
        <f>IF(ROUND(VALUE(SUBSTITUTE(連結実質赤字比率に係る赤字・黒字の構成分析!F$42,"▲", "-")), 2) &lt; 0, ABS(ROUND(VALUE(SUBSTITUTE(連結実質赤字比率に係る赤字・黒字の構成分析!F$42,"▲", "-")), 2)), NA())</f>
        <v>2.1800000000000002</v>
      </c>
      <c r="C28" s="172" t="e">
        <f>IF(ROUND(VALUE(SUBSTITUTE(連結実質赤字比率に係る赤字・黒字の構成分析!F$42,"▲", "-")), 2) &gt;= 0, ABS(ROUND(VALUE(SUBSTITUTE(連結実質赤字比率に係る赤字・黒字の構成分析!F$42,"▲", "-")), 2)), NA())</f>
        <v>#N/A</v>
      </c>
      <c r="D28" s="172">
        <f>IF(ROUND(VALUE(SUBSTITUTE(連結実質赤字比率に係る赤字・黒字の構成分析!G$42,"▲", "-")), 2) &lt; 0, ABS(ROUND(VALUE(SUBSTITUTE(連結実質赤字比率に係る赤字・黒字の構成分析!G$42,"▲", "-")), 2)), NA())</f>
        <v>1.32</v>
      </c>
      <c r="E28" s="172" t="e">
        <f>IF(ROUND(VALUE(SUBSTITUTE(連結実質赤字比率に係る赤字・黒字の構成分析!G$42,"▲", "-")), 2) &gt;= 0, ABS(ROUND(VALUE(SUBSTITUTE(連結実質赤字比率に係る赤字・黒字の構成分析!G$42,"▲", "-")), 2)), NA())</f>
        <v>#N/A</v>
      </c>
      <c r="F28" s="172">
        <f>IF(ROUND(VALUE(SUBSTITUTE(連結実質赤字比率に係る赤字・黒字の構成分析!H$42,"▲", "-")), 2) &lt; 0, ABS(ROUND(VALUE(SUBSTITUTE(連結実質赤字比率に係る赤字・黒字の構成分析!H$42,"▲", "-")), 2)), NA())</f>
        <v>0.12</v>
      </c>
      <c r="G28" s="172" t="e">
        <f>IF(ROUND(VALUE(SUBSTITUTE(連結実質赤字比率に係る赤字・黒字の構成分析!H$42,"▲", "-")), 2) &gt;= 0, ABS(ROUND(VALUE(SUBSTITUTE(連結実質赤字比率に係る赤字・黒字の構成分析!H$42,"▲", "-")), 2)), NA())</f>
        <v>#N/A</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五戸町簡易水道事業特別会計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0.05</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15">
      <c r="A30" s="172" t="str">
        <f>IF(連結実質赤字比率に係る赤字・黒字の構成分析!C$40="",NA(),連結実質赤字比率に係る赤字・黒字の構成分析!C$40)</f>
        <v>五戸町下水道事業特別会計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7.0000000000000007E-2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15">
      <c r="A31" s="172" t="str">
        <f>IF(連結実質赤字比率に係る赤字・黒字の構成分析!C$39="",NA(),連結実質赤字比率に係る赤字・黒字の構成分析!C$39)</f>
        <v>五戸町浄化槽事業特別会計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15">
      <c r="A32" s="172" t="str">
        <f>IF(連結実質赤字比率に係る赤字・黒字の構成分析!C$38="",NA(),連結実質赤字比率に係る赤字・黒字の構成分析!C$38)</f>
        <v>五戸町後期高齢者医療特別会計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7.0000000000000007E-2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0.09</v>
      </c>
    </row>
    <row r="33" spans="1:16" x14ac:dyDescent="0.15">
      <c r="A33" s="172" t="str">
        <f>IF(連結実質赤字比率に係る赤字・黒字の構成分析!C$37="",NA(),連結実質赤字比率に係る赤字・黒字の構成分析!C$37)</f>
        <v>五戸町住宅用地造成事業等特別会計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v>
      </c>
    </row>
    <row r="34" spans="1:16" x14ac:dyDescent="0.15">
      <c r="A34" s="172" t="str">
        <f>IF(連結実質赤字比率に係る赤字・黒字の構成分析!C$36="",NA(),連結実質赤字比率に係る赤字・黒字の構成分析!C$36)</f>
        <v>五戸町国民健康保険特別会計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2.31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0.86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0.43</v>
      </c>
    </row>
    <row r="35" spans="1:16" x14ac:dyDescent="0.15">
      <c r="A35" s="172" t="str">
        <f>IF(連結実質赤字比率に係る赤字・黒字の構成分析!C$35="",NA(),連結実質赤字比率に係る赤字・黒字の構成分析!C$35)</f>
        <v>五戸町介護保険特別会計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2.29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2.88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2.5499999999999998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2.11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2.12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4.7699999999999996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3.63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2.64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3.33</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1224</v>
      </c>
      <c r="E42" s="173"/>
      <c r="F42" s="173"/>
      <c r="G42" s="173">
        <f>'実質公債費比率（分子）の構造'!L$52</f>
        <v>1214</v>
      </c>
      <c r="H42" s="173"/>
      <c r="I42" s="173"/>
      <c r="J42" s="173">
        <f>'実質公債費比率（分子）の構造'!M$52</f>
        <v>1177</v>
      </c>
      <c r="K42" s="173"/>
      <c r="L42" s="173"/>
      <c r="M42" s="173">
        <f>'実質公債費比率（分子）の構造'!N$52</f>
        <v>1153</v>
      </c>
      <c r="N42" s="173"/>
      <c r="O42" s="173"/>
      <c r="P42" s="173">
        <f>'実質公債費比率（分子）の構造'!O$52</f>
        <v>1160</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22</v>
      </c>
      <c r="C45" s="173"/>
      <c r="D45" s="173"/>
      <c r="E45" s="173">
        <f>'実質公債費比率（分子）の構造'!L$49</f>
        <v>22</v>
      </c>
      <c r="F45" s="173"/>
      <c r="G45" s="173"/>
      <c r="H45" s="173">
        <f>'実質公債費比率（分子）の構造'!M$49</f>
        <v>21</v>
      </c>
      <c r="I45" s="173"/>
      <c r="J45" s="173"/>
      <c r="K45" s="173">
        <f>'実質公債費比率（分子）の構造'!N$49</f>
        <v>18</v>
      </c>
      <c r="L45" s="173"/>
      <c r="M45" s="173"/>
      <c r="N45" s="173">
        <f>'実質公債費比率（分子）の構造'!O$49</f>
        <v>19</v>
      </c>
      <c r="O45" s="173"/>
      <c r="P45" s="173"/>
    </row>
    <row r="46" spans="1:16" x14ac:dyDescent="0.15">
      <c r="A46" s="173" t="s">
        <v>66</v>
      </c>
      <c r="B46" s="173">
        <f>'実質公債費比率（分子）の構造'!K$48</f>
        <v>519</v>
      </c>
      <c r="C46" s="173"/>
      <c r="D46" s="173"/>
      <c r="E46" s="173">
        <f>'実質公債費比率（分子）の構造'!L$48</f>
        <v>517</v>
      </c>
      <c r="F46" s="173"/>
      <c r="G46" s="173"/>
      <c r="H46" s="173">
        <f>'実質公債費比率（分子）の構造'!M$48</f>
        <v>548</v>
      </c>
      <c r="I46" s="173"/>
      <c r="J46" s="173"/>
      <c r="K46" s="173">
        <f>'実質公債費比率（分子）の構造'!N$48</f>
        <v>577</v>
      </c>
      <c r="L46" s="173"/>
      <c r="M46" s="173"/>
      <c r="N46" s="173">
        <f>'実質公債費比率（分子）の構造'!O$48</f>
        <v>604</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1193</v>
      </c>
      <c r="C49" s="173"/>
      <c r="D49" s="173"/>
      <c r="E49" s="173">
        <f>'実質公債費比率（分子）の構造'!L$45</f>
        <v>1155</v>
      </c>
      <c r="F49" s="173"/>
      <c r="G49" s="173"/>
      <c r="H49" s="173">
        <f>'実質公債費比率（分子）の構造'!M$45</f>
        <v>1054</v>
      </c>
      <c r="I49" s="173"/>
      <c r="J49" s="173"/>
      <c r="K49" s="173">
        <f>'実質公債費比率（分子）の構造'!N$45</f>
        <v>1026</v>
      </c>
      <c r="L49" s="173"/>
      <c r="M49" s="173"/>
      <c r="N49" s="173">
        <f>'実質公債費比率（分子）の構造'!O$45</f>
        <v>1034</v>
      </c>
      <c r="O49" s="173"/>
      <c r="P49" s="173"/>
    </row>
    <row r="50" spans="1:16" x14ac:dyDescent="0.15">
      <c r="A50" s="173" t="s">
        <v>70</v>
      </c>
      <c r="B50" s="173" t="e">
        <f>NA()</f>
        <v>#N/A</v>
      </c>
      <c r="C50" s="173">
        <f>IF(ISNUMBER('実質公債費比率（分子）の構造'!K$53),'実質公債費比率（分子）の構造'!K$53,NA())</f>
        <v>510</v>
      </c>
      <c r="D50" s="173" t="e">
        <f>NA()</f>
        <v>#N/A</v>
      </c>
      <c r="E50" s="173" t="e">
        <f>NA()</f>
        <v>#N/A</v>
      </c>
      <c r="F50" s="173">
        <f>IF(ISNUMBER('実質公債費比率（分子）の構造'!L$53),'実質公債費比率（分子）の構造'!L$53,NA())</f>
        <v>480</v>
      </c>
      <c r="G50" s="173" t="e">
        <f>NA()</f>
        <v>#N/A</v>
      </c>
      <c r="H50" s="173" t="e">
        <f>NA()</f>
        <v>#N/A</v>
      </c>
      <c r="I50" s="173">
        <f>IF(ISNUMBER('実質公債費比率（分子）の構造'!M$53),'実質公債費比率（分子）の構造'!M$53,NA())</f>
        <v>446</v>
      </c>
      <c r="J50" s="173" t="e">
        <f>NA()</f>
        <v>#N/A</v>
      </c>
      <c r="K50" s="173" t="e">
        <f>NA()</f>
        <v>#N/A</v>
      </c>
      <c r="L50" s="173">
        <f>IF(ISNUMBER('実質公債費比率（分子）の構造'!N$53),'実質公債費比率（分子）の構造'!N$53,NA())</f>
        <v>468</v>
      </c>
      <c r="M50" s="173" t="e">
        <f>NA()</f>
        <v>#N/A</v>
      </c>
      <c r="N50" s="173" t="e">
        <f>NA()</f>
        <v>#N/A</v>
      </c>
      <c r="O50" s="173">
        <f>IF(ISNUMBER('実質公債費比率（分子）の構造'!O$53),'実質公債費比率（分子）の構造'!O$53,NA())</f>
        <v>497</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11290</v>
      </c>
      <c r="E56" s="172"/>
      <c r="F56" s="172"/>
      <c r="G56" s="172">
        <f>'将来負担比率（分子）の構造'!J$52</f>
        <v>11440</v>
      </c>
      <c r="H56" s="172"/>
      <c r="I56" s="172"/>
      <c r="J56" s="172">
        <f>'将来負担比率（分子）の構造'!K$52</f>
        <v>10751</v>
      </c>
      <c r="K56" s="172"/>
      <c r="L56" s="172"/>
      <c r="M56" s="172">
        <f>'将来負担比率（分子）の構造'!L$52</f>
        <v>10504</v>
      </c>
      <c r="N56" s="172"/>
      <c r="O56" s="172"/>
      <c r="P56" s="172">
        <f>'将来負担比率（分子）の構造'!M$52</f>
        <v>9712</v>
      </c>
    </row>
    <row r="57" spans="1:16" x14ac:dyDescent="0.15">
      <c r="A57" s="172" t="s">
        <v>41</v>
      </c>
      <c r="B57" s="172"/>
      <c r="C57" s="172"/>
      <c r="D57" s="172">
        <f>'将来負担比率（分子）の構造'!I$51</f>
        <v>528</v>
      </c>
      <c r="E57" s="172"/>
      <c r="F57" s="172"/>
      <c r="G57" s="172">
        <f>'将来負担比率（分子）の構造'!J$51</f>
        <v>497</v>
      </c>
      <c r="H57" s="172"/>
      <c r="I57" s="172"/>
      <c r="J57" s="172">
        <f>'将来負担比率（分子）の構造'!K$51</f>
        <v>479</v>
      </c>
      <c r="K57" s="172"/>
      <c r="L57" s="172"/>
      <c r="M57" s="172">
        <f>'将来負担比率（分子）の構造'!L$51</f>
        <v>419</v>
      </c>
      <c r="N57" s="172"/>
      <c r="O57" s="172"/>
      <c r="P57" s="172">
        <f>'将来負担比率（分子）の構造'!M$51</f>
        <v>382</v>
      </c>
    </row>
    <row r="58" spans="1:16" x14ac:dyDescent="0.15">
      <c r="A58" s="172" t="s">
        <v>40</v>
      </c>
      <c r="B58" s="172"/>
      <c r="C58" s="172"/>
      <c r="D58" s="172">
        <f>'将来負担比率（分子）の構造'!I$50</f>
        <v>2976</v>
      </c>
      <c r="E58" s="172"/>
      <c r="F58" s="172"/>
      <c r="G58" s="172">
        <f>'将来負担比率（分子）の構造'!J$50</f>
        <v>3505</v>
      </c>
      <c r="H58" s="172"/>
      <c r="I58" s="172"/>
      <c r="J58" s="172">
        <f>'将来負担比率（分子）の構造'!K$50</f>
        <v>3654</v>
      </c>
      <c r="K58" s="172"/>
      <c r="L58" s="172"/>
      <c r="M58" s="172">
        <f>'将来負担比率（分子）の構造'!L$50</f>
        <v>3849</v>
      </c>
      <c r="N58" s="172"/>
      <c r="O58" s="172"/>
      <c r="P58" s="172">
        <f>'将来負担比率（分子）の構造'!M$50</f>
        <v>4646</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1074</v>
      </c>
      <c r="C62" s="172"/>
      <c r="D62" s="172"/>
      <c r="E62" s="172">
        <f>'将来負担比率（分子）の構造'!J$45</f>
        <v>1007</v>
      </c>
      <c r="F62" s="172"/>
      <c r="G62" s="172"/>
      <c r="H62" s="172">
        <f>'将来負担比率（分子）の構造'!K$45</f>
        <v>939</v>
      </c>
      <c r="I62" s="172"/>
      <c r="J62" s="172"/>
      <c r="K62" s="172">
        <f>'将来負担比率（分子）の構造'!L$45</f>
        <v>904</v>
      </c>
      <c r="L62" s="172"/>
      <c r="M62" s="172"/>
      <c r="N62" s="172">
        <f>'将来負担比率（分子）の構造'!M$45</f>
        <v>852</v>
      </c>
      <c r="O62" s="172"/>
      <c r="P62" s="172"/>
    </row>
    <row r="63" spans="1:16" x14ac:dyDescent="0.15">
      <c r="A63" s="172" t="s">
        <v>33</v>
      </c>
      <c r="B63" s="172">
        <f>'将来負担比率（分子）の構造'!I$44</f>
        <v>193</v>
      </c>
      <c r="C63" s="172"/>
      <c r="D63" s="172"/>
      <c r="E63" s="172">
        <f>'将来負担比率（分子）の構造'!J$44</f>
        <v>193</v>
      </c>
      <c r="F63" s="172"/>
      <c r="G63" s="172"/>
      <c r="H63" s="172">
        <f>'将来負担比率（分子）の構造'!K$44</f>
        <v>228</v>
      </c>
      <c r="I63" s="172"/>
      <c r="J63" s="172"/>
      <c r="K63" s="172">
        <f>'将来負担比率（分子）の構造'!L$44</f>
        <v>421</v>
      </c>
      <c r="L63" s="172"/>
      <c r="M63" s="172"/>
      <c r="N63" s="172">
        <f>'将来負担比率（分子）の構造'!M$44</f>
        <v>411</v>
      </c>
      <c r="O63" s="172"/>
      <c r="P63" s="172"/>
    </row>
    <row r="64" spans="1:16" x14ac:dyDescent="0.15">
      <c r="A64" s="172" t="s">
        <v>32</v>
      </c>
      <c r="B64" s="172">
        <f>'将来負担比率（分子）の構造'!I$43</f>
        <v>4719</v>
      </c>
      <c r="C64" s="172"/>
      <c r="D64" s="172"/>
      <c r="E64" s="172">
        <f>'将来負担比率（分子）の構造'!J$43</f>
        <v>4394</v>
      </c>
      <c r="F64" s="172"/>
      <c r="G64" s="172"/>
      <c r="H64" s="172">
        <f>'将来負担比率（分子）の構造'!K$43</f>
        <v>4067</v>
      </c>
      <c r="I64" s="172"/>
      <c r="J64" s="172"/>
      <c r="K64" s="172">
        <f>'将来負担比率（分子）の構造'!L$43</f>
        <v>3772</v>
      </c>
      <c r="L64" s="172"/>
      <c r="M64" s="172"/>
      <c r="N64" s="172">
        <f>'将来負担比率（分子）の構造'!M$43</f>
        <v>3528</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11163</v>
      </c>
      <c r="C66" s="172"/>
      <c r="D66" s="172"/>
      <c r="E66" s="172">
        <f>'将来負担比率（分子）の構造'!J$41</f>
        <v>11172</v>
      </c>
      <c r="F66" s="172"/>
      <c r="G66" s="172"/>
      <c r="H66" s="172">
        <f>'将来負担比率（分子）の構造'!K$41</f>
        <v>10938</v>
      </c>
      <c r="I66" s="172"/>
      <c r="J66" s="172"/>
      <c r="K66" s="172">
        <f>'将来負担比率（分子）の構造'!L$41</f>
        <v>10633</v>
      </c>
      <c r="L66" s="172"/>
      <c r="M66" s="172"/>
      <c r="N66" s="172">
        <f>'将来負担比率（分子）の構造'!M$41</f>
        <v>10171</v>
      </c>
      <c r="O66" s="172"/>
      <c r="P66" s="172"/>
    </row>
    <row r="67" spans="1:16" x14ac:dyDescent="0.15">
      <c r="A67" s="172" t="s">
        <v>74</v>
      </c>
      <c r="B67" s="172" t="e">
        <f>NA()</f>
        <v>#N/A</v>
      </c>
      <c r="C67" s="172">
        <f>IF(ISNUMBER('将来負担比率（分子）の構造'!I$53), IF('将来負担比率（分子）の構造'!I$53 &lt; 0, 0, '将来負担比率（分子）の構造'!I$53), NA())</f>
        <v>2355</v>
      </c>
      <c r="D67" s="172" t="e">
        <f>NA()</f>
        <v>#N/A</v>
      </c>
      <c r="E67" s="172" t="e">
        <f>NA()</f>
        <v>#N/A</v>
      </c>
      <c r="F67" s="172">
        <f>IF(ISNUMBER('将来負担比率（分子）の構造'!J$53), IF('将来負担比率（分子）の構造'!J$53 &lt; 0, 0, '将来負担比率（分子）の構造'!J$53), NA())</f>
        <v>1324</v>
      </c>
      <c r="G67" s="172" t="e">
        <f>NA()</f>
        <v>#N/A</v>
      </c>
      <c r="H67" s="172" t="e">
        <f>NA()</f>
        <v>#N/A</v>
      </c>
      <c r="I67" s="172">
        <f>IF(ISNUMBER('将来負担比率（分子）の構造'!K$53), IF('将来負担比率（分子）の構造'!K$53 &lt; 0, 0, '将来負担比率（分子）の構造'!K$53), NA())</f>
        <v>1287</v>
      </c>
      <c r="J67" s="172" t="e">
        <f>NA()</f>
        <v>#N/A</v>
      </c>
      <c r="K67" s="172" t="e">
        <f>NA()</f>
        <v>#N/A</v>
      </c>
      <c r="L67" s="172">
        <f>IF(ISNUMBER('将来負担比率（分子）の構造'!L$53), IF('将来負担比率（分子）の構造'!L$53 &lt; 0, 0, '将来負担比率（分子）の構造'!L$53), NA())</f>
        <v>958</v>
      </c>
      <c r="M67" s="172" t="e">
        <f>NA()</f>
        <v>#N/A</v>
      </c>
      <c r="N67" s="172" t="e">
        <f>NA()</f>
        <v>#N/A</v>
      </c>
      <c r="O67" s="172">
        <f>IF(ISNUMBER('将来負担比率（分子）の構造'!M$53), IF('将来負担比率（分子）の構造'!M$53 &lt; 0, 0, '将来負担比率（分子）の構造'!M$53), NA())</f>
        <v>223</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1939</v>
      </c>
      <c r="C72" s="176">
        <f>基金残高に係る経年分析!G55</f>
        <v>1991</v>
      </c>
      <c r="D72" s="176">
        <f>基金残高に係る経年分析!H55</f>
        <v>2521</v>
      </c>
    </row>
    <row r="73" spans="1:16" x14ac:dyDescent="0.15">
      <c r="A73" s="175" t="s">
        <v>77</v>
      </c>
      <c r="B73" s="176">
        <f>基金残高に係る経年分析!F56</f>
        <v>674</v>
      </c>
      <c r="C73" s="176">
        <f>基金残高に係る経年分析!G56</f>
        <v>675</v>
      </c>
      <c r="D73" s="176">
        <f>基金残高に係る経年分析!H56</f>
        <v>675</v>
      </c>
    </row>
    <row r="74" spans="1:16" x14ac:dyDescent="0.15">
      <c r="A74" s="175" t="s">
        <v>78</v>
      </c>
      <c r="B74" s="176">
        <f>基金残高に係る経年分析!F57</f>
        <v>1554</v>
      </c>
      <c r="C74" s="176">
        <f>基金残高に係る経年分析!G57</f>
        <v>1677</v>
      </c>
      <c r="D74" s="176">
        <f>基金残高に係る経年分析!H57</f>
        <v>1910</v>
      </c>
    </row>
  </sheetData>
  <sheetProtection algorithmName="SHA-512" hashValue="FMlOoG8w5CIMyfM34hjBphsh7+NqFyMD035FRXfRKRdQAq5EoQzm1JUMNgvxHSbv4tJbq5f7D71iXH4Cu27Jmg==" saltValue="cPDBVmBuBl1rESzbqU/3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763B9-742F-49C3-8AB3-4DE6FAAF8BE6}">
  <sheetPr>
    <pageSetUpPr fitToPage="1"/>
  </sheetPr>
  <dimension ref="B1:EM50"/>
  <sheetViews>
    <sheetView showGridLines="0" workbookViewId="0"/>
  </sheetViews>
  <sheetFormatPr defaultColWidth="0" defaultRowHeight="0"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4" t="s">
        <v>211</v>
      </c>
      <c r="DI1" s="715"/>
      <c r="DJ1" s="715"/>
      <c r="DK1" s="715"/>
      <c r="DL1" s="715"/>
      <c r="DM1" s="715"/>
      <c r="DN1" s="716"/>
      <c r="DO1" s="211"/>
      <c r="DP1" s="714" t="s">
        <v>212</v>
      </c>
      <c r="DQ1" s="715"/>
      <c r="DR1" s="715"/>
      <c r="DS1" s="715"/>
      <c r="DT1" s="715"/>
      <c r="DU1" s="715"/>
      <c r="DV1" s="715"/>
      <c r="DW1" s="715"/>
      <c r="DX1" s="715"/>
      <c r="DY1" s="715"/>
      <c r="DZ1" s="715"/>
      <c r="EA1" s="715"/>
      <c r="EB1" s="715"/>
      <c r="EC1" s="716"/>
      <c r="ED1" s="210"/>
      <c r="EE1" s="210"/>
      <c r="EF1" s="210"/>
      <c r="EG1" s="210"/>
      <c r="EH1" s="210"/>
      <c r="EI1" s="210"/>
      <c r="EJ1" s="210"/>
      <c r="EK1" s="210"/>
      <c r="EL1" s="210"/>
      <c r="EM1" s="210"/>
    </row>
    <row r="2" spans="2:143" ht="22.5" customHeight="1" x14ac:dyDescent="0.15">
      <c r="B2" s="212" t="s">
        <v>213</v>
      </c>
      <c r="R2" s="213"/>
      <c r="S2" s="213"/>
      <c r="T2" s="213"/>
      <c r="U2" s="213"/>
      <c r="V2" s="213"/>
      <c r="W2" s="213"/>
      <c r="X2" s="213"/>
      <c r="Y2" s="213"/>
      <c r="Z2" s="213"/>
      <c r="AA2" s="213"/>
      <c r="AB2" s="213"/>
      <c r="AC2" s="213"/>
      <c r="AE2" s="360"/>
      <c r="AF2" s="360"/>
      <c r="AG2" s="360"/>
      <c r="AH2" s="360"/>
      <c r="AI2" s="360"/>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75" t="s">
        <v>214</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215</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216</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15">
      <c r="B4" s="675" t="s">
        <v>1</v>
      </c>
      <c r="C4" s="676"/>
      <c r="D4" s="676"/>
      <c r="E4" s="676"/>
      <c r="F4" s="676"/>
      <c r="G4" s="676"/>
      <c r="H4" s="676"/>
      <c r="I4" s="676"/>
      <c r="J4" s="676"/>
      <c r="K4" s="676"/>
      <c r="L4" s="676"/>
      <c r="M4" s="676"/>
      <c r="N4" s="676"/>
      <c r="O4" s="676"/>
      <c r="P4" s="676"/>
      <c r="Q4" s="677"/>
      <c r="R4" s="675" t="s">
        <v>217</v>
      </c>
      <c r="S4" s="676"/>
      <c r="T4" s="676"/>
      <c r="U4" s="676"/>
      <c r="V4" s="676"/>
      <c r="W4" s="676"/>
      <c r="X4" s="676"/>
      <c r="Y4" s="677"/>
      <c r="Z4" s="675" t="s">
        <v>218</v>
      </c>
      <c r="AA4" s="676"/>
      <c r="AB4" s="676"/>
      <c r="AC4" s="677"/>
      <c r="AD4" s="675" t="s">
        <v>219</v>
      </c>
      <c r="AE4" s="676"/>
      <c r="AF4" s="676"/>
      <c r="AG4" s="676"/>
      <c r="AH4" s="676"/>
      <c r="AI4" s="676"/>
      <c r="AJ4" s="676"/>
      <c r="AK4" s="677"/>
      <c r="AL4" s="675" t="s">
        <v>218</v>
      </c>
      <c r="AM4" s="676"/>
      <c r="AN4" s="676"/>
      <c r="AO4" s="677"/>
      <c r="AP4" s="713" t="s">
        <v>220</v>
      </c>
      <c r="AQ4" s="713"/>
      <c r="AR4" s="713"/>
      <c r="AS4" s="713"/>
      <c r="AT4" s="713"/>
      <c r="AU4" s="713"/>
      <c r="AV4" s="713"/>
      <c r="AW4" s="713"/>
      <c r="AX4" s="713"/>
      <c r="AY4" s="713"/>
      <c r="AZ4" s="713"/>
      <c r="BA4" s="713"/>
      <c r="BB4" s="713"/>
      <c r="BC4" s="713"/>
      <c r="BD4" s="713"/>
      <c r="BE4" s="713"/>
      <c r="BF4" s="713"/>
      <c r="BG4" s="713" t="s">
        <v>221</v>
      </c>
      <c r="BH4" s="713"/>
      <c r="BI4" s="713"/>
      <c r="BJ4" s="713"/>
      <c r="BK4" s="713"/>
      <c r="BL4" s="713"/>
      <c r="BM4" s="713"/>
      <c r="BN4" s="713"/>
      <c r="BO4" s="713" t="s">
        <v>218</v>
      </c>
      <c r="BP4" s="713"/>
      <c r="BQ4" s="713"/>
      <c r="BR4" s="713"/>
      <c r="BS4" s="713" t="s">
        <v>222</v>
      </c>
      <c r="BT4" s="713"/>
      <c r="BU4" s="713"/>
      <c r="BV4" s="713"/>
      <c r="BW4" s="713"/>
      <c r="BX4" s="713"/>
      <c r="BY4" s="713"/>
      <c r="BZ4" s="713"/>
      <c r="CA4" s="713"/>
      <c r="CB4" s="713"/>
      <c r="CD4" s="675" t="s">
        <v>223</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15">
      <c r="B5" s="672" t="s">
        <v>224</v>
      </c>
      <c r="C5" s="673"/>
      <c r="D5" s="673"/>
      <c r="E5" s="673"/>
      <c r="F5" s="673"/>
      <c r="G5" s="673"/>
      <c r="H5" s="673"/>
      <c r="I5" s="673"/>
      <c r="J5" s="673"/>
      <c r="K5" s="673"/>
      <c r="L5" s="673"/>
      <c r="M5" s="673"/>
      <c r="N5" s="673"/>
      <c r="O5" s="673"/>
      <c r="P5" s="673"/>
      <c r="Q5" s="674"/>
      <c r="R5" s="669">
        <v>1425938</v>
      </c>
      <c r="S5" s="670"/>
      <c r="T5" s="670"/>
      <c r="U5" s="670"/>
      <c r="V5" s="670"/>
      <c r="W5" s="670"/>
      <c r="X5" s="670"/>
      <c r="Y5" s="698"/>
      <c r="Z5" s="711">
        <v>13.8</v>
      </c>
      <c r="AA5" s="711"/>
      <c r="AB5" s="711"/>
      <c r="AC5" s="711"/>
      <c r="AD5" s="712">
        <v>1425938</v>
      </c>
      <c r="AE5" s="712"/>
      <c r="AF5" s="712"/>
      <c r="AG5" s="712"/>
      <c r="AH5" s="712"/>
      <c r="AI5" s="712"/>
      <c r="AJ5" s="712"/>
      <c r="AK5" s="712"/>
      <c r="AL5" s="699">
        <v>22.6</v>
      </c>
      <c r="AM5" s="682"/>
      <c r="AN5" s="682"/>
      <c r="AO5" s="700"/>
      <c r="AP5" s="672" t="s">
        <v>225</v>
      </c>
      <c r="AQ5" s="673"/>
      <c r="AR5" s="673"/>
      <c r="AS5" s="673"/>
      <c r="AT5" s="673"/>
      <c r="AU5" s="673"/>
      <c r="AV5" s="673"/>
      <c r="AW5" s="673"/>
      <c r="AX5" s="673"/>
      <c r="AY5" s="673"/>
      <c r="AZ5" s="673"/>
      <c r="BA5" s="673"/>
      <c r="BB5" s="673"/>
      <c r="BC5" s="673"/>
      <c r="BD5" s="673"/>
      <c r="BE5" s="673"/>
      <c r="BF5" s="674"/>
      <c r="BG5" s="624">
        <v>1425938</v>
      </c>
      <c r="BH5" s="625"/>
      <c r="BI5" s="625"/>
      <c r="BJ5" s="625"/>
      <c r="BK5" s="625"/>
      <c r="BL5" s="625"/>
      <c r="BM5" s="625"/>
      <c r="BN5" s="626"/>
      <c r="BO5" s="648">
        <v>100</v>
      </c>
      <c r="BP5" s="648"/>
      <c r="BQ5" s="648"/>
      <c r="BR5" s="648"/>
      <c r="BS5" s="649" t="s">
        <v>127</v>
      </c>
      <c r="BT5" s="649"/>
      <c r="BU5" s="649"/>
      <c r="BV5" s="649"/>
      <c r="BW5" s="649"/>
      <c r="BX5" s="649"/>
      <c r="BY5" s="649"/>
      <c r="BZ5" s="649"/>
      <c r="CA5" s="649"/>
      <c r="CB5" s="687"/>
      <c r="CD5" s="675" t="s">
        <v>220</v>
      </c>
      <c r="CE5" s="676"/>
      <c r="CF5" s="676"/>
      <c r="CG5" s="676"/>
      <c r="CH5" s="676"/>
      <c r="CI5" s="676"/>
      <c r="CJ5" s="676"/>
      <c r="CK5" s="676"/>
      <c r="CL5" s="676"/>
      <c r="CM5" s="676"/>
      <c r="CN5" s="676"/>
      <c r="CO5" s="676"/>
      <c r="CP5" s="676"/>
      <c r="CQ5" s="677"/>
      <c r="CR5" s="675" t="s">
        <v>226</v>
      </c>
      <c r="CS5" s="676"/>
      <c r="CT5" s="676"/>
      <c r="CU5" s="676"/>
      <c r="CV5" s="676"/>
      <c r="CW5" s="676"/>
      <c r="CX5" s="676"/>
      <c r="CY5" s="677"/>
      <c r="CZ5" s="675" t="s">
        <v>218</v>
      </c>
      <c r="DA5" s="676"/>
      <c r="DB5" s="676"/>
      <c r="DC5" s="677"/>
      <c r="DD5" s="675" t="s">
        <v>227</v>
      </c>
      <c r="DE5" s="676"/>
      <c r="DF5" s="676"/>
      <c r="DG5" s="676"/>
      <c r="DH5" s="676"/>
      <c r="DI5" s="676"/>
      <c r="DJ5" s="676"/>
      <c r="DK5" s="676"/>
      <c r="DL5" s="676"/>
      <c r="DM5" s="676"/>
      <c r="DN5" s="676"/>
      <c r="DO5" s="676"/>
      <c r="DP5" s="677"/>
      <c r="DQ5" s="675" t="s">
        <v>228</v>
      </c>
      <c r="DR5" s="676"/>
      <c r="DS5" s="676"/>
      <c r="DT5" s="676"/>
      <c r="DU5" s="676"/>
      <c r="DV5" s="676"/>
      <c r="DW5" s="676"/>
      <c r="DX5" s="676"/>
      <c r="DY5" s="676"/>
      <c r="DZ5" s="676"/>
      <c r="EA5" s="676"/>
      <c r="EB5" s="676"/>
      <c r="EC5" s="677"/>
    </row>
    <row r="6" spans="2:143" ht="11.25" customHeight="1" x14ac:dyDescent="0.15">
      <c r="B6" s="621" t="s">
        <v>229</v>
      </c>
      <c r="C6" s="622"/>
      <c r="D6" s="622"/>
      <c r="E6" s="622"/>
      <c r="F6" s="622"/>
      <c r="G6" s="622"/>
      <c r="H6" s="622"/>
      <c r="I6" s="622"/>
      <c r="J6" s="622"/>
      <c r="K6" s="622"/>
      <c r="L6" s="622"/>
      <c r="M6" s="622"/>
      <c r="N6" s="622"/>
      <c r="O6" s="622"/>
      <c r="P6" s="622"/>
      <c r="Q6" s="623"/>
      <c r="R6" s="624">
        <v>134792</v>
      </c>
      <c r="S6" s="625"/>
      <c r="T6" s="625"/>
      <c r="U6" s="625"/>
      <c r="V6" s="625"/>
      <c r="W6" s="625"/>
      <c r="X6" s="625"/>
      <c r="Y6" s="626"/>
      <c r="Z6" s="648">
        <v>1.3</v>
      </c>
      <c r="AA6" s="648"/>
      <c r="AB6" s="648"/>
      <c r="AC6" s="648"/>
      <c r="AD6" s="649">
        <v>134792</v>
      </c>
      <c r="AE6" s="649"/>
      <c r="AF6" s="649"/>
      <c r="AG6" s="649"/>
      <c r="AH6" s="649"/>
      <c r="AI6" s="649"/>
      <c r="AJ6" s="649"/>
      <c r="AK6" s="649"/>
      <c r="AL6" s="627">
        <v>2.1</v>
      </c>
      <c r="AM6" s="628"/>
      <c r="AN6" s="628"/>
      <c r="AO6" s="650"/>
      <c r="AP6" s="621" t="s">
        <v>230</v>
      </c>
      <c r="AQ6" s="622"/>
      <c r="AR6" s="622"/>
      <c r="AS6" s="622"/>
      <c r="AT6" s="622"/>
      <c r="AU6" s="622"/>
      <c r="AV6" s="622"/>
      <c r="AW6" s="622"/>
      <c r="AX6" s="622"/>
      <c r="AY6" s="622"/>
      <c r="AZ6" s="622"/>
      <c r="BA6" s="622"/>
      <c r="BB6" s="622"/>
      <c r="BC6" s="622"/>
      <c r="BD6" s="622"/>
      <c r="BE6" s="622"/>
      <c r="BF6" s="623"/>
      <c r="BG6" s="624">
        <v>1425938</v>
      </c>
      <c r="BH6" s="625"/>
      <c r="BI6" s="625"/>
      <c r="BJ6" s="625"/>
      <c r="BK6" s="625"/>
      <c r="BL6" s="625"/>
      <c r="BM6" s="625"/>
      <c r="BN6" s="626"/>
      <c r="BO6" s="648">
        <v>100</v>
      </c>
      <c r="BP6" s="648"/>
      <c r="BQ6" s="648"/>
      <c r="BR6" s="648"/>
      <c r="BS6" s="649" t="s">
        <v>127</v>
      </c>
      <c r="BT6" s="649"/>
      <c r="BU6" s="649"/>
      <c r="BV6" s="649"/>
      <c r="BW6" s="649"/>
      <c r="BX6" s="649"/>
      <c r="BY6" s="649"/>
      <c r="BZ6" s="649"/>
      <c r="CA6" s="649"/>
      <c r="CB6" s="687"/>
      <c r="CD6" s="672" t="s">
        <v>231</v>
      </c>
      <c r="CE6" s="673"/>
      <c r="CF6" s="673"/>
      <c r="CG6" s="673"/>
      <c r="CH6" s="673"/>
      <c r="CI6" s="673"/>
      <c r="CJ6" s="673"/>
      <c r="CK6" s="673"/>
      <c r="CL6" s="673"/>
      <c r="CM6" s="673"/>
      <c r="CN6" s="673"/>
      <c r="CO6" s="673"/>
      <c r="CP6" s="673"/>
      <c r="CQ6" s="674"/>
      <c r="CR6" s="624">
        <v>89031</v>
      </c>
      <c r="CS6" s="625"/>
      <c r="CT6" s="625"/>
      <c r="CU6" s="625"/>
      <c r="CV6" s="625"/>
      <c r="CW6" s="625"/>
      <c r="CX6" s="625"/>
      <c r="CY6" s="626"/>
      <c r="CZ6" s="699">
        <v>0.9</v>
      </c>
      <c r="DA6" s="682"/>
      <c r="DB6" s="682"/>
      <c r="DC6" s="701"/>
      <c r="DD6" s="615" t="s">
        <v>127</v>
      </c>
      <c r="DE6" s="625"/>
      <c r="DF6" s="625"/>
      <c r="DG6" s="625"/>
      <c r="DH6" s="625"/>
      <c r="DI6" s="625"/>
      <c r="DJ6" s="625"/>
      <c r="DK6" s="625"/>
      <c r="DL6" s="625"/>
      <c r="DM6" s="625"/>
      <c r="DN6" s="625"/>
      <c r="DO6" s="625"/>
      <c r="DP6" s="626"/>
      <c r="DQ6" s="615">
        <v>89031</v>
      </c>
      <c r="DR6" s="625"/>
      <c r="DS6" s="625"/>
      <c r="DT6" s="625"/>
      <c r="DU6" s="625"/>
      <c r="DV6" s="625"/>
      <c r="DW6" s="625"/>
      <c r="DX6" s="625"/>
      <c r="DY6" s="625"/>
      <c r="DZ6" s="625"/>
      <c r="EA6" s="625"/>
      <c r="EB6" s="625"/>
      <c r="EC6" s="656"/>
    </row>
    <row r="7" spans="2:143" ht="11.25" customHeight="1" x14ac:dyDescent="0.15">
      <c r="B7" s="621" t="s">
        <v>232</v>
      </c>
      <c r="C7" s="622"/>
      <c r="D7" s="622"/>
      <c r="E7" s="622"/>
      <c r="F7" s="622"/>
      <c r="G7" s="622"/>
      <c r="H7" s="622"/>
      <c r="I7" s="622"/>
      <c r="J7" s="622"/>
      <c r="K7" s="622"/>
      <c r="L7" s="622"/>
      <c r="M7" s="622"/>
      <c r="N7" s="622"/>
      <c r="O7" s="622"/>
      <c r="P7" s="622"/>
      <c r="Q7" s="623"/>
      <c r="R7" s="624">
        <v>908</v>
      </c>
      <c r="S7" s="625"/>
      <c r="T7" s="625"/>
      <c r="U7" s="625"/>
      <c r="V7" s="625"/>
      <c r="W7" s="625"/>
      <c r="X7" s="625"/>
      <c r="Y7" s="626"/>
      <c r="Z7" s="648">
        <v>0</v>
      </c>
      <c r="AA7" s="648"/>
      <c r="AB7" s="648"/>
      <c r="AC7" s="648"/>
      <c r="AD7" s="649">
        <v>908</v>
      </c>
      <c r="AE7" s="649"/>
      <c r="AF7" s="649"/>
      <c r="AG7" s="649"/>
      <c r="AH7" s="649"/>
      <c r="AI7" s="649"/>
      <c r="AJ7" s="649"/>
      <c r="AK7" s="649"/>
      <c r="AL7" s="627">
        <v>0</v>
      </c>
      <c r="AM7" s="628"/>
      <c r="AN7" s="628"/>
      <c r="AO7" s="650"/>
      <c r="AP7" s="621" t="s">
        <v>233</v>
      </c>
      <c r="AQ7" s="622"/>
      <c r="AR7" s="622"/>
      <c r="AS7" s="622"/>
      <c r="AT7" s="622"/>
      <c r="AU7" s="622"/>
      <c r="AV7" s="622"/>
      <c r="AW7" s="622"/>
      <c r="AX7" s="622"/>
      <c r="AY7" s="622"/>
      <c r="AZ7" s="622"/>
      <c r="BA7" s="622"/>
      <c r="BB7" s="622"/>
      <c r="BC7" s="622"/>
      <c r="BD7" s="622"/>
      <c r="BE7" s="622"/>
      <c r="BF7" s="623"/>
      <c r="BG7" s="624">
        <v>587364</v>
      </c>
      <c r="BH7" s="625"/>
      <c r="BI7" s="625"/>
      <c r="BJ7" s="625"/>
      <c r="BK7" s="625"/>
      <c r="BL7" s="625"/>
      <c r="BM7" s="625"/>
      <c r="BN7" s="626"/>
      <c r="BO7" s="648">
        <v>41.2</v>
      </c>
      <c r="BP7" s="648"/>
      <c r="BQ7" s="648"/>
      <c r="BR7" s="648"/>
      <c r="BS7" s="649" t="s">
        <v>127</v>
      </c>
      <c r="BT7" s="649"/>
      <c r="BU7" s="649"/>
      <c r="BV7" s="649"/>
      <c r="BW7" s="649"/>
      <c r="BX7" s="649"/>
      <c r="BY7" s="649"/>
      <c r="BZ7" s="649"/>
      <c r="CA7" s="649"/>
      <c r="CB7" s="687"/>
      <c r="CD7" s="621" t="s">
        <v>234</v>
      </c>
      <c r="CE7" s="622"/>
      <c r="CF7" s="622"/>
      <c r="CG7" s="622"/>
      <c r="CH7" s="622"/>
      <c r="CI7" s="622"/>
      <c r="CJ7" s="622"/>
      <c r="CK7" s="622"/>
      <c r="CL7" s="622"/>
      <c r="CM7" s="622"/>
      <c r="CN7" s="622"/>
      <c r="CO7" s="622"/>
      <c r="CP7" s="622"/>
      <c r="CQ7" s="623"/>
      <c r="CR7" s="624">
        <v>1548704</v>
      </c>
      <c r="CS7" s="625"/>
      <c r="CT7" s="625"/>
      <c r="CU7" s="625"/>
      <c r="CV7" s="625"/>
      <c r="CW7" s="625"/>
      <c r="CX7" s="625"/>
      <c r="CY7" s="626"/>
      <c r="CZ7" s="648">
        <v>15.3</v>
      </c>
      <c r="DA7" s="648"/>
      <c r="DB7" s="648"/>
      <c r="DC7" s="648"/>
      <c r="DD7" s="615">
        <v>65664</v>
      </c>
      <c r="DE7" s="625"/>
      <c r="DF7" s="625"/>
      <c r="DG7" s="625"/>
      <c r="DH7" s="625"/>
      <c r="DI7" s="625"/>
      <c r="DJ7" s="625"/>
      <c r="DK7" s="625"/>
      <c r="DL7" s="625"/>
      <c r="DM7" s="625"/>
      <c r="DN7" s="625"/>
      <c r="DO7" s="625"/>
      <c r="DP7" s="626"/>
      <c r="DQ7" s="615">
        <v>1294818</v>
      </c>
      <c r="DR7" s="625"/>
      <c r="DS7" s="625"/>
      <c r="DT7" s="625"/>
      <c r="DU7" s="625"/>
      <c r="DV7" s="625"/>
      <c r="DW7" s="625"/>
      <c r="DX7" s="625"/>
      <c r="DY7" s="625"/>
      <c r="DZ7" s="625"/>
      <c r="EA7" s="625"/>
      <c r="EB7" s="625"/>
      <c r="EC7" s="656"/>
    </row>
    <row r="8" spans="2:143" ht="11.25" customHeight="1" x14ac:dyDescent="0.15">
      <c r="B8" s="621" t="s">
        <v>235</v>
      </c>
      <c r="C8" s="622"/>
      <c r="D8" s="622"/>
      <c r="E8" s="622"/>
      <c r="F8" s="622"/>
      <c r="G8" s="622"/>
      <c r="H8" s="622"/>
      <c r="I8" s="622"/>
      <c r="J8" s="622"/>
      <c r="K8" s="622"/>
      <c r="L8" s="622"/>
      <c r="M8" s="622"/>
      <c r="N8" s="622"/>
      <c r="O8" s="622"/>
      <c r="P8" s="622"/>
      <c r="Q8" s="623"/>
      <c r="R8" s="624">
        <v>4098</v>
      </c>
      <c r="S8" s="625"/>
      <c r="T8" s="625"/>
      <c r="U8" s="625"/>
      <c r="V8" s="625"/>
      <c r="W8" s="625"/>
      <c r="X8" s="625"/>
      <c r="Y8" s="626"/>
      <c r="Z8" s="648">
        <v>0</v>
      </c>
      <c r="AA8" s="648"/>
      <c r="AB8" s="648"/>
      <c r="AC8" s="648"/>
      <c r="AD8" s="649">
        <v>4098</v>
      </c>
      <c r="AE8" s="649"/>
      <c r="AF8" s="649"/>
      <c r="AG8" s="649"/>
      <c r="AH8" s="649"/>
      <c r="AI8" s="649"/>
      <c r="AJ8" s="649"/>
      <c r="AK8" s="649"/>
      <c r="AL8" s="627">
        <v>0.1</v>
      </c>
      <c r="AM8" s="628"/>
      <c r="AN8" s="628"/>
      <c r="AO8" s="650"/>
      <c r="AP8" s="621" t="s">
        <v>236</v>
      </c>
      <c r="AQ8" s="622"/>
      <c r="AR8" s="622"/>
      <c r="AS8" s="622"/>
      <c r="AT8" s="622"/>
      <c r="AU8" s="622"/>
      <c r="AV8" s="622"/>
      <c r="AW8" s="622"/>
      <c r="AX8" s="622"/>
      <c r="AY8" s="622"/>
      <c r="AZ8" s="622"/>
      <c r="BA8" s="622"/>
      <c r="BB8" s="622"/>
      <c r="BC8" s="622"/>
      <c r="BD8" s="622"/>
      <c r="BE8" s="622"/>
      <c r="BF8" s="623"/>
      <c r="BG8" s="624">
        <v>27039</v>
      </c>
      <c r="BH8" s="625"/>
      <c r="BI8" s="625"/>
      <c r="BJ8" s="625"/>
      <c r="BK8" s="625"/>
      <c r="BL8" s="625"/>
      <c r="BM8" s="625"/>
      <c r="BN8" s="626"/>
      <c r="BO8" s="648">
        <v>1.9</v>
      </c>
      <c r="BP8" s="648"/>
      <c r="BQ8" s="648"/>
      <c r="BR8" s="648"/>
      <c r="BS8" s="649" t="s">
        <v>127</v>
      </c>
      <c r="BT8" s="649"/>
      <c r="BU8" s="649"/>
      <c r="BV8" s="649"/>
      <c r="BW8" s="649"/>
      <c r="BX8" s="649"/>
      <c r="BY8" s="649"/>
      <c r="BZ8" s="649"/>
      <c r="CA8" s="649"/>
      <c r="CB8" s="687"/>
      <c r="CD8" s="621" t="s">
        <v>237</v>
      </c>
      <c r="CE8" s="622"/>
      <c r="CF8" s="622"/>
      <c r="CG8" s="622"/>
      <c r="CH8" s="622"/>
      <c r="CI8" s="622"/>
      <c r="CJ8" s="622"/>
      <c r="CK8" s="622"/>
      <c r="CL8" s="622"/>
      <c r="CM8" s="622"/>
      <c r="CN8" s="622"/>
      <c r="CO8" s="622"/>
      <c r="CP8" s="622"/>
      <c r="CQ8" s="623"/>
      <c r="CR8" s="624">
        <v>2905287</v>
      </c>
      <c r="CS8" s="625"/>
      <c r="CT8" s="625"/>
      <c r="CU8" s="625"/>
      <c r="CV8" s="625"/>
      <c r="CW8" s="625"/>
      <c r="CX8" s="625"/>
      <c r="CY8" s="626"/>
      <c r="CZ8" s="648">
        <v>28.8</v>
      </c>
      <c r="DA8" s="648"/>
      <c r="DB8" s="648"/>
      <c r="DC8" s="648"/>
      <c r="DD8" s="615">
        <v>6459</v>
      </c>
      <c r="DE8" s="625"/>
      <c r="DF8" s="625"/>
      <c r="DG8" s="625"/>
      <c r="DH8" s="625"/>
      <c r="DI8" s="625"/>
      <c r="DJ8" s="625"/>
      <c r="DK8" s="625"/>
      <c r="DL8" s="625"/>
      <c r="DM8" s="625"/>
      <c r="DN8" s="625"/>
      <c r="DO8" s="625"/>
      <c r="DP8" s="626"/>
      <c r="DQ8" s="615">
        <v>1247334</v>
      </c>
      <c r="DR8" s="625"/>
      <c r="DS8" s="625"/>
      <c r="DT8" s="625"/>
      <c r="DU8" s="625"/>
      <c r="DV8" s="625"/>
      <c r="DW8" s="625"/>
      <c r="DX8" s="625"/>
      <c r="DY8" s="625"/>
      <c r="DZ8" s="625"/>
      <c r="EA8" s="625"/>
      <c r="EB8" s="625"/>
      <c r="EC8" s="656"/>
    </row>
    <row r="9" spans="2:143" ht="11.25" customHeight="1" x14ac:dyDescent="0.15">
      <c r="B9" s="621" t="s">
        <v>238</v>
      </c>
      <c r="C9" s="622"/>
      <c r="D9" s="622"/>
      <c r="E9" s="622"/>
      <c r="F9" s="622"/>
      <c r="G9" s="622"/>
      <c r="H9" s="622"/>
      <c r="I9" s="622"/>
      <c r="J9" s="622"/>
      <c r="K9" s="622"/>
      <c r="L9" s="622"/>
      <c r="M9" s="622"/>
      <c r="N9" s="622"/>
      <c r="O9" s="622"/>
      <c r="P9" s="622"/>
      <c r="Q9" s="623"/>
      <c r="R9" s="624">
        <v>3813</v>
      </c>
      <c r="S9" s="625"/>
      <c r="T9" s="625"/>
      <c r="U9" s="625"/>
      <c r="V9" s="625"/>
      <c r="W9" s="625"/>
      <c r="X9" s="625"/>
      <c r="Y9" s="626"/>
      <c r="Z9" s="648">
        <v>0</v>
      </c>
      <c r="AA9" s="648"/>
      <c r="AB9" s="648"/>
      <c r="AC9" s="648"/>
      <c r="AD9" s="649">
        <v>3813</v>
      </c>
      <c r="AE9" s="649"/>
      <c r="AF9" s="649"/>
      <c r="AG9" s="649"/>
      <c r="AH9" s="649"/>
      <c r="AI9" s="649"/>
      <c r="AJ9" s="649"/>
      <c r="AK9" s="649"/>
      <c r="AL9" s="627">
        <v>0.1</v>
      </c>
      <c r="AM9" s="628"/>
      <c r="AN9" s="628"/>
      <c r="AO9" s="650"/>
      <c r="AP9" s="621" t="s">
        <v>239</v>
      </c>
      <c r="AQ9" s="622"/>
      <c r="AR9" s="622"/>
      <c r="AS9" s="622"/>
      <c r="AT9" s="622"/>
      <c r="AU9" s="622"/>
      <c r="AV9" s="622"/>
      <c r="AW9" s="622"/>
      <c r="AX9" s="622"/>
      <c r="AY9" s="622"/>
      <c r="AZ9" s="622"/>
      <c r="BA9" s="622"/>
      <c r="BB9" s="622"/>
      <c r="BC9" s="622"/>
      <c r="BD9" s="622"/>
      <c r="BE9" s="622"/>
      <c r="BF9" s="623"/>
      <c r="BG9" s="624">
        <v>502179</v>
      </c>
      <c r="BH9" s="625"/>
      <c r="BI9" s="625"/>
      <c r="BJ9" s="625"/>
      <c r="BK9" s="625"/>
      <c r="BL9" s="625"/>
      <c r="BM9" s="625"/>
      <c r="BN9" s="626"/>
      <c r="BO9" s="648">
        <v>35.200000000000003</v>
      </c>
      <c r="BP9" s="648"/>
      <c r="BQ9" s="648"/>
      <c r="BR9" s="648"/>
      <c r="BS9" s="649" t="s">
        <v>127</v>
      </c>
      <c r="BT9" s="649"/>
      <c r="BU9" s="649"/>
      <c r="BV9" s="649"/>
      <c r="BW9" s="649"/>
      <c r="BX9" s="649"/>
      <c r="BY9" s="649"/>
      <c r="BZ9" s="649"/>
      <c r="CA9" s="649"/>
      <c r="CB9" s="687"/>
      <c r="CD9" s="621" t="s">
        <v>240</v>
      </c>
      <c r="CE9" s="622"/>
      <c r="CF9" s="622"/>
      <c r="CG9" s="622"/>
      <c r="CH9" s="622"/>
      <c r="CI9" s="622"/>
      <c r="CJ9" s="622"/>
      <c r="CK9" s="622"/>
      <c r="CL9" s="622"/>
      <c r="CM9" s="622"/>
      <c r="CN9" s="622"/>
      <c r="CO9" s="622"/>
      <c r="CP9" s="622"/>
      <c r="CQ9" s="623"/>
      <c r="CR9" s="624">
        <v>1462239</v>
      </c>
      <c r="CS9" s="625"/>
      <c r="CT9" s="625"/>
      <c r="CU9" s="625"/>
      <c r="CV9" s="625"/>
      <c r="CW9" s="625"/>
      <c r="CX9" s="625"/>
      <c r="CY9" s="626"/>
      <c r="CZ9" s="648">
        <v>14.5</v>
      </c>
      <c r="DA9" s="648"/>
      <c r="DB9" s="648"/>
      <c r="DC9" s="648"/>
      <c r="DD9" s="615">
        <v>9379</v>
      </c>
      <c r="DE9" s="625"/>
      <c r="DF9" s="625"/>
      <c r="DG9" s="625"/>
      <c r="DH9" s="625"/>
      <c r="DI9" s="625"/>
      <c r="DJ9" s="625"/>
      <c r="DK9" s="625"/>
      <c r="DL9" s="625"/>
      <c r="DM9" s="625"/>
      <c r="DN9" s="625"/>
      <c r="DO9" s="625"/>
      <c r="DP9" s="626"/>
      <c r="DQ9" s="615">
        <v>1197117</v>
      </c>
      <c r="DR9" s="625"/>
      <c r="DS9" s="625"/>
      <c r="DT9" s="625"/>
      <c r="DU9" s="625"/>
      <c r="DV9" s="625"/>
      <c r="DW9" s="625"/>
      <c r="DX9" s="625"/>
      <c r="DY9" s="625"/>
      <c r="DZ9" s="625"/>
      <c r="EA9" s="625"/>
      <c r="EB9" s="625"/>
      <c r="EC9" s="656"/>
    </row>
    <row r="10" spans="2:143" ht="11.25" customHeight="1" x14ac:dyDescent="0.15">
      <c r="B10" s="621" t="s">
        <v>241</v>
      </c>
      <c r="C10" s="622"/>
      <c r="D10" s="622"/>
      <c r="E10" s="622"/>
      <c r="F10" s="622"/>
      <c r="G10" s="622"/>
      <c r="H10" s="622"/>
      <c r="I10" s="622"/>
      <c r="J10" s="622"/>
      <c r="K10" s="622"/>
      <c r="L10" s="622"/>
      <c r="M10" s="622"/>
      <c r="N10" s="622"/>
      <c r="O10" s="622"/>
      <c r="P10" s="622"/>
      <c r="Q10" s="623"/>
      <c r="R10" s="624" t="s">
        <v>127</v>
      </c>
      <c r="S10" s="625"/>
      <c r="T10" s="625"/>
      <c r="U10" s="625"/>
      <c r="V10" s="625"/>
      <c r="W10" s="625"/>
      <c r="X10" s="625"/>
      <c r="Y10" s="626"/>
      <c r="Z10" s="648" t="s">
        <v>127</v>
      </c>
      <c r="AA10" s="648"/>
      <c r="AB10" s="648"/>
      <c r="AC10" s="648"/>
      <c r="AD10" s="649" t="s">
        <v>127</v>
      </c>
      <c r="AE10" s="649"/>
      <c r="AF10" s="649"/>
      <c r="AG10" s="649"/>
      <c r="AH10" s="649"/>
      <c r="AI10" s="649"/>
      <c r="AJ10" s="649"/>
      <c r="AK10" s="649"/>
      <c r="AL10" s="627" t="s">
        <v>127</v>
      </c>
      <c r="AM10" s="628"/>
      <c r="AN10" s="628"/>
      <c r="AO10" s="650"/>
      <c r="AP10" s="621" t="s">
        <v>242</v>
      </c>
      <c r="AQ10" s="622"/>
      <c r="AR10" s="622"/>
      <c r="AS10" s="622"/>
      <c r="AT10" s="622"/>
      <c r="AU10" s="622"/>
      <c r="AV10" s="622"/>
      <c r="AW10" s="622"/>
      <c r="AX10" s="622"/>
      <c r="AY10" s="622"/>
      <c r="AZ10" s="622"/>
      <c r="BA10" s="622"/>
      <c r="BB10" s="622"/>
      <c r="BC10" s="622"/>
      <c r="BD10" s="622"/>
      <c r="BE10" s="622"/>
      <c r="BF10" s="623"/>
      <c r="BG10" s="624">
        <v>28352</v>
      </c>
      <c r="BH10" s="625"/>
      <c r="BI10" s="625"/>
      <c r="BJ10" s="625"/>
      <c r="BK10" s="625"/>
      <c r="BL10" s="625"/>
      <c r="BM10" s="625"/>
      <c r="BN10" s="626"/>
      <c r="BO10" s="648">
        <v>2</v>
      </c>
      <c r="BP10" s="648"/>
      <c r="BQ10" s="648"/>
      <c r="BR10" s="648"/>
      <c r="BS10" s="649" t="s">
        <v>127</v>
      </c>
      <c r="BT10" s="649"/>
      <c r="BU10" s="649"/>
      <c r="BV10" s="649"/>
      <c r="BW10" s="649"/>
      <c r="BX10" s="649"/>
      <c r="BY10" s="649"/>
      <c r="BZ10" s="649"/>
      <c r="CA10" s="649"/>
      <c r="CB10" s="687"/>
      <c r="CD10" s="621" t="s">
        <v>243</v>
      </c>
      <c r="CE10" s="622"/>
      <c r="CF10" s="622"/>
      <c r="CG10" s="622"/>
      <c r="CH10" s="622"/>
      <c r="CI10" s="622"/>
      <c r="CJ10" s="622"/>
      <c r="CK10" s="622"/>
      <c r="CL10" s="622"/>
      <c r="CM10" s="622"/>
      <c r="CN10" s="622"/>
      <c r="CO10" s="622"/>
      <c r="CP10" s="622"/>
      <c r="CQ10" s="623"/>
      <c r="CR10" s="624">
        <v>26</v>
      </c>
      <c r="CS10" s="625"/>
      <c r="CT10" s="625"/>
      <c r="CU10" s="625"/>
      <c r="CV10" s="625"/>
      <c r="CW10" s="625"/>
      <c r="CX10" s="625"/>
      <c r="CY10" s="626"/>
      <c r="CZ10" s="648">
        <v>0</v>
      </c>
      <c r="DA10" s="648"/>
      <c r="DB10" s="648"/>
      <c r="DC10" s="648"/>
      <c r="DD10" s="615" t="s">
        <v>127</v>
      </c>
      <c r="DE10" s="625"/>
      <c r="DF10" s="625"/>
      <c r="DG10" s="625"/>
      <c r="DH10" s="625"/>
      <c r="DI10" s="625"/>
      <c r="DJ10" s="625"/>
      <c r="DK10" s="625"/>
      <c r="DL10" s="625"/>
      <c r="DM10" s="625"/>
      <c r="DN10" s="625"/>
      <c r="DO10" s="625"/>
      <c r="DP10" s="626"/>
      <c r="DQ10" s="615">
        <v>26</v>
      </c>
      <c r="DR10" s="625"/>
      <c r="DS10" s="625"/>
      <c r="DT10" s="625"/>
      <c r="DU10" s="625"/>
      <c r="DV10" s="625"/>
      <c r="DW10" s="625"/>
      <c r="DX10" s="625"/>
      <c r="DY10" s="625"/>
      <c r="DZ10" s="625"/>
      <c r="EA10" s="625"/>
      <c r="EB10" s="625"/>
      <c r="EC10" s="656"/>
    </row>
    <row r="11" spans="2:143" ht="11.25" customHeight="1" x14ac:dyDescent="0.15">
      <c r="B11" s="621" t="s">
        <v>244</v>
      </c>
      <c r="C11" s="622"/>
      <c r="D11" s="622"/>
      <c r="E11" s="622"/>
      <c r="F11" s="622"/>
      <c r="G11" s="622"/>
      <c r="H11" s="622"/>
      <c r="I11" s="622"/>
      <c r="J11" s="622"/>
      <c r="K11" s="622"/>
      <c r="L11" s="622"/>
      <c r="M11" s="622"/>
      <c r="N11" s="622"/>
      <c r="O11" s="622"/>
      <c r="P11" s="622"/>
      <c r="Q11" s="623"/>
      <c r="R11" s="624">
        <v>382958</v>
      </c>
      <c r="S11" s="625"/>
      <c r="T11" s="625"/>
      <c r="U11" s="625"/>
      <c r="V11" s="625"/>
      <c r="W11" s="625"/>
      <c r="X11" s="625"/>
      <c r="Y11" s="626"/>
      <c r="Z11" s="627">
        <v>3.7</v>
      </c>
      <c r="AA11" s="628"/>
      <c r="AB11" s="628"/>
      <c r="AC11" s="629"/>
      <c r="AD11" s="615">
        <v>382958</v>
      </c>
      <c r="AE11" s="625"/>
      <c r="AF11" s="625"/>
      <c r="AG11" s="625"/>
      <c r="AH11" s="625"/>
      <c r="AI11" s="625"/>
      <c r="AJ11" s="625"/>
      <c r="AK11" s="626"/>
      <c r="AL11" s="627">
        <v>6.1</v>
      </c>
      <c r="AM11" s="628"/>
      <c r="AN11" s="628"/>
      <c r="AO11" s="650"/>
      <c r="AP11" s="621" t="s">
        <v>245</v>
      </c>
      <c r="AQ11" s="622"/>
      <c r="AR11" s="622"/>
      <c r="AS11" s="622"/>
      <c r="AT11" s="622"/>
      <c r="AU11" s="622"/>
      <c r="AV11" s="622"/>
      <c r="AW11" s="622"/>
      <c r="AX11" s="622"/>
      <c r="AY11" s="622"/>
      <c r="AZ11" s="622"/>
      <c r="BA11" s="622"/>
      <c r="BB11" s="622"/>
      <c r="BC11" s="622"/>
      <c r="BD11" s="622"/>
      <c r="BE11" s="622"/>
      <c r="BF11" s="623"/>
      <c r="BG11" s="624">
        <v>29794</v>
      </c>
      <c r="BH11" s="625"/>
      <c r="BI11" s="625"/>
      <c r="BJ11" s="625"/>
      <c r="BK11" s="625"/>
      <c r="BL11" s="625"/>
      <c r="BM11" s="625"/>
      <c r="BN11" s="626"/>
      <c r="BO11" s="648">
        <v>2.1</v>
      </c>
      <c r="BP11" s="648"/>
      <c r="BQ11" s="648"/>
      <c r="BR11" s="648"/>
      <c r="BS11" s="649" t="s">
        <v>127</v>
      </c>
      <c r="BT11" s="649"/>
      <c r="BU11" s="649"/>
      <c r="BV11" s="649"/>
      <c r="BW11" s="649"/>
      <c r="BX11" s="649"/>
      <c r="BY11" s="649"/>
      <c r="BZ11" s="649"/>
      <c r="CA11" s="649"/>
      <c r="CB11" s="687"/>
      <c r="CD11" s="621" t="s">
        <v>246</v>
      </c>
      <c r="CE11" s="622"/>
      <c r="CF11" s="622"/>
      <c r="CG11" s="622"/>
      <c r="CH11" s="622"/>
      <c r="CI11" s="622"/>
      <c r="CJ11" s="622"/>
      <c r="CK11" s="622"/>
      <c r="CL11" s="622"/>
      <c r="CM11" s="622"/>
      <c r="CN11" s="622"/>
      <c r="CO11" s="622"/>
      <c r="CP11" s="622"/>
      <c r="CQ11" s="623"/>
      <c r="CR11" s="624">
        <v>464761</v>
      </c>
      <c r="CS11" s="625"/>
      <c r="CT11" s="625"/>
      <c r="CU11" s="625"/>
      <c r="CV11" s="625"/>
      <c r="CW11" s="625"/>
      <c r="CX11" s="625"/>
      <c r="CY11" s="626"/>
      <c r="CZ11" s="648">
        <v>4.5999999999999996</v>
      </c>
      <c r="DA11" s="648"/>
      <c r="DB11" s="648"/>
      <c r="DC11" s="648"/>
      <c r="DD11" s="615">
        <v>100590</v>
      </c>
      <c r="DE11" s="625"/>
      <c r="DF11" s="625"/>
      <c r="DG11" s="625"/>
      <c r="DH11" s="625"/>
      <c r="DI11" s="625"/>
      <c r="DJ11" s="625"/>
      <c r="DK11" s="625"/>
      <c r="DL11" s="625"/>
      <c r="DM11" s="625"/>
      <c r="DN11" s="625"/>
      <c r="DO11" s="625"/>
      <c r="DP11" s="626"/>
      <c r="DQ11" s="615">
        <v>292985</v>
      </c>
      <c r="DR11" s="625"/>
      <c r="DS11" s="625"/>
      <c r="DT11" s="625"/>
      <c r="DU11" s="625"/>
      <c r="DV11" s="625"/>
      <c r="DW11" s="625"/>
      <c r="DX11" s="625"/>
      <c r="DY11" s="625"/>
      <c r="DZ11" s="625"/>
      <c r="EA11" s="625"/>
      <c r="EB11" s="625"/>
      <c r="EC11" s="656"/>
    </row>
    <row r="12" spans="2:143" ht="11.25" customHeight="1" x14ac:dyDescent="0.15">
      <c r="B12" s="621" t="s">
        <v>247</v>
      </c>
      <c r="C12" s="622"/>
      <c r="D12" s="622"/>
      <c r="E12" s="622"/>
      <c r="F12" s="622"/>
      <c r="G12" s="622"/>
      <c r="H12" s="622"/>
      <c r="I12" s="622"/>
      <c r="J12" s="622"/>
      <c r="K12" s="622"/>
      <c r="L12" s="622"/>
      <c r="M12" s="622"/>
      <c r="N12" s="622"/>
      <c r="O12" s="622"/>
      <c r="P12" s="622"/>
      <c r="Q12" s="623"/>
      <c r="R12" s="624" t="s">
        <v>127</v>
      </c>
      <c r="S12" s="625"/>
      <c r="T12" s="625"/>
      <c r="U12" s="625"/>
      <c r="V12" s="625"/>
      <c r="W12" s="625"/>
      <c r="X12" s="625"/>
      <c r="Y12" s="626"/>
      <c r="Z12" s="648" t="s">
        <v>127</v>
      </c>
      <c r="AA12" s="648"/>
      <c r="AB12" s="648"/>
      <c r="AC12" s="648"/>
      <c r="AD12" s="649" t="s">
        <v>127</v>
      </c>
      <c r="AE12" s="649"/>
      <c r="AF12" s="649"/>
      <c r="AG12" s="649"/>
      <c r="AH12" s="649"/>
      <c r="AI12" s="649"/>
      <c r="AJ12" s="649"/>
      <c r="AK12" s="649"/>
      <c r="AL12" s="627" t="s">
        <v>127</v>
      </c>
      <c r="AM12" s="628"/>
      <c r="AN12" s="628"/>
      <c r="AO12" s="650"/>
      <c r="AP12" s="621" t="s">
        <v>248</v>
      </c>
      <c r="AQ12" s="622"/>
      <c r="AR12" s="622"/>
      <c r="AS12" s="622"/>
      <c r="AT12" s="622"/>
      <c r="AU12" s="622"/>
      <c r="AV12" s="622"/>
      <c r="AW12" s="622"/>
      <c r="AX12" s="622"/>
      <c r="AY12" s="622"/>
      <c r="AZ12" s="622"/>
      <c r="BA12" s="622"/>
      <c r="BB12" s="622"/>
      <c r="BC12" s="622"/>
      <c r="BD12" s="622"/>
      <c r="BE12" s="622"/>
      <c r="BF12" s="623"/>
      <c r="BG12" s="624">
        <v>652705</v>
      </c>
      <c r="BH12" s="625"/>
      <c r="BI12" s="625"/>
      <c r="BJ12" s="625"/>
      <c r="BK12" s="625"/>
      <c r="BL12" s="625"/>
      <c r="BM12" s="625"/>
      <c r="BN12" s="626"/>
      <c r="BO12" s="648">
        <v>45.8</v>
      </c>
      <c r="BP12" s="648"/>
      <c r="BQ12" s="648"/>
      <c r="BR12" s="648"/>
      <c r="BS12" s="649" t="s">
        <v>127</v>
      </c>
      <c r="BT12" s="649"/>
      <c r="BU12" s="649"/>
      <c r="BV12" s="649"/>
      <c r="BW12" s="649"/>
      <c r="BX12" s="649"/>
      <c r="BY12" s="649"/>
      <c r="BZ12" s="649"/>
      <c r="CA12" s="649"/>
      <c r="CB12" s="687"/>
      <c r="CD12" s="621" t="s">
        <v>249</v>
      </c>
      <c r="CE12" s="622"/>
      <c r="CF12" s="622"/>
      <c r="CG12" s="622"/>
      <c r="CH12" s="622"/>
      <c r="CI12" s="622"/>
      <c r="CJ12" s="622"/>
      <c r="CK12" s="622"/>
      <c r="CL12" s="622"/>
      <c r="CM12" s="622"/>
      <c r="CN12" s="622"/>
      <c r="CO12" s="622"/>
      <c r="CP12" s="622"/>
      <c r="CQ12" s="623"/>
      <c r="CR12" s="624">
        <v>365293</v>
      </c>
      <c r="CS12" s="625"/>
      <c r="CT12" s="625"/>
      <c r="CU12" s="625"/>
      <c r="CV12" s="625"/>
      <c r="CW12" s="625"/>
      <c r="CX12" s="625"/>
      <c r="CY12" s="626"/>
      <c r="CZ12" s="648">
        <v>3.6</v>
      </c>
      <c r="DA12" s="648"/>
      <c r="DB12" s="648"/>
      <c r="DC12" s="648"/>
      <c r="DD12" s="615" t="s">
        <v>127</v>
      </c>
      <c r="DE12" s="625"/>
      <c r="DF12" s="625"/>
      <c r="DG12" s="625"/>
      <c r="DH12" s="625"/>
      <c r="DI12" s="625"/>
      <c r="DJ12" s="625"/>
      <c r="DK12" s="625"/>
      <c r="DL12" s="625"/>
      <c r="DM12" s="625"/>
      <c r="DN12" s="625"/>
      <c r="DO12" s="625"/>
      <c r="DP12" s="626"/>
      <c r="DQ12" s="615">
        <v>158368</v>
      </c>
      <c r="DR12" s="625"/>
      <c r="DS12" s="625"/>
      <c r="DT12" s="625"/>
      <c r="DU12" s="625"/>
      <c r="DV12" s="625"/>
      <c r="DW12" s="625"/>
      <c r="DX12" s="625"/>
      <c r="DY12" s="625"/>
      <c r="DZ12" s="625"/>
      <c r="EA12" s="625"/>
      <c r="EB12" s="625"/>
      <c r="EC12" s="656"/>
    </row>
    <row r="13" spans="2:143" ht="11.25" customHeight="1" x14ac:dyDescent="0.15">
      <c r="B13" s="621" t="s">
        <v>250</v>
      </c>
      <c r="C13" s="622"/>
      <c r="D13" s="622"/>
      <c r="E13" s="622"/>
      <c r="F13" s="622"/>
      <c r="G13" s="622"/>
      <c r="H13" s="622"/>
      <c r="I13" s="622"/>
      <c r="J13" s="622"/>
      <c r="K13" s="622"/>
      <c r="L13" s="622"/>
      <c r="M13" s="622"/>
      <c r="N13" s="622"/>
      <c r="O13" s="622"/>
      <c r="P13" s="622"/>
      <c r="Q13" s="623"/>
      <c r="R13" s="624" t="s">
        <v>127</v>
      </c>
      <c r="S13" s="625"/>
      <c r="T13" s="625"/>
      <c r="U13" s="625"/>
      <c r="V13" s="625"/>
      <c r="W13" s="625"/>
      <c r="X13" s="625"/>
      <c r="Y13" s="626"/>
      <c r="Z13" s="648" t="s">
        <v>127</v>
      </c>
      <c r="AA13" s="648"/>
      <c r="AB13" s="648"/>
      <c r="AC13" s="648"/>
      <c r="AD13" s="649" t="s">
        <v>127</v>
      </c>
      <c r="AE13" s="649"/>
      <c r="AF13" s="649"/>
      <c r="AG13" s="649"/>
      <c r="AH13" s="649"/>
      <c r="AI13" s="649"/>
      <c r="AJ13" s="649"/>
      <c r="AK13" s="649"/>
      <c r="AL13" s="627" t="s">
        <v>127</v>
      </c>
      <c r="AM13" s="628"/>
      <c r="AN13" s="628"/>
      <c r="AO13" s="650"/>
      <c r="AP13" s="621" t="s">
        <v>251</v>
      </c>
      <c r="AQ13" s="622"/>
      <c r="AR13" s="622"/>
      <c r="AS13" s="622"/>
      <c r="AT13" s="622"/>
      <c r="AU13" s="622"/>
      <c r="AV13" s="622"/>
      <c r="AW13" s="622"/>
      <c r="AX13" s="622"/>
      <c r="AY13" s="622"/>
      <c r="AZ13" s="622"/>
      <c r="BA13" s="622"/>
      <c r="BB13" s="622"/>
      <c r="BC13" s="622"/>
      <c r="BD13" s="622"/>
      <c r="BE13" s="622"/>
      <c r="BF13" s="623"/>
      <c r="BG13" s="624">
        <v>652533</v>
      </c>
      <c r="BH13" s="625"/>
      <c r="BI13" s="625"/>
      <c r="BJ13" s="625"/>
      <c r="BK13" s="625"/>
      <c r="BL13" s="625"/>
      <c r="BM13" s="625"/>
      <c r="BN13" s="626"/>
      <c r="BO13" s="648">
        <v>45.8</v>
      </c>
      <c r="BP13" s="648"/>
      <c r="BQ13" s="648"/>
      <c r="BR13" s="648"/>
      <c r="BS13" s="649" t="s">
        <v>127</v>
      </c>
      <c r="BT13" s="649"/>
      <c r="BU13" s="649"/>
      <c r="BV13" s="649"/>
      <c r="BW13" s="649"/>
      <c r="BX13" s="649"/>
      <c r="BY13" s="649"/>
      <c r="BZ13" s="649"/>
      <c r="CA13" s="649"/>
      <c r="CB13" s="687"/>
      <c r="CD13" s="621" t="s">
        <v>252</v>
      </c>
      <c r="CE13" s="622"/>
      <c r="CF13" s="622"/>
      <c r="CG13" s="622"/>
      <c r="CH13" s="622"/>
      <c r="CI13" s="622"/>
      <c r="CJ13" s="622"/>
      <c r="CK13" s="622"/>
      <c r="CL13" s="622"/>
      <c r="CM13" s="622"/>
      <c r="CN13" s="622"/>
      <c r="CO13" s="622"/>
      <c r="CP13" s="622"/>
      <c r="CQ13" s="623"/>
      <c r="CR13" s="624">
        <v>806534</v>
      </c>
      <c r="CS13" s="625"/>
      <c r="CT13" s="625"/>
      <c r="CU13" s="625"/>
      <c r="CV13" s="625"/>
      <c r="CW13" s="625"/>
      <c r="CX13" s="625"/>
      <c r="CY13" s="626"/>
      <c r="CZ13" s="648">
        <v>8</v>
      </c>
      <c r="DA13" s="648"/>
      <c r="DB13" s="648"/>
      <c r="DC13" s="648"/>
      <c r="DD13" s="615">
        <v>251475</v>
      </c>
      <c r="DE13" s="625"/>
      <c r="DF13" s="625"/>
      <c r="DG13" s="625"/>
      <c r="DH13" s="625"/>
      <c r="DI13" s="625"/>
      <c r="DJ13" s="625"/>
      <c r="DK13" s="625"/>
      <c r="DL13" s="625"/>
      <c r="DM13" s="625"/>
      <c r="DN13" s="625"/>
      <c r="DO13" s="625"/>
      <c r="DP13" s="626"/>
      <c r="DQ13" s="615">
        <v>612975</v>
      </c>
      <c r="DR13" s="625"/>
      <c r="DS13" s="625"/>
      <c r="DT13" s="625"/>
      <c r="DU13" s="625"/>
      <c r="DV13" s="625"/>
      <c r="DW13" s="625"/>
      <c r="DX13" s="625"/>
      <c r="DY13" s="625"/>
      <c r="DZ13" s="625"/>
      <c r="EA13" s="625"/>
      <c r="EB13" s="625"/>
      <c r="EC13" s="656"/>
    </row>
    <row r="14" spans="2:143" ht="11.25" customHeight="1" x14ac:dyDescent="0.15">
      <c r="B14" s="621" t="s">
        <v>253</v>
      </c>
      <c r="C14" s="622"/>
      <c r="D14" s="622"/>
      <c r="E14" s="622"/>
      <c r="F14" s="622"/>
      <c r="G14" s="622"/>
      <c r="H14" s="622"/>
      <c r="I14" s="622"/>
      <c r="J14" s="622"/>
      <c r="K14" s="622"/>
      <c r="L14" s="622"/>
      <c r="M14" s="622"/>
      <c r="N14" s="622"/>
      <c r="O14" s="622"/>
      <c r="P14" s="622"/>
      <c r="Q14" s="623"/>
      <c r="R14" s="624" t="s">
        <v>127</v>
      </c>
      <c r="S14" s="625"/>
      <c r="T14" s="625"/>
      <c r="U14" s="625"/>
      <c r="V14" s="625"/>
      <c r="W14" s="625"/>
      <c r="X14" s="625"/>
      <c r="Y14" s="626"/>
      <c r="Z14" s="648" t="s">
        <v>127</v>
      </c>
      <c r="AA14" s="648"/>
      <c r="AB14" s="648"/>
      <c r="AC14" s="648"/>
      <c r="AD14" s="649" t="s">
        <v>127</v>
      </c>
      <c r="AE14" s="649"/>
      <c r="AF14" s="649"/>
      <c r="AG14" s="649"/>
      <c r="AH14" s="649"/>
      <c r="AI14" s="649"/>
      <c r="AJ14" s="649"/>
      <c r="AK14" s="649"/>
      <c r="AL14" s="627" t="s">
        <v>127</v>
      </c>
      <c r="AM14" s="628"/>
      <c r="AN14" s="628"/>
      <c r="AO14" s="650"/>
      <c r="AP14" s="621" t="s">
        <v>254</v>
      </c>
      <c r="AQ14" s="622"/>
      <c r="AR14" s="622"/>
      <c r="AS14" s="622"/>
      <c r="AT14" s="622"/>
      <c r="AU14" s="622"/>
      <c r="AV14" s="622"/>
      <c r="AW14" s="622"/>
      <c r="AX14" s="622"/>
      <c r="AY14" s="622"/>
      <c r="AZ14" s="622"/>
      <c r="BA14" s="622"/>
      <c r="BB14" s="622"/>
      <c r="BC14" s="622"/>
      <c r="BD14" s="622"/>
      <c r="BE14" s="622"/>
      <c r="BF14" s="623"/>
      <c r="BG14" s="624">
        <v>67246</v>
      </c>
      <c r="BH14" s="625"/>
      <c r="BI14" s="625"/>
      <c r="BJ14" s="625"/>
      <c r="BK14" s="625"/>
      <c r="BL14" s="625"/>
      <c r="BM14" s="625"/>
      <c r="BN14" s="626"/>
      <c r="BO14" s="648">
        <v>4.7</v>
      </c>
      <c r="BP14" s="648"/>
      <c r="BQ14" s="648"/>
      <c r="BR14" s="648"/>
      <c r="BS14" s="649" t="s">
        <v>127</v>
      </c>
      <c r="BT14" s="649"/>
      <c r="BU14" s="649"/>
      <c r="BV14" s="649"/>
      <c r="BW14" s="649"/>
      <c r="BX14" s="649"/>
      <c r="BY14" s="649"/>
      <c r="BZ14" s="649"/>
      <c r="CA14" s="649"/>
      <c r="CB14" s="687"/>
      <c r="CD14" s="621" t="s">
        <v>255</v>
      </c>
      <c r="CE14" s="622"/>
      <c r="CF14" s="622"/>
      <c r="CG14" s="622"/>
      <c r="CH14" s="622"/>
      <c r="CI14" s="622"/>
      <c r="CJ14" s="622"/>
      <c r="CK14" s="622"/>
      <c r="CL14" s="622"/>
      <c r="CM14" s="622"/>
      <c r="CN14" s="622"/>
      <c r="CO14" s="622"/>
      <c r="CP14" s="622"/>
      <c r="CQ14" s="623"/>
      <c r="CR14" s="624">
        <v>405239</v>
      </c>
      <c r="CS14" s="625"/>
      <c r="CT14" s="625"/>
      <c r="CU14" s="625"/>
      <c r="CV14" s="625"/>
      <c r="CW14" s="625"/>
      <c r="CX14" s="625"/>
      <c r="CY14" s="626"/>
      <c r="CZ14" s="648">
        <v>4</v>
      </c>
      <c r="DA14" s="648"/>
      <c r="DB14" s="648"/>
      <c r="DC14" s="648"/>
      <c r="DD14" s="615">
        <v>27527</v>
      </c>
      <c r="DE14" s="625"/>
      <c r="DF14" s="625"/>
      <c r="DG14" s="625"/>
      <c r="DH14" s="625"/>
      <c r="DI14" s="625"/>
      <c r="DJ14" s="625"/>
      <c r="DK14" s="625"/>
      <c r="DL14" s="625"/>
      <c r="DM14" s="625"/>
      <c r="DN14" s="625"/>
      <c r="DO14" s="625"/>
      <c r="DP14" s="626"/>
      <c r="DQ14" s="615">
        <v>383313</v>
      </c>
      <c r="DR14" s="625"/>
      <c r="DS14" s="625"/>
      <c r="DT14" s="625"/>
      <c r="DU14" s="625"/>
      <c r="DV14" s="625"/>
      <c r="DW14" s="625"/>
      <c r="DX14" s="625"/>
      <c r="DY14" s="625"/>
      <c r="DZ14" s="625"/>
      <c r="EA14" s="625"/>
      <c r="EB14" s="625"/>
      <c r="EC14" s="656"/>
    </row>
    <row r="15" spans="2:143" ht="11.25" customHeight="1" x14ac:dyDescent="0.15">
      <c r="B15" s="621" t="s">
        <v>256</v>
      </c>
      <c r="C15" s="622"/>
      <c r="D15" s="622"/>
      <c r="E15" s="622"/>
      <c r="F15" s="622"/>
      <c r="G15" s="622"/>
      <c r="H15" s="622"/>
      <c r="I15" s="622"/>
      <c r="J15" s="622"/>
      <c r="K15" s="622"/>
      <c r="L15" s="622"/>
      <c r="M15" s="622"/>
      <c r="N15" s="622"/>
      <c r="O15" s="622"/>
      <c r="P15" s="622"/>
      <c r="Q15" s="623"/>
      <c r="R15" s="624" t="s">
        <v>127</v>
      </c>
      <c r="S15" s="625"/>
      <c r="T15" s="625"/>
      <c r="U15" s="625"/>
      <c r="V15" s="625"/>
      <c r="W15" s="625"/>
      <c r="X15" s="625"/>
      <c r="Y15" s="626"/>
      <c r="Z15" s="648" t="s">
        <v>127</v>
      </c>
      <c r="AA15" s="648"/>
      <c r="AB15" s="648"/>
      <c r="AC15" s="648"/>
      <c r="AD15" s="649" t="s">
        <v>127</v>
      </c>
      <c r="AE15" s="649"/>
      <c r="AF15" s="649"/>
      <c r="AG15" s="649"/>
      <c r="AH15" s="649"/>
      <c r="AI15" s="649"/>
      <c r="AJ15" s="649"/>
      <c r="AK15" s="649"/>
      <c r="AL15" s="627" t="s">
        <v>127</v>
      </c>
      <c r="AM15" s="628"/>
      <c r="AN15" s="628"/>
      <c r="AO15" s="650"/>
      <c r="AP15" s="621" t="s">
        <v>257</v>
      </c>
      <c r="AQ15" s="622"/>
      <c r="AR15" s="622"/>
      <c r="AS15" s="622"/>
      <c r="AT15" s="622"/>
      <c r="AU15" s="622"/>
      <c r="AV15" s="622"/>
      <c r="AW15" s="622"/>
      <c r="AX15" s="622"/>
      <c r="AY15" s="622"/>
      <c r="AZ15" s="622"/>
      <c r="BA15" s="622"/>
      <c r="BB15" s="622"/>
      <c r="BC15" s="622"/>
      <c r="BD15" s="622"/>
      <c r="BE15" s="622"/>
      <c r="BF15" s="623"/>
      <c r="BG15" s="624">
        <v>118623</v>
      </c>
      <c r="BH15" s="625"/>
      <c r="BI15" s="625"/>
      <c r="BJ15" s="625"/>
      <c r="BK15" s="625"/>
      <c r="BL15" s="625"/>
      <c r="BM15" s="625"/>
      <c r="BN15" s="626"/>
      <c r="BO15" s="648">
        <v>8.3000000000000007</v>
      </c>
      <c r="BP15" s="648"/>
      <c r="BQ15" s="648"/>
      <c r="BR15" s="648"/>
      <c r="BS15" s="649" t="s">
        <v>127</v>
      </c>
      <c r="BT15" s="649"/>
      <c r="BU15" s="649"/>
      <c r="BV15" s="649"/>
      <c r="BW15" s="649"/>
      <c r="BX15" s="649"/>
      <c r="BY15" s="649"/>
      <c r="BZ15" s="649"/>
      <c r="CA15" s="649"/>
      <c r="CB15" s="687"/>
      <c r="CD15" s="621" t="s">
        <v>258</v>
      </c>
      <c r="CE15" s="622"/>
      <c r="CF15" s="622"/>
      <c r="CG15" s="622"/>
      <c r="CH15" s="622"/>
      <c r="CI15" s="622"/>
      <c r="CJ15" s="622"/>
      <c r="CK15" s="622"/>
      <c r="CL15" s="622"/>
      <c r="CM15" s="622"/>
      <c r="CN15" s="622"/>
      <c r="CO15" s="622"/>
      <c r="CP15" s="622"/>
      <c r="CQ15" s="623"/>
      <c r="CR15" s="624">
        <v>993677</v>
      </c>
      <c r="CS15" s="625"/>
      <c r="CT15" s="625"/>
      <c r="CU15" s="625"/>
      <c r="CV15" s="625"/>
      <c r="CW15" s="625"/>
      <c r="CX15" s="625"/>
      <c r="CY15" s="626"/>
      <c r="CZ15" s="648">
        <v>9.8000000000000007</v>
      </c>
      <c r="DA15" s="648"/>
      <c r="DB15" s="648"/>
      <c r="DC15" s="648"/>
      <c r="DD15" s="615">
        <v>165687</v>
      </c>
      <c r="DE15" s="625"/>
      <c r="DF15" s="625"/>
      <c r="DG15" s="625"/>
      <c r="DH15" s="625"/>
      <c r="DI15" s="625"/>
      <c r="DJ15" s="625"/>
      <c r="DK15" s="625"/>
      <c r="DL15" s="625"/>
      <c r="DM15" s="625"/>
      <c r="DN15" s="625"/>
      <c r="DO15" s="625"/>
      <c r="DP15" s="626"/>
      <c r="DQ15" s="615">
        <v>880804</v>
      </c>
      <c r="DR15" s="625"/>
      <c r="DS15" s="625"/>
      <c r="DT15" s="625"/>
      <c r="DU15" s="625"/>
      <c r="DV15" s="625"/>
      <c r="DW15" s="625"/>
      <c r="DX15" s="625"/>
      <c r="DY15" s="625"/>
      <c r="DZ15" s="625"/>
      <c r="EA15" s="625"/>
      <c r="EB15" s="625"/>
      <c r="EC15" s="656"/>
    </row>
    <row r="16" spans="2:143" ht="11.25" customHeight="1" x14ac:dyDescent="0.15">
      <c r="B16" s="621" t="s">
        <v>259</v>
      </c>
      <c r="C16" s="622"/>
      <c r="D16" s="622"/>
      <c r="E16" s="622"/>
      <c r="F16" s="622"/>
      <c r="G16" s="622"/>
      <c r="H16" s="622"/>
      <c r="I16" s="622"/>
      <c r="J16" s="622"/>
      <c r="K16" s="622"/>
      <c r="L16" s="622"/>
      <c r="M16" s="622"/>
      <c r="N16" s="622"/>
      <c r="O16" s="622"/>
      <c r="P16" s="622"/>
      <c r="Q16" s="623"/>
      <c r="R16" s="624">
        <v>8995</v>
      </c>
      <c r="S16" s="625"/>
      <c r="T16" s="625"/>
      <c r="U16" s="625"/>
      <c r="V16" s="625"/>
      <c r="W16" s="625"/>
      <c r="X16" s="625"/>
      <c r="Y16" s="626"/>
      <c r="Z16" s="648">
        <v>0.1</v>
      </c>
      <c r="AA16" s="648"/>
      <c r="AB16" s="648"/>
      <c r="AC16" s="648"/>
      <c r="AD16" s="649">
        <v>8995</v>
      </c>
      <c r="AE16" s="649"/>
      <c r="AF16" s="649"/>
      <c r="AG16" s="649"/>
      <c r="AH16" s="649"/>
      <c r="AI16" s="649"/>
      <c r="AJ16" s="649"/>
      <c r="AK16" s="649"/>
      <c r="AL16" s="627">
        <v>0.1</v>
      </c>
      <c r="AM16" s="628"/>
      <c r="AN16" s="628"/>
      <c r="AO16" s="650"/>
      <c r="AP16" s="621" t="s">
        <v>260</v>
      </c>
      <c r="AQ16" s="622"/>
      <c r="AR16" s="622"/>
      <c r="AS16" s="622"/>
      <c r="AT16" s="622"/>
      <c r="AU16" s="622"/>
      <c r="AV16" s="622"/>
      <c r="AW16" s="622"/>
      <c r="AX16" s="622"/>
      <c r="AY16" s="622"/>
      <c r="AZ16" s="622"/>
      <c r="BA16" s="622"/>
      <c r="BB16" s="622"/>
      <c r="BC16" s="622"/>
      <c r="BD16" s="622"/>
      <c r="BE16" s="622"/>
      <c r="BF16" s="623"/>
      <c r="BG16" s="624" t="s">
        <v>127</v>
      </c>
      <c r="BH16" s="625"/>
      <c r="BI16" s="625"/>
      <c r="BJ16" s="625"/>
      <c r="BK16" s="625"/>
      <c r="BL16" s="625"/>
      <c r="BM16" s="625"/>
      <c r="BN16" s="626"/>
      <c r="BO16" s="648" t="s">
        <v>127</v>
      </c>
      <c r="BP16" s="648"/>
      <c r="BQ16" s="648"/>
      <c r="BR16" s="648"/>
      <c r="BS16" s="649" t="s">
        <v>127</v>
      </c>
      <c r="BT16" s="649"/>
      <c r="BU16" s="649"/>
      <c r="BV16" s="649"/>
      <c r="BW16" s="649"/>
      <c r="BX16" s="649"/>
      <c r="BY16" s="649"/>
      <c r="BZ16" s="649"/>
      <c r="CA16" s="649"/>
      <c r="CB16" s="687"/>
      <c r="CD16" s="621" t="s">
        <v>261</v>
      </c>
      <c r="CE16" s="622"/>
      <c r="CF16" s="622"/>
      <c r="CG16" s="622"/>
      <c r="CH16" s="622"/>
      <c r="CI16" s="622"/>
      <c r="CJ16" s="622"/>
      <c r="CK16" s="622"/>
      <c r="CL16" s="622"/>
      <c r="CM16" s="622"/>
      <c r="CN16" s="622"/>
      <c r="CO16" s="622"/>
      <c r="CP16" s="622"/>
      <c r="CQ16" s="623"/>
      <c r="CR16" s="624">
        <v>14424</v>
      </c>
      <c r="CS16" s="625"/>
      <c r="CT16" s="625"/>
      <c r="CU16" s="625"/>
      <c r="CV16" s="625"/>
      <c r="CW16" s="625"/>
      <c r="CX16" s="625"/>
      <c r="CY16" s="626"/>
      <c r="CZ16" s="648">
        <v>0.1</v>
      </c>
      <c r="DA16" s="648"/>
      <c r="DB16" s="648"/>
      <c r="DC16" s="648"/>
      <c r="DD16" s="615" t="s">
        <v>127</v>
      </c>
      <c r="DE16" s="625"/>
      <c r="DF16" s="625"/>
      <c r="DG16" s="625"/>
      <c r="DH16" s="625"/>
      <c r="DI16" s="625"/>
      <c r="DJ16" s="625"/>
      <c r="DK16" s="625"/>
      <c r="DL16" s="625"/>
      <c r="DM16" s="625"/>
      <c r="DN16" s="625"/>
      <c r="DO16" s="625"/>
      <c r="DP16" s="626"/>
      <c r="DQ16" s="615">
        <v>828</v>
      </c>
      <c r="DR16" s="625"/>
      <c r="DS16" s="625"/>
      <c r="DT16" s="625"/>
      <c r="DU16" s="625"/>
      <c r="DV16" s="625"/>
      <c r="DW16" s="625"/>
      <c r="DX16" s="625"/>
      <c r="DY16" s="625"/>
      <c r="DZ16" s="625"/>
      <c r="EA16" s="625"/>
      <c r="EB16" s="625"/>
      <c r="EC16" s="656"/>
    </row>
    <row r="17" spans="2:133" ht="11.25" customHeight="1" x14ac:dyDescent="0.15">
      <c r="B17" s="621" t="s">
        <v>262</v>
      </c>
      <c r="C17" s="622"/>
      <c r="D17" s="622"/>
      <c r="E17" s="622"/>
      <c r="F17" s="622"/>
      <c r="G17" s="622"/>
      <c r="H17" s="622"/>
      <c r="I17" s="622"/>
      <c r="J17" s="622"/>
      <c r="K17" s="622"/>
      <c r="L17" s="622"/>
      <c r="M17" s="622"/>
      <c r="N17" s="622"/>
      <c r="O17" s="622"/>
      <c r="P17" s="622"/>
      <c r="Q17" s="623"/>
      <c r="R17" s="624">
        <v>16440</v>
      </c>
      <c r="S17" s="625"/>
      <c r="T17" s="625"/>
      <c r="U17" s="625"/>
      <c r="V17" s="625"/>
      <c r="W17" s="625"/>
      <c r="X17" s="625"/>
      <c r="Y17" s="626"/>
      <c r="Z17" s="648">
        <v>0.2</v>
      </c>
      <c r="AA17" s="648"/>
      <c r="AB17" s="648"/>
      <c r="AC17" s="648"/>
      <c r="AD17" s="649">
        <v>16440</v>
      </c>
      <c r="AE17" s="649"/>
      <c r="AF17" s="649"/>
      <c r="AG17" s="649"/>
      <c r="AH17" s="649"/>
      <c r="AI17" s="649"/>
      <c r="AJ17" s="649"/>
      <c r="AK17" s="649"/>
      <c r="AL17" s="627">
        <v>0.3</v>
      </c>
      <c r="AM17" s="628"/>
      <c r="AN17" s="628"/>
      <c r="AO17" s="650"/>
      <c r="AP17" s="621" t="s">
        <v>263</v>
      </c>
      <c r="AQ17" s="622"/>
      <c r="AR17" s="622"/>
      <c r="AS17" s="622"/>
      <c r="AT17" s="622"/>
      <c r="AU17" s="622"/>
      <c r="AV17" s="622"/>
      <c r="AW17" s="622"/>
      <c r="AX17" s="622"/>
      <c r="AY17" s="622"/>
      <c r="AZ17" s="622"/>
      <c r="BA17" s="622"/>
      <c r="BB17" s="622"/>
      <c r="BC17" s="622"/>
      <c r="BD17" s="622"/>
      <c r="BE17" s="622"/>
      <c r="BF17" s="623"/>
      <c r="BG17" s="624" t="s">
        <v>127</v>
      </c>
      <c r="BH17" s="625"/>
      <c r="BI17" s="625"/>
      <c r="BJ17" s="625"/>
      <c r="BK17" s="625"/>
      <c r="BL17" s="625"/>
      <c r="BM17" s="625"/>
      <c r="BN17" s="626"/>
      <c r="BO17" s="648" t="s">
        <v>127</v>
      </c>
      <c r="BP17" s="648"/>
      <c r="BQ17" s="648"/>
      <c r="BR17" s="648"/>
      <c r="BS17" s="649" t="s">
        <v>127</v>
      </c>
      <c r="BT17" s="649"/>
      <c r="BU17" s="649"/>
      <c r="BV17" s="649"/>
      <c r="BW17" s="649"/>
      <c r="BX17" s="649"/>
      <c r="BY17" s="649"/>
      <c r="BZ17" s="649"/>
      <c r="CA17" s="649"/>
      <c r="CB17" s="687"/>
      <c r="CD17" s="621" t="s">
        <v>264</v>
      </c>
      <c r="CE17" s="622"/>
      <c r="CF17" s="622"/>
      <c r="CG17" s="622"/>
      <c r="CH17" s="622"/>
      <c r="CI17" s="622"/>
      <c r="CJ17" s="622"/>
      <c r="CK17" s="622"/>
      <c r="CL17" s="622"/>
      <c r="CM17" s="622"/>
      <c r="CN17" s="622"/>
      <c r="CO17" s="622"/>
      <c r="CP17" s="622"/>
      <c r="CQ17" s="623"/>
      <c r="CR17" s="624">
        <v>1034101</v>
      </c>
      <c r="CS17" s="625"/>
      <c r="CT17" s="625"/>
      <c r="CU17" s="625"/>
      <c r="CV17" s="625"/>
      <c r="CW17" s="625"/>
      <c r="CX17" s="625"/>
      <c r="CY17" s="626"/>
      <c r="CZ17" s="648">
        <v>10.199999999999999</v>
      </c>
      <c r="DA17" s="648"/>
      <c r="DB17" s="648"/>
      <c r="DC17" s="648"/>
      <c r="DD17" s="615" t="s">
        <v>127</v>
      </c>
      <c r="DE17" s="625"/>
      <c r="DF17" s="625"/>
      <c r="DG17" s="625"/>
      <c r="DH17" s="625"/>
      <c r="DI17" s="625"/>
      <c r="DJ17" s="625"/>
      <c r="DK17" s="625"/>
      <c r="DL17" s="625"/>
      <c r="DM17" s="625"/>
      <c r="DN17" s="625"/>
      <c r="DO17" s="625"/>
      <c r="DP17" s="626"/>
      <c r="DQ17" s="615">
        <v>991605</v>
      </c>
      <c r="DR17" s="625"/>
      <c r="DS17" s="625"/>
      <c r="DT17" s="625"/>
      <c r="DU17" s="625"/>
      <c r="DV17" s="625"/>
      <c r="DW17" s="625"/>
      <c r="DX17" s="625"/>
      <c r="DY17" s="625"/>
      <c r="DZ17" s="625"/>
      <c r="EA17" s="625"/>
      <c r="EB17" s="625"/>
      <c r="EC17" s="656"/>
    </row>
    <row r="18" spans="2:133" ht="11.25" customHeight="1" x14ac:dyDescent="0.15">
      <c r="B18" s="621" t="s">
        <v>265</v>
      </c>
      <c r="C18" s="622"/>
      <c r="D18" s="622"/>
      <c r="E18" s="622"/>
      <c r="F18" s="622"/>
      <c r="G18" s="622"/>
      <c r="H18" s="622"/>
      <c r="I18" s="622"/>
      <c r="J18" s="622"/>
      <c r="K18" s="622"/>
      <c r="L18" s="622"/>
      <c r="M18" s="622"/>
      <c r="N18" s="622"/>
      <c r="O18" s="622"/>
      <c r="P18" s="622"/>
      <c r="Q18" s="623"/>
      <c r="R18" s="624">
        <v>24752</v>
      </c>
      <c r="S18" s="625"/>
      <c r="T18" s="625"/>
      <c r="U18" s="625"/>
      <c r="V18" s="625"/>
      <c r="W18" s="625"/>
      <c r="X18" s="625"/>
      <c r="Y18" s="626"/>
      <c r="Z18" s="648">
        <v>0.2</v>
      </c>
      <c r="AA18" s="648"/>
      <c r="AB18" s="648"/>
      <c r="AC18" s="648"/>
      <c r="AD18" s="649">
        <v>24752</v>
      </c>
      <c r="AE18" s="649"/>
      <c r="AF18" s="649"/>
      <c r="AG18" s="649"/>
      <c r="AH18" s="649"/>
      <c r="AI18" s="649"/>
      <c r="AJ18" s="649"/>
      <c r="AK18" s="649"/>
      <c r="AL18" s="627">
        <v>0.40000000596046448</v>
      </c>
      <c r="AM18" s="628"/>
      <c r="AN18" s="628"/>
      <c r="AO18" s="650"/>
      <c r="AP18" s="621" t="s">
        <v>266</v>
      </c>
      <c r="AQ18" s="622"/>
      <c r="AR18" s="622"/>
      <c r="AS18" s="622"/>
      <c r="AT18" s="622"/>
      <c r="AU18" s="622"/>
      <c r="AV18" s="622"/>
      <c r="AW18" s="622"/>
      <c r="AX18" s="622"/>
      <c r="AY18" s="622"/>
      <c r="AZ18" s="622"/>
      <c r="BA18" s="622"/>
      <c r="BB18" s="622"/>
      <c r="BC18" s="622"/>
      <c r="BD18" s="622"/>
      <c r="BE18" s="622"/>
      <c r="BF18" s="623"/>
      <c r="BG18" s="624" t="s">
        <v>127</v>
      </c>
      <c r="BH18" s="625"/>
      <c r="BI18" s="625"/>
      <c r="BJ18" s="625"/>
      <c r="BK18" s="625"/>
      <c r="BL18" s="625"/>
      <c r="BM18" s="625"/>
      <c r="BN18" s="626"/>
      <c r="BO18" s="648" t="s">
        <v>127</v>
      </c>
      <c r="BP18" s="648"/>
      <c r="BQ18" s="648"/>
      <c r="BR18" s="648"/>
      <c r="BS18" s="649" t="s">
        <v>127</v>
      </c>
      <c r="BT18" s="649"/>
      <c r="BU18" s="649"/>
      <c r="BV18" s="649"/>
      <c r="BW18" s="649"/>
      <c r="BX18" s="649"/>
      <c r="BY18" s="649"/>
      <c r="BZ18" s="649"/>
      <c r="CA18" s="649"/>
      <c r="CB18" s="687"/>
      <c r="CD18" s="621" t="s">
        <v>267</v>
      </c>
      <c r="CE18" s="622"/>
      <c r="CF18" s="622"/>
      <c r="CG18" s="622"/>
      <c r="CH18" s="622"/>
      <c r="CI18" s="622"/>
      <c r="CJ18" s="622"/>
      <c r="CK18" s="622"/>
      <c r="CL18" s="622"/>
      <c r="CM18" s="622"/>
      <c r="CN18" s="622"/>
      <c r="CO18" s="622"/>
      <c r="CP18" s="622"/>
      <c r="CQ18" s="623"/>
      <c r="CR18" s="624" t="s">
        <v>127</v>
      </c>
      <c r="CS18" s="625"/>
      <c r="CT18" s="625"/>
      <c r="CU18" s="625"/>
      <c r="CV18" s="625"/>
      <c r="CW18" s="625"/>
      <c r="CX18" s="625"/>
      <c r="CY18" s="626"/>
      <c r="CZ18" s="648" t="s">
        <v>127</v>
      </c>
      <c r="DA18" s="648"/>
      <c r="DB18" s="648"/>
      <c r="DC18" s="648"/>
      <c r="DD18" s="615" t="s">
        <v>127</v>
      </c>
      <c r="DE18" s="625"/>
      <c r="DF18" s="625"/>
      <c r="DG18" s="625"/>
      <c r="DH18" s="625"/>
      <c r="DI18" s="625"/>
      <c r="DJ18" s="625"/>
      <c r="DK18" s="625"/>
      <c r="DL18" s="625"/>
      <c r="DM18" s="625"/>
      <c r="DN18" s="625"/>
      <c r="DO18" s="625"/>
      <c r="DP18" s="626"/>
      <c r="DQ18" s="615" t="s">
        <v>127</v>
      </c>
      <c r="DR18" s="625"/>
      <c r="DS18" s="625"/>
      <c r="DT18" s="625"/>
      <c r="DU18" s="625"/>
      <c r="DV18" s="625"/>
      <c r="DW18" s="625"/>
      <c r="DX18" s="625"/>
      <c r="DY18" s="625"/>
      <c r="DZ18" s="625"/>
      <c r="EA18" s="625"/>
      <c r="EB18" s="625"/>
      <c r="EC18" s="656"/>
    </row>
    <row r="19" spans="2:133" ht="11.25" customHeight="1" x14ac:dyDescent="0.15">
      <c r="B19" s="621" t="s">
        <v>268</v>
      </c>
      <c r="C19" s="622"/>
      <c r="D19" s="622"/>
      <c r="E19" s="622"/>
      <c r="F19" s="622"/>
      <c r="G19" s="622"/>
      <c r="H19" s="622"/>
      <c r="I19" s="622"/>
      <c r="J19" s="622"/>
      <c r="K19" s="622"/>
      <c r="L19" s="622"/>
      <c r="M19" s="622"/>
      <c r="N19" s="622"/>
      <c r="O19" s="622"/>
      <c r="P19" s="622"/>
      <c r="Q19" s="623"/>
      <c r="R19" s="624">
        <v>7381</v>
      </c>
      <c r="S19" s="625"/>
      <c r="T19" s="625"/>
      <c r="U19" s="625"/>
      <c r="V19" s="625"/>
      <c r="W19" s="625"/>
      <c r="X19" s="625"/>
      <c r="Y19" s="626"/>
      <c r="Z19" s="648">
        <v>0.1</v>
      </c>
      <c r="AA19" s="648"/>
      <c r="AB19" s="648"/>
      <c r="AC19" s="648"/>
      <c r="AD19" s="649">
        <v>7381</v>
      </c>
      <c r="AE19" s="649"/>
      <c r="AF19" s="649"/>
      <c r="AG19" s="649"/>
      <c r="AH19" s="649"/>
      <c r="AI19" s="649"/>
      <c r="AJ19" s="649"/>
      <c r="AK19" s="649"/>
      <c r="AL19" s="627">
        <v>0.1</v>
      </c>
      <c r="AM19" s="628"/>
      <c r="AN19" s="628"/>
      <c r="AO19" s="650"/>
      <c r="AP19" s="621" t="s">
        <v>269</v>
      </c>
      <c r="AQ19" s="622"/>
      <c r="AR19" s="622"/>
      <c r="AS19" s="622"/>
      <c r="AT19" s="622"/>
      <c r="AU19" s="622"/>
      <c r="AV19" s="622"/>
      <c r="AW19" s="622"/>
      <c r="AX19" s="622"/>
      <c r="AY19" s="622"/>
      <c r="AZ19" s="622"/>
      <c r="BA19" s="622"/>
      <c r="BB19" s="622"/>
      <c r="BC19" s="622"/>
      <c r="BD19" s="622"/>
      <c r="BE19" s="622"/>
      <c r="BF19" s="623"/>
      <c r="BG19" s="624" t="s">
        <v>127</v>
      </c>
      <c r="BH19" s="625"/>
      <c r="BI19" s="625"/>
      <c r="BJ19" s="625"/>
      <c r="BK19" s="625"/>
      <c r="BL19" s="625"/>
      <c r="BM19" s="625"/>
      <c r="BN19" s="626"/>
      <c r="BO19" s="648" t="s">
        <v>127</v>
      </c>
      <c r="BP19" s="648"/>
      <c r="BQ19" s="648"/>
      <c r="BR19" s="648"/>
      <c r="BS19" s="649" t="s">
        <v>127</v>
      </c>
      <c r="BT19" s="649"/>
      <c r="BU19" s="649"/>
      <c r="BV19" s="649"/>
      <c r="BW19" s="649"/>
      <c r="BX19" s="649"/>
      <c r="BY19" s="649"/>
      <c r="BZ19" s="649"/>
      <c r="CA19" s="649"/>
      <c r="CB19" s="687"/>
      <c r="CD19" s="621" t="s">
        <v>270</v>
      </c>
      <c r="CE19" s="622"/>
      <c r="CF19" s="622"/>
      <c r="CG19" s="622"/>
      <c r="CH19" s="622"/>
      <c r="CI19" s="622"/>
      <c r="CJ19" s="622"/>
      <c r="CK19" s="622"/>
      <c r="CL19" s="622"/>
      <c r="CM19" s="622"/>
      <c r="CN19" s="622"/>
      <c r="CO19" s="622"/>
      <c r="CP19" s="622"/>
      <c r="CQ19" s="623"/>
      <c r="CR19" s="624" t="s">
        <v>127</v>
      </c>
      <c r="CS19" s="625"/>
      <c r="CT19" s="625"/>
      <c r="CU19" s="625"/>
      <c r="CV19" s="625"/>
      <c r="CW19" s="625"/>
      <c r="CX19" s="625"/>
      <c r="CY19" s="626"/>
      <c r="CZ19" s="648" t="s">
        <v>127</v>
      </c>
      <c r="DA19" s="648"/>
      <c r="DB19" s="648"/>
      <c r="DC19" s="648"/>
      <c r="DD19" s="615" t="s">
        <v>127</v>
      </c>
      <c r="DE19" s="625"/>
      <c r="DF19" s="625"/>
      <c r="DG19" s="625"/>
      <c r="DH19" s="625"/>
      <c r="DI19" s="625"/>
      <c r="DJ19" s="625"/>
      <c r="DK19" s="625"/>
      <c r="DL19" s="625"/>
      <c r="DM19" s="625"/>
      <c r="DN19" s="625"/>
      <c r="DO19" s="625"/>
      <c r="DP19" s="626"/>
      <c r="DQ19" s="615" t="s">
        <v>127</v>
      </c>
      <c r="DR19" s="625"/>
      <c r="DS19" s="625"/>
      <c r="DT19" s="625"/>
      <c r="DU19" s="625"/>
      <c r="DV19" s="625"/>
      <c r="DW19" s="625"/>
      <c r="DX19" s="625"/>
      <c r="DY19" s="625"/>
      <c r="DZ19" s="625"/>
      <c r="EA19" s="625"/>
      <c r="EB19" s="625"/>
      <c r="EC19" s="656"/>
    </row>
    <row r="20" spans="2:133" ht="11.25" customHeight="1" x14ac:dyDescent="0.15">
      <c r="B20" s="621" t="s">
        <v>271</v>
      </c>
      <c r="C20" s="622"/>
      <c r="D20" s="622"/>
      <c r="E20" s="622"/>
      <c r="F20" s="622"/>
      <c r="G20" s="622"/>
      <c r="H20" s="622"/>
      <c r="I20" s="622"/>
      <c r="J20" s="622"/>
      <c r="K20" s="622"/>
      <c r="L20" s="622"/>
      <c r="M20" s="622"/>
      <c r="N20" s="622"/>
      <c r="O20" s="622"/>
      <c r="P20" s="622"/>
      <c r="Q20" s="623"/>
      <c r="R20" s="624">
        <v>2448</v>
      </c>
      <c r="S20" s="625"/>
      <c r="T20" s="625"/>
      <c r="U20" s="625"/>
      <c r="V20" s="625"/>
      <c r="W20" s="625"/>
      <c r="X20" s="625"/>
      <c r="Y20" s="626"/>
      <c r="Z20" s="648">
        <v>0</v>
      </c>
      <c r="AA20" s="648"/>
      <c r="AB20" s="648"/>
      <c r="AC20" s="648"/>
      <c r="AD20" s="649">
        <v>2448</v>
      </c>
      <c r="AE20" s="649"/>
      <c r="AF20" s="649"/>
      <c r="AG20" s="649"/>
      <c r="AH20" s="649"/>
      <c r="AI20" s="649"/>
      <c r="AJ20" s="649"/>
      <c r="AK20" s="649"/>
      <c r="AL20" s="627">
        <v>0</v>
      </c>
      <c r="AM20" s="628"/>
      <c r="AN20" s="628"/>
      <c r="AO20" s="650"/>
      <c r="AP20" s="621" t="s">
        <v>272</v>
      </c>
      <c r="AQ20" s="622"/>
      <c r="AR20" s="622"/>
      <c r="AS20" s="622"/>
      <c r="AT20" s="622"/>
      <c r="AU20" s="622"/>
      <c r="AV20" s="622"/>
      <c r="AW20" s="622"/>
      <c r="AX20" s="622"/>
      <c r="AY20" s="622"/>
      <c r="AZ20" s="622"/>
      <c r="BA20" s="622"/>
      <c r="BB20" s="622"/>
      <c r="BC20" s="622"/>
      <c r="BD20" s="622"/>
      <c r="BE20" s="622"/>
      <c r="BF20" s="623"/>
      <c r="BG20" s="624" t="s">
        <v>127</v>
      </c>
      <c r="BH20" s="625"/>
      <c r="BI20" s="625"/>
      <c r="BJ20" s="625"/>
      <c r="BK20" s="625"/>
      <c r="BL20" s="625"/>
      <c r="BM20" s="625"/>
      <c r="BN20" s="626"/>
      <c r="BO20" s="648" t="s">
        <v>127</v>
      </c>
      <c r="BP20" s="648"/>
      <c r="BQ20" s="648"/>
      <c r="BR20" s="648"/>
      <c r="BS20" s="649" t="s">
        <v>127</v>
      </c>
      <c r="BT20" s="649"/>
      <c r="BU20" s="649"/>
      <c r="BV20" s="649"/>
      <c r="BW20" s="649"/>
      <c r="BX20" s="649"/>
      <c r="BY20" s="649"/>
      <c r="BZ20" s="649"/>
      <c r="CA20" s="649"/>
      <c r="CB20" s="687"/>
      <c r="CD20" s="621" t="s">
        <v>273</v>
      </c>
      <c r="CE20" s="622"/>
      <c r="CF20" s="622"/>
      <c r="CG20" s="622"/>
      <c r="CH20" s="622"/>
      <c r="CI20" s="622"/>
      <c r="CJ20" s="622"/>
      <c r="CK20" s="622"/>
      <c r="CL20" s="622"/>
      <c r="CM20" s="622"/>
      <c r="CN20" s="622"/>
      <c r="CO20" s="622"/>
      <c r="CP20" s="622"/>
      <c r="CQ20" s="623"/>
      <c r="CR20" s="624">
        <v>10089316</v>
      </c>
      <c r="CS20" s="625"/>
      <c r="CT20" s="625"/>
      <c r="CU20" s="625"/>
      <c r="CV20" s="625"/>
      <c r="CW20" s="625"/>
      <c r="CX20" s="625"/>
      <c r="CY20" s="626"/>
      <c r="CZ20" s="648">
        <v>100</v>
      </c>
      <c r="DA20" s="648"/>
      <c r="DB20" s="648"/>
      <c r="DC20" s="648"/>
      <c r="DD20" s="615">
        <v>626781</v>
      </c>
      <c r="DE20" s="625"/>
      <c r="DF20" s="625"/>
      <c r="DG20" s="625"/>
      <c r="DH20" s="625"/>
      <c r="DI20" s="625"/>
      <c r="DJ20" s="625"/>
      <c r="DK20" s="625"/>
      <c r="DL20" s="625"/>
      <c r="DM20" s="625"/>
      <c r="DN20" s="625"/>
      <c r="DO20" s="625"/>
      <c r="DP20" s="626"/>
      <c r="DQ20" s="615">
        <v>7149204</v>
      </c>
      <c r="DR20" s="625"/>
      <c r="DS20" s="625"/>
      <c r="DT20" s="625"/>
      <c r="DU20" s="625"/>
      <c r="DV20" s="625"/>
      <c r="DW20" s="625"/>
      <c r="DX20" s="625"/>
      <c r="DY20" s="625"/>
      <c r="DZ20" s="625"/>
      <c r="EA20" s="625"/>
      <c r="EB20" s="625"/>
      <c r="EC20" s="656"/>
    </row>
    <row r="21" spans="2:133" ht="11.25" customHeight="1" x14ac:dyDescent="0.15">
      <c r="B21" s="621" t="s">
        <v>274</v>
      </c>
      <c r="C21" s="622"/>
      <c r="D21" s="622"/>
      <c r="E21" s="622"/>
      <c r="F21" s="622"/>
      <c r="G21" s="622"/>
      <c r="H21" s="622"/>
      <c r="I21" s="622"/>
      <c r="J21" s="622"/>
      <c r="K21" s="622"/>
      <c r="L21" s="622"/>
      <c r="M21" s="622"/>
      <c r="N21" s="622"/>
      <c r="O21" s="622"/>
      <c r="P21" s="622"/>
      <c r="Q21" s="623"/>
      <c r="R21" s="624">
        <v>1436</v>
      </c>
      <c r="S21" s="625"/>
      <c r="T21" s="625"/>
      <c r="U21" s="625"/>
      <c r="V21" s="625"/>
      <c r="W21" s="625"/>
      <c r="X21" s="625"/>
      <c r="Y21" s="626"/>
      <c r="Z21" s="648">
        <v>0</v>
      </c>
      <c r="AA21" s="648"/>
      <c r="AB21" s="648"/>
      <c r="AC21" s="648"/>
      <c r="AD21" s="649">
        <v>1436</v>
      </c>
      <c r="AE21" s="649"/>
      <c r="AF21" s="649"/>
      <c r="AG21" s="649"/>
      <c r="AH21" s="649"/>
      <c r="AI21" s="649"/>
      <c r="AJ21" s="649"/>
      <c r="AK21" s="649"/>
      <c r="AL21" s="627">
        <v>0</v>
      </c>
      <c r="AM21" s="628"/>
      <c r="AN21" s="628"/>
      <c r="AO21" s="650"/>
      <c r="AP21" s="621" t="s">
        <v>275</v>
      </c>
      <c r="AQ21" s="695"/>
      <c r="AR21" s="695"/>
      <c r="AS21" s="695"/>
      <c r="AT21" s="695"/>
      <c r="AU21" s="695"/>
      <c r="AV21" s="695"/>
      <c r="AW21" s="695"/>
      <c r="AX21" s="695"/>
      <c r="AY21" s="695"/>
      <c r="AZ21" s="695"/>
      <c r="BA21" s="695"/>
      <c r="BB21" s="695"/>
      <c r="BC21" s="695"/>
      <c r="BD21" s="695"/>
      <c r="BE21" s="695"/>
      <c r="BF21" s="696"/>
      <c r="BG21" s="624" t="s">
        <v>127</v>
      </c>
      <c r="BH21" s="625"/>
      <c r="BI21" s="625"/>
      <c r="BJ21" s="625"/>
      <c r="BK21" s="625"/>
      <c r="BL21" s="625"/>
      <c r="BM21" s="625"/>
      <c r="BN21" s="626"/>
      <c r="BO21" s="648" t="s">
        <v>127</v>
      </c>
      <c r="BP21" s="648"/>
      <c r="BQ21" s="648"/>
      <c r="BR21" s="648"/>
      <c r="BS21" s="649" t="s">
        <v>127</v>
      </c>
      <c r="BT21" s="649"/>
      <c r="BU21" s="649"/>
      <c r="BV21" s="649"/>
      <c r="BW21" s="649"/>
      <c r="BX21" s="649"/>
      <c r="BY21" s="649"/>
      <c r="BZ21" s="649"/>
      <c r="CA21" s="649"/>
      <c r="CB21" s="687"/>
      <c r="CD21" s="599"/>
      <c r="CE21" s="600"/>
      <c r="CF21" s="600"/>
      <c r="CG21" s="600"/>
      <c r="CH21" s="600"/>
      <c r="CI21" s="600"/>
      <c r="CJ21" s="600"/>
      <c r="CK21" s="600"/>
      <c r="CL21" s="600"/>
      <c r="CM21" s="600"/>
      <c r="CN21" s="600"/>
      <c r="CO21" s="600"/>
      <c r="CP21" s="600"/>
      <c r="CQ21" s="601"/>
      <c r="CR21" s="708"/>
      <c r="CS21" s="706"/>
      <c r="CT21" s="706"/>
      <c r="CU21" s="706"/>
      <c r="CV21" s="706"/>
      <c r="CW21" s="706"/>
      <c r="CX21" s="706"/>
      <c r="CY21" s="709"/>
      <c r="CZ21" s="710"/>
      <c r="DA21" s="710"/>
      <c r="DB21" s="710"/>
      <c r="DC21" s="710"/>
      <c r="DD21" s="705"/>
      <c r="DE21" s="706"/>
      <c r="DF21" s="706"/>
      <c r="DG21" s="706"/>
      <c r="DH21" s="706"/>
      <c r="DI21" s="706"/>
      <c r="DJ21" s="706"/>
      <c r="DK21" s="706"/>
      <c r="DL21" s="706"/>
      <c r="DM21" s="706"/>
      <c r="DN21" s="706"/>
      <c r="DO21" s="706"/>
      <c r="DP21" s="709"/>
      <c r="DQ21" s="705"/>
      <c r="DR21" s="706"/>
      <c r="DS21" s="706"/>
      <c r="DT21" s="706"/>
      <c r="DU21" s="706"/>
      <c r="DV21" s="706"/>
      <c r="DW21" s="706"/>
      <c r="DX21" s="706"/>
      <c r="DY21" s="706"/>
      <c r="DZ21" s="706"/>
      <c r="EA21" s="706"/>
      <c r="EB21" s="706"/>
      <c r="EC21" s="707"/>
    </row>
    <row r="22" spans="2:133" ht="11.25" customHeight="1" x14ac:dyDescent="0.15">
      <c r="B22" s="679" t="s">
        <v>276</v>
      </c>
      <c r="C22" s="680"/>
      <c r="D22" s="680"/>
      <c r="E22" s="680"/>
      <c r="F22" s="680"/>
      <c r="G22" s="680"/>
      <c r="H22" s="680"/>
      <c r="I22" s="680"/>
      <c r="J22" s="680"/>
      <c r="K22" s="680"/>
      <c r="L22" s="680"/>
      <c r="M22" s="680"/>
      <c r="N22" s="680"/>
      <c r="O22" s="680"/>
      <c r="P22" s="680"/>
      <c r="Q22" s="681"/>
      <c r="R22" s="624">
        <v>13487</v>
      </c>
      <c r="S22" s="625"/>
      <c r="T22" s="625"/>
      <c r="U22" s="625"/>
      <c r="V22" s="625"/>
      <c r="W22" s="625"/>
      <c r="X22" s="625"/>
      <c r="Y22" s="626"/>
      <c r="Z22" s="648">
        <v>0.1</v>
      </c>
      <c r="AA22" s="648"/>
      <c r="AB22" s="648"/>
      <c r="AC22" s="648"/>
      <c r="AD22" s="649">
        <v>13487</v>
      </c>
      <c r="AE22" s="649"/>
      <c r="AF22" s="649"/>
      <c r="AG22" s="649"/>
      <c r="AH22" s="649"/>
      <c r="AI22" s="649"/>
      <c r="AJ22" s="649"/>
      <c r="AK22" s="649"/>
      <c r="AL22" s="627">
        <v>0.20000000298023224</v>
      </c>
      <c r="AM22" s="628"/>
      <c r="AN22" s="628"/>
      <c r="AO22" s="650"/>
      <c r="AP22" s="621" t="s">
        <v>277</v>
      </c>
      <c r="AQ22" s="695"/>
      <c r="AR22" s="695"/>
      <c r="AS22" s="695"/>
      <c r="AT22" s="695"/>
      <c r="AU22" s="695"/>
      <c r="AV22" s="695"/>
      <c r="AW22" s="695"/>
      <c r="AX22" s="695"/>
      <c r="AY22" s="695"/>
      <c r="AZ22" s="695"/>
      <c r="BA22" s="695"/>
      <c r="BB22" s="695"/>
      <c r="BC22" s="695"/>
      <c r="BD22" s="695"/>
      <c r="BE22" s="695"/>
      <c r="BF22" s="696"/>
      <c r="BG22" s="624" t="s">
        <v>127</v>
      </c>
      <c r="BH22" s="625"/>
      <c r="BI22" s="625"/>
      <c r="BJ22" s="625"/>
      <c r="BK22" s="625"/>
      <c r="BL22" s="625"/>
      <c r="BM22" s="625"/>
      <c r="BN22" s="626"/>
      <c r="BO22" s="648" t="s">
        <v>127</v>
      </c>
      <c r="BP22" s="648"/>
      <c r="BQ22" s="648"/>
      <c r="BR22" s="648"/>
      <c r="BS22" s="649" t="s">
        <v>127</v>
      </c>
      <c r="BT22" s="649"/>
      <c r="BU22" s="649"/>
      <c r="BV22" s="649"/>
      <c r="BW22" s="649"/>
      <c r="BX22" s="649"/>
      <c r="BY22" s="649"/>
      <c r="BZ22" s="649"/>
      <c r="CA22" s="649"/>
      <c r="CB22" s="687"/>
      <c r="CD22" s="675" t="s">
        <v>278</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15">
      <c r="B23" s="621" t="s">
        <v>279</v>
      </c>
      <c r="C23" s="622"/>
      <c r="D23" s="622"/>
      <c r="E23" s="622"/>
      <c r="F23" s="622"/>
      <c r="G23" s="622"/>
      <c r="H23" s="622"/>
      <c r="I23" s="622"/>
      <c r="J23" s="622"/>
      <c r="K23" s="622"/>
      <c r="L23" s="622"/>
      <c r="M23" s="622"/>
      <c r="N23" s="622"/>
      <c r="O23" s="622"/>
      <c r="P23" s="622"/>
      <c r="Q23" s="623"/>
      <c r="R23" s="624">
        <v>4674000</v>
      </c>
      <c r="S23" s="625"/>
      <c r="T23" s="625"/>
      <c r="U23" s="625"/>
      <c r="V23" s="625"/>
      <c r="W23" s="625"/>
      <c r="X23" s="625"/>
      <c r="Y23" s="626"/>
      <c r="Z23" s="648">
        <v>45.1</v>
      </c>
      <c r="AA23" s="648"/>
      <c r="AB23" s="648"/>
      <c r="AC23" s="648"/>
      <c r="AD23" s="649">
        <v>4285412</v>
      </c>
      <c r="AE23" s="649"/>
      <c r="AF23" s="649"/>
      <c r="AG23" s="649"/>
      <c r="AH23" s="649"/>
      <c r="AI23" s="649"/>
      <c r="AJ23" s="649"/>
      <c r="AK23" s="649"/>
      <c r="AL23" s="627">
        <v>67.8</v>
      </c>
      <c r="AM23" s="628"/>
      <c r="AN23" s="628"/>
      <c r="AO23" s="650"/>
      <c r="AP23" s="621" t="s">
        <v>280</v>
      </c>
      <c r="AQ23" s="695"/>
      <c r="AR23" s="695"/>
      <c r="AS23" s="695"/>
      <c r="AT23" s="695"/>
      <c r="AU23" s="695"/>
      <c r="AV23" s="695"/>
      <c r="AW23" s="695"/>
      <c r="AX23" s="695"/>
      <c r="AY23" s="695"/>
      <c r="AZ23" s="695"/>
      <c r="BA23" s="695"/>
      <c r="BB23" s="695"/>
      <c r="BC23" s="695"/>
      <c r="BD23" s="695"/>
      <c r="BE23" s="695"/>
      <c r="BF23" s="696"/>
      <c r="BG23" s="624" t="s">
        <v>127</v>
      </c>
      <c r="BH23" s="625"/>
      <c r="BI23" s="625"/>
      <c r="BJ23" s="625"/>
      <c r="BK23" s="625"/>
      <c r="BL23" s="625"/>
      <c r="BM23" s="625"/>
      <c r="BN23" s="626"/>
      <c r="BO23" s="648" t="s">
        <v>127</v>
      </c>
      <c r="BP23" s="648"/>
      <c r="BQ23" s="648"/>
      <c r="BR23" s="648"/>
      <c r="BS23" s="649" t="s">
        <v>127</v>
      </c>
      <c r="BT23" s="649"/>
      <c r="BU23" s="649"/>
      <c r="BV23" s="649"/>
      <c r="BW23" s="649"/>
      <c r="BX23" s="649"/>
      <c r="BY23" s="649"/>
      <c r="BZ23" s="649"/>
      <c r="CA23" s="649"/>
      <c r="CB23" s="687"/>
      <c r="CD23" s="675" t="s">
        <v>220</v>
      </c>
      <c r="CE23" s="676"/>
      <c r="CF23" s="676"/>
      <c r="CG23" s="676"/>
      <c r="CH23" s="676"/>
      <c r="CI23" s="676"/>
      <c r="CJ23" s="676"/>
      <c r="CK23" s="676"/>
      <c r="CL23" s="676"/>
      <c r="CM23" s="676"/>
      <c r="CN23" s="676"/>
      <c r="CO23" s="676"/>
      <c r="CP23" s="676"/>
      <c r="CQ23" s="677"/>
      <c r="CR23" s="675" t="s">
        <v>281</v>
      </c>
      <c r="CS23" s="676"/>
      <c r="CT23" s="676"/>
      <c r="CU23" s="676"/>
      <c r="CV23" s="676"/>
      <c r="CW23" s="676"/>
      <c r="CX23" s="676"/>
      <c r="CY23" s="677"/>
      <c r="CZ23" s="675" t="s">
        <v>282</v>
      </c>
      <c r="DA23" s="676"/>
      <c r="DB23" s="676"/>
      <c r="DC23" s="677"/>
      <c r="DD23" s="675" t="s">
        <v>283</v>
      </c>
      <c r="DE23" s="676"/>
      <c r="DF23" s="676"/>
      <c r="DG23" s="676"/>
      <c r="DH23" s="676"/>
      <c r="DI23" s="676"/>
      <c r="DJ23" s="676"/>
      <c r="DK23" s="677"/>
      <c r="DL23" s="702" t="s">
        <v>284</v>
      </c>
      <c r="DM23" s="703"/>
      <c r="DN23" s="703"/>
      <c r="DO23" s="703"/>
      <c r="DP23" s="703"/>
      <c r="DQ23" s="703"/>
      <c r="DR23" s="703"/>
      <c r="DS23" s="703"/>
      <c r="DT23" s="703"/>
      <c r="DU23" s="703"/>
      <c r="DV23" s="704"/>
      <c r="DW23" s="675" t="s">
        <v>285</v>
      </c>
      <c r="DX23" s="676"/>
      <c r="DY23" s="676"/>
      <c r="DZ23" s="676"/>
      <c r="EA23" s="676"/>
      <c r="EB23" s="676"/>
      <c r="EC23" s="677"/>
    </row>
    <row r="24" spans="2:133" ht="11.25" customHeight="1" x14ac:dyDescent="0.15">
      <c r="B24" s="621" t="s">
        <v>286</v>
      </c>
      <c r="C24" s="622"/>
      <c r="D24" s="622"/>
      <c r="E24" s="622"/>
      <c r="F24" s="622"/>
      <c r="G24" s="622"/>
      <c r="H24" s="622"/>
      <c r="I24" s="622"/>
      <c r="J24" s="622"/>
      <c r="K24" s="622"/>
      <c r="L24" s="622"/>
      <c r="M24" s="622"/>
      <c r="N24" s="622"/>
      <c r="O24" s="622"/>
      <c r="P24" s="622"/>
      <c r="Q24" s="623"/>
      <c r="R24" s="624">
        <v>4285412</v>
      </c>
      <c r="S24" s="625"/>
      <c r="T24" s="625"/>
      <c r="U24" s="625"/>
      <c r="V24" s="625"/>
      <c r="W24" s="625"/>
      <c r="X24" s="625"/>
      <c r="Y24" s="626"/>
      <c r="Z24" s="648">
        <v>41.4</v>
      </c>
      <c r="AA24" s="648"/>
      <c r="AB24" s="648"/>
      <c r="AC24" s="648"/>
      <c r="AD24" s="649">
        <v>4285412</v>
      </c>
      <c r="AE24" s="649"/>
      <c r="AF24" s="649"/>
      <c r="AG24" s="649"/>
      <c r="AH24" s="649"/>
      <c r="AI24" s="649"/>
      <c r="AJ24" s="649"/>
      <c r="AK24" s="649"/>
      <c r="AL24" s="627">
        <v>67.8</v>
      </c>
      <c r="AM24" s="628"/>
      <c r="AN24" s="628"/>
      <c r="AO24" s="650"/>
      <c r="AP24" s="621" t="s">
        <v>287</v>
      </c>
      <c r="AQ24" s="695"/>
      <c r="AR24" s="695"/>
      <c r="AS24" s="695"/>
      <c r="AT24" s="695"/>
      <c r="AU24" s="695"/>
      <c r="AV24" s="695"/>
      <c r="AW24" s="695"/>
      <c r="AX24" s="695"/>
      <c r="AY24" s="695"/>
      <c r="AZ24" s="695"/>
      <c r="BA24" s="695"/>
      <c r="BB24" s="695"/>
      <c r="BC24" s="695"/>
      <c r="BD24" s="695"/>
      <c r="BE24" s="695"/>
      <c r="BF24" s="696"/>
      <c r="BG24" s="624" t="s">
        <v>127</v>
      </c>
      <c r="BH24" s="625"/>
      <c r="BI24" s="625"/>
      <c r="BJ24" s="625"/>
      <c r="BK24" s="625"/>
      <c r="BL24" s="625"/>
      <c r="BM24" s="625"/>
      <c r="BN24" s="626"/>
      <c r="BO24" s="648" t="s">
        <v>127</v>
      </c>
      <c r="BP24" s="648"/>
      <c r="BQ24" s="648"/>
      <c r="BR24" s="648"/>
      <c r="BS24" s="649" t="s">
        <v>127</v>
      </c>
      <c r="BT24" s="649"/>
      <c r="BU24" s="649"/>
      <c r="BV24" s="649"/>
      <c r="BW24" s="649"/>
      <c r="BX24" s="649"/>
      <c r="BY24" s="649"/>
      <c r="BZ24" s="649"/>
      <c r="CA24" s="649"/>
      <c r="CB24" s="687"/>
      <c r="CD24" s="672" t="s">
        <v>288</v>
      </c>
      <c r="CE24" s="673"/>
      <c r="CF24" s="673"/>
      <c r="CG24" s="673"/>
      <c r="CH24" s="673"/>
      <c r="CI24" s="673"/>
      <c r="CJ24" s="673"/>
      <c r="CK24" s="673"/>
      <c r="CL24" s="673"/>
      <c r="CM24" s="673"/>
      <c r="CN24" s="673"/>
      <c r="CO24" s="673"/>
      <c r="CP24" s="673"/>
      <c r="CQ24" s="674"/>
      <c r="CR24" s="669">
        <v>3949765</v>
      </c>
      <c r="CS24" s="670"/>
      <c r="CT24" s="670"/>
      <c r="CU24" s="670"/>
      <c r="CV24" s="670"/>
      <c r="CW24" s="670"/>
      <c r="CX24" s="670"/>
      <c r="CY24" s="698"/>
      <c r="CZ24" s="699">
        <v>39.1</v>
      </c>
      <c r="DA24" s="682"/>
      <c r="DB24" s="682"/>
      <c r="DC24" s="701"/>
      <c r="DD24" s="697">
        <v>2423695</v>
      </c>
      <c r="DE24" s="670"/>
      <c r="DF24" s="670"/>
      <c r="DG24" s="670"/>
      <c r="DH24" s="670"/>
      <c r="DI24" s="670"/>
      <c r="DJ24" s="670"/>
      <c r="DK24" s="698"/>
      <c r="DL24" s="697">
        <v>2407978</v>
      </c>
      <c r="DM24" s="670"/>
      <c r="DN24" s="670"/>
      <c r="DO24" s="670"/>
      <c r="DP24" s="670"/>
      <c r="DQ24" s="670"/>
      <c r="DR24" s="670"/>
      <c r="DS24" s="670"/>
      <c r="DT24" s="670"/>
      <c r="DU24" s="670"/>
      <c r="DV24" s="698"/>
      <c r="DW24" s="699">
        <v>37.1</v>
      </c>
      <c r="DX24" s="682"/>
      <c r="DY24" s="682"/>
      <c r="DZ24" s="682"/>
      <c r="EA24" s="682"/>
      <c r="EB24" s="682"/>
      <c r="EC24" s="700"/>
    </row>
    <row r="25" spans="2:133" ht="11.25" customHeight="1" x14ac:dyDescent="0.15">
      <c r="B25" s="621" t="s">
        <v>289</v>
      </c>
      <c r="C25" s="622"/>
      <c r="D25" s="622"/>
      <c r="E25" s="622"/>
      <c r="F25" s="622"/>
      <c r="G25" s="622"/>
      <c r="H25" s="622"/>
      <c r="I25" s="622"/>
      <c r="J25" s="622"/>
      <c r="K25" s="622"/>
      <c r="L25" s="622"/>
      <c r="M25" s="622"/>
      <c r="N25" s="622"/>
      <c r="O25" s="622"/>
      <c r="P25" s="622"/>
      <c r="Q25" s="623"/>
      <c r="R25" s="624">
        <v>388524</v>
      </c>
      <c r="S25" s="625"/>
      <c r="T25" s="625"/>
      <c r="U25" s="625"/>
      <c r="V25" s="625"/>
      <c r="W25" s="625"/>
      <c r="X25" s="625"/>
      <c r="Y25" s="626"/>
      <c r="Z25" s="648">
        <v>3.8</v>
      </c>
      <c r="AA25" s="648"/>
      <c r="AB25" s="648"/>
      <c r="AC25" s="648"/>
      <c r="AD25" s="649" t="s">
        <v>127</v>
      </c>
      <c r="AE25" s="649"/>
      <c r="AF25" s="649"/>
      <c r="AG25" s="649"/>
      <c r="AH25" s="649"/>
      <c r="AI25" s="649"/>
      <c r="AJ25" s="649"/>
      <c r="AK25" s="649"/>
      <c r="AL25" s="627" t="s">
        <v>127</v>
      </c>
      <c r="AM25" s="628"/>
      <c r="AN25" s="628"/>
      <c r="AO25" s="650"/>
      <c r="AP25" s="621" t="s">
        <v>290</v>
      </c>
      <c r="AQ25" s="695"/>
      <c r="AR25" s="695"/>
      <c r="AS25" s="695"/>
      <c r="AT25" s="695"/>
      <c r="AU25" s="695"/>
      <c r="AV25" s="695"/>
      <c r="AW25" s="695"/>
      <c r="AX25" s="695"/>
      <c r="AY25" s="695"/>
      <c r="AZ25" s="695"/>
      <c r="BA25" s="695"/>
      <c r="BB25" s="695"/>
      <c r="BC25" s="695"/>
      <c r="BD25" s="695"/>
      <c r="BE25" s="695"/>
      <c r="BF25" s="696"/>
      <c r="BG25" s="624" t="s">
        <v>127</v>
      </c>
      <c r="BH25" s="625"/>
      <c r="BI25" s="625"/>
      <c r="BJ25" s="625"/>
      <c r="BK25" s="625"/>
      <c r="BL25" s="625"/>
      <c r="BM25" s="625"/>
      <c r="BN25" s="626"/>
      <c r="BO25" s="648" t="s">
        <v>127</v>
      </c>
      <c r="BP25" s="648"/>
      <c r="BQ25" s="648"/>
      <c r="BR25" s="648"/>
      <c r="BS25" s="649" t="s">
        <v>127</v>
      </c>
      <c r="BT25" s="649"/>
      <c r="BU25" s="649"/>
      <c r="BV25" s="649"/>
      <c r="BW25" s="649"/>
      <c r="BX25" s="649"/>
      <c r="BY25" s="649"/>
      <c r="BZ25" s="649"/>
      <c r="CA25" s="649"/>
      <c r="CB25" s="687"/>
      <c r="CD25" s="621" t="s">
        <v>291</v>
      </c>
      <c r="CE25" s="622"/>
      <c r="CF25" s="622"/>
      <c r="CG25" s="622"/>
      <c r="CH25" s="622"/>
      <c r="CI25" s="622"/>
      <c r="CJ25" s="622"/>
      <c r="CK25" s="622"/>
      <c r="CL25" s="622"/>
      <c r="CM25" s="622"/>
      <c r="CN25" s="622"/>
      <c r="CO25" s="622"/>
      <c r="CP25" s="622"/>
      <c r="CQ25" s="623"/>
      <c r="CR25" s="624">
        <v>1084044</v>
      </c>
      <c r="CS25" s="616"/>
      <c r="CT25" s="616"/>
      <c r="CU25" s="616"/>
      <c r="CV25" s="616"/>
      <c r="CW25" s="616"/>
      <c r="CX25" s="616"/>
      <c r="CY25" s="617"/>
      <c r="CZ25" s="627">
        <v>10.7</v>
      </c>
      <c r="DA25" s="634"/>
      <c r="DB25" s="634"/>
      <c r="DC25" s="635"/>
      <c r="DD25" s="615">
        <v>1027161</v>
      </c>
      <c r="DE25" s="616"/>
      <c r="DF25" s="616"/>
      <c r="DG25" s="616"/>
      <c r="DH25" s="616"/>
      <c r="DI25" s="616"/>
      <c r="DJ25" s="616"/>
      <c r="DK25" s="617"/>
      <c r="DL25" s="615">
        <v>1023077</v>
      </c>
      <c r="DM25" s="616"/>
      <c r="DN25" s="616"/>
      <c r="DO25" s="616"/>
      <c r="DP25" s="616"/>
      <c r="DQ25" s="616"/>
      <c r="DR25" s="616"/>
      <c r="DS25" s="616"/>
      <c r="DT25" s="616"/>
      <c r="DU25" s="616"/>
      <c r="DV25" s="617"/>
      <c r="DW25" s="627">
        <v>15.7</v>
      </c>
      <c r="DX25" s="634"/>
      <c r="DY25" s="634"/>
      <c r="DZ25" s="634"/>
      <c r="EA25" s="634"/>
      <c r="EB25" s="634"/>
      <c r="EC25" s="665"/>
    </row>
    <row r="26" spans="2:133" ht="11.25" customHeight="1" x14ac:dyDescent="0.15">
      <c r="B26" s="621" t="s">
        <v>292</v>
      </c>
      <c r="C26" s="622"/>
      <c r="D26" s="622"/>
      <c r="E26" s="622"/>
      <c r="F26" s="622"/>
      <c r="G26" s="622"/>
      <c r="H26" s="622"/>
      <c r="I26" s="622"/>
      <c r="J26" s="622"/>
      <c r="K26" s="622"/>
      <c r="L26" s="622"/>
      <c r="M26" s="622"/>
      <c r="N26" s="622"/>
      <c r="O26" s="622"/>
      <c r="P26" s="622"/>
      <c r="Q26" s="623"/>
      <c r="R26" s="624">
        <v>64</v>
      </c>
      <c r="S26" s="625"/>
      <c r="T26" s="625"/>
      <c r="U26" s="625"/>
      <c r="V26" s="625"/>
      <c r="W26" s="625"/>
      <c r="X26" s="625"/>
      <c r="Y26" s="626"/>
      <c r="Z26" s="648">
        <v>0</v>
      </c>
      <c r="AA26" s="648"/>
      <c r="AB26" s="648"/>
      <c r="AC26" s="648"/>
      <c r="AD26" s="649" t="s">
        <v>127</v>
      </c>
      <c r="AE26" s="649"/>
      <c r="AF26" s="649"/>
      <c r="AG26" s="649"/>
      <c r="AH26" s="649"/>
      <c r="AI26" s="649"/>
      <c r="AJ26" s="649"/>
      <c r="AK26" s="649"/>
      <c r="AL26" s="627" t="s">
        <v>127</v>
      </c>
      <c r="AM26" s="628"/>
      <c r="AN26" s="628"/>
      <c r="AO26" s="650"/>
      <c r="AP26" s="621" t="s">
        <v>293</v>
      </c>
      <c r="AQ26" s="695"/>
      <c r="AR26" s="695"/>
      <c r="AS26" s="695"/>
      <c r="AT26" s="695"/>
      <c r="AU26" s="695"/>
      <c r="AV26" s="695"/>
      <c r="AW26" s="695"/>
      <c r="AX26" s="695"/>
      <c r="AY26" s="695"/>
      <c r="AZ26" s="695"/>
      <c r="BA26" s="695"/>
      <c r="BB26" s="695"/>
      <c r="BC26" s="695"/>
      <c r="BD26" s="695"/>
      <c r="BE26" s="695"/>
      <c r="BF26" s="696"/>
      <c r="BG26" s="624" t="s">
        <v>127</v>
      </c>
      <c r="BH26" s="625"/>
      <c r="BI26" s="625"/>
      <c r="BJ26" s="625"/>
      <c r="BK26" s="625"/>
      <c r="BL26" s="625"/>
      <c r="BM26" s="625"/>
      <c r="BN26" s="626"/>
      <c r="BO26" s="648" t="s">
        <v>127</v>
      </c>
      <c r="BP26" s="648"/>
      <c r="BQ26" s="648"/>
      <c r="BR26" s="648"/>
      <c r="BS26" s="649" t="s">
        <v>127</v>
      </c>
      <c r="BT26" s="649"/>
      <c r="BU26" s="649"/>
      <c r="BV26" s="649"/>
      <c r="BW26" s="649"/>
      <c r="BX26" s="649"/>
      <c r="BY26" s="649"/>
      <c r="BZ26" s="649"/>
      <c r="CA26" s="649"/>
      <c r="CB26" s="687"/>
      <c r="CD26" s="621" t="s">
        <v>294</v>
      </c>
      <c r="CE26" s="622"/>
      <c r="CF26" s="622"/>
      <c r="CG26" s="622"/>
      <c r="CH26" s="622"/>
      <c r="CI26" s="622"/>
      <c r="CJ26" s="622"/>
      <c r="CK26" s="622"/>
      <c r="CL26" s="622"/>
      <c r="CM26" s="622"/>
      <c r="CN26" s="622"/>
      <c r="CO26" s="622"/>
      <c r="CP26" s="622"/>
      <c r="CQ26" s="623"/>
      <c r="CR26" s="624">
        <v>703955</v>
      </c>
      <c r="CS26" s="625"/>
      <c r="CT26" s="625"/>
      <c r="CU26" s="625"/>
      <c r="CV26" s="625"/>
      <c r="CW26" s="625"/>
      <c r="CX26" s="625"/>
      <c r="CY26" s="626"/>
      <c r="CZ26" s="627">
        <v>7</v>
      </c>
      <c r="DA26" s="634"/>
      <c r="DB26" s="634"/>
      <c r="DC26" s="635"/>
      <c r="DD26" s="615">
        <v>661797</v>
      </c>
      <c r="DE26" s="625"/>
      <c r="DF26" s="625"/>
      <c r="DG26" s="625"/>
      <c r="DH26" s="625"/>
      <c r="DI26" s="625"/>
      <c r="DJ26" s="625"/>
      <c r="DK26" s="626"/>
      <c r="DL26" s="615" t="s">
        <v>127</v>
      </c>
      <c r="DM26" s="625"/>
      <c r="DN26" s="625"/>
      <c r="DO26" s="625"/>
      <c r="DP26" s="625"/>
      <c r="DQ26" s="625"/>
      <c r="DR26" s="625"/>
      <c r="DS26" s="625"/>
      <c r="DT26" s="625"/>
      <c r="DU26" s="625"/>
      <c r="DV26" s="626"/>
      <c r="DW26" s="627" t="s">
        <v>127</v>
      </c>
      <c r="DX26" s="634"/>
      <c r="DY26" s="634"/>
      <c r="DZ26" s="634"/>
      <c r="EA26" s="634"/>
      <c r="EB26" s="634"/>
      <c r="EC26" s="665"/>
    </row>
    <row r="27" spans="2:133" ht="11.25" customHeight="1" x14ac:dyDescent="0.15">
      <c r="B27" s="621" t="s">
        <v>295</v>
      </c>
      <c r="C27" s="622"/>
      <c r="D27" s="622"/>
      <c r="E27" s="622"/>
      <c r="F27" s="622"/>
      <c r="G27" s="622"/>
      <c r="H27" s="622"/>
      <c r="I27" s="622"/>
      <c r="J27" s="622"/>
      <c r="K27" s="622"/>
      <c r="L27" s="622"/>
      <c r="M27" s="622"/>
      <c r="N27" s="622"/>
      <c r="O27" s="622"/>
      <c r="P27" s="622"/>
      <c r="Q27" s="623"/>
      <c r="R27" s="624">
        <v>6676694</v>
      </c>
      <c r="S27" s="625"/>
      <c r="T27" s="625"/>
      <c r="U27" s="625"/>
      <c r="V27" s="625"/>
      <c r="W27" s="625"/>
      <c r="X27" s="625"/>
      <c r="Y27" s="626"/>
      <c r="Z27" s="648">
        <v>64.5</v>
      </c>
      <c r="AA27" s="648"/>
      <c r="AB27" s="648"/>
      <c r="AC27" s="648"/>
      <c r="AD27" s="649">
        <v>6288106</v>
      </c>
      <c r="AE27" s="649"/>
      <c r="AF27" s="649"/>
      <c r="AG27" s="649"/>
      <c r="AH27" s="649"/>
      <c r="AI27" s="649"/>
      <c r="AJ27" s="649"/>
      <c r="AK27" s="649"/>
      <c r="AL27" s="627">
        <v>99.5</v>
      </c>
      <c r="AM27" s="628"/>
      <c r="AN27" s="628"/>
      <c r="AO27" s="650"/>
      <c r="AP27" s="621" t="s">
        <v>296</v>
      </c>
      <c r="AQ27" s="622"/>
      <c r="AR27" s="622"/>
      <c r="AS27" s="622"/>
      <c r="AT27" s="622"/>
      <c r="AU27" s="622"/>
      <c r="AV27" s="622"/>
      <c r="AW27" s="622"/>
      <c r="AX27" s="622"/>
      <c r="AY27" s="622"/>
      <c r="AZ27" s="622"/>
      <c r="BA27" s="622"/>
      <c r="BB27" s="622"/>
      <c r="BC27" s="622"/>
      <c r="BD27" s="622"/>
      <c r="BE27" s="622"/>
      <c r="BF27" s="623"/>
      <c r="BG27" s="624">
        <v>1425938</v>
      </c>
      <c r="BH27" s="625"/>
      <c r="BI27" s="625"/>
      <c r="BJ27" s="625"/>
      <c r="BK27" s="625"/>
      <c r="BL27" s="625"/>
      <c r="BM27" s="625"/>
      <c r="BN27" s="626"/>
      <c r="BO27" s="648">
        <v>100</v>
      </c>
      <c r="BP27" s="648"/>
      <c r="BQ27" s="648"/>
      <c r="BR27" s="648"/>
      <c r="BS27" s="649" t="s">
        <v>127</v>
      </c>
      <c r="BT27" s="649"/>
      <c r="BU27" s="649"/>
      <c r="BV27" s="649"/>
      <c r="BW27" s="649"/>
      <c r="BX27" s="649"/>
      <c r="BY27" s="649"/>
      <c r="BZ27" s="649"/>
      <c r="CA27" s="649"/>
      <c r="CB27" s="687"/>
      <c r="CD27" s="621" t="s">
        <v>297</v>
      </c>
      <c r="CE27" s="622"/>
      <c r="CF27" s="622"/>
      <c r="CG27" s="622"/>
      <c r="CH27" s="622"/>
      <c r="CI27" s="622"/>
      <c r="CJ27" s="622"/>
      <c r="CK27" s="622"/>
      <c r="CL27" s="622"/>
      <c r="CM27" s="622"/>
      <c r="CN27" s="622"/>
      <c r="CO27" s="622"/>
      <c r="CP27" s="622"/>
      <c r="CQ27" s="623"/>
      <c r="CR27" s="624">
        <v>1831620</v>
      </c>
      <c r="CS27" s="616"/>
      <c r="CT27" s="616"/>
      <c r="CU27" s="616"/>
      <c r="CV27" s="616"/>
      <c r="CW27" s="616"/>
      <c r="CX27" s="616"/>
      <c r="CY27" s="617"/>
      <c r="CZ27" s="627">
        <v>18.2</v>
      </c>
      <c r="DA27" s="634"/>
      <c r="DB27" s="634"/>
      <c r="DC27" s="635"/>
      <c r="DD27" s="615">
        <v>404929</v>
      </c>
      <c r="DE27" s="616"/>
      <c r="DF27" s="616"/>
      <c r="DG27" s="616"/>
      <c r="DH27" s="616"/>
      <c r="DI27" s="616"/>
      <c r="DJ27" s="616"/>
      <c r="DK27" s="617"/>
      <c r="DL27" s="615">
        <v>393296</v>
      </c>
      <c r="DM27" s="616"/>
      <c r="DN27" s="616"/>
      <c r="DO27" s="616"/>
      <c r="DP27" s="616"/>
      <c r="DQ27" s="616"/>
      <c r="DR27" s="616"/>
      <c r="DS27" s="616"/>
      <c r="DT27" s="616"/>
      <c r="DU27" s="616"/>
      <c r="DV27" s="617"/>
      <c r="DW27" s="627">
        <v>6.1</v>
      </c>
      <c r="DX27" s="634"/>
      <c r="DY27" s="634"/>
      <c r="DZ27" s="634"/>
      <c r="EA27" s="634"/>
      <c r="EB27" s="634"/>
      <c r="EC27" s="665"/>
    </row>
    <row r="28" spans="2:133" ht="11.25" customHeight="1" x14ac:dyDescent="0.15">
      <c r="B28" s="621" t="s">
        <v>298</v>
      </c>
      <c r="C28" s="622"/>
      <c r="D28" s="622"/>
      <c r="E28" s="622"/>
      <c r="F28" s="622"/>
      <c r="G28" s="622"/>
      <c r="H28" s="622"/>
      <c r="I28" s="622"/>
      <c r="J28" s="622"/>
      <c r="K28" s="622"/>
      <c r="L28" s="622"/>
      <c r="M28" s="622"/>
      <c r="N28" s="622"/>
      <c r="O28" s="622"/>
      <c r="P28" s="622"/>
      <c r="Q28" s="623"/>
      <c r="R28" s="624">
        <v>1973</v>
      </c>
      <c r="S28" s="625"/>
      <c r="T28" s="625"/>
      <c r="U28" s="625"/>
      <c r="V28" s="625"/>
      <c r="W28" s="625"/>
      <c r="X28" s="625"/>
      <c r="Y28" s="626"/>
      <c r="Z28" s="648">
        <v>0</v>
      </c>
      <c r="AA28" s="648"/>
      <c r="AB28" s="648"/>
      <c r="AC28" s="648"/>
      <c r="AD28" s="649">
        <v>1973</v>
      </c>
      <c r="AE28" s="649"/>
      <c r="AF28" s="649"/>
      <c r="AG28" s="649"/>
      <c r="AH28" s="649"/>
      <c r="AI28" s="649"/>
      <c r="AJ28" s="649"/>
      <c r="AK28" s="649"/>
      <c r="AL28" s="627">
        <v>0</v>
      </c>
      <c r="AM28" s="628"/>
      <c r="AN28" s="628"/>
      <c r="AO28" s="650"/>
      <c r="AP28" s="621"/>
      <c r="AQ28" s="622"/>
      <c r="AR28" s="622"/>
      <c r="AS28" s="622"/>
      <c r="AT28" s="622"/>
      <c r="AU28" s="622"/>
      <c r="AV28" s="622"/>
      <c r="AW28" s="622"/>
      <c r="AX28" s="622"/>
      <c r="AY28" s="622"/>
      <c r="AZ28" s="622"/>
      <c r="BA28" s="622"/>
      <c r="BB28" s="622"/>
      <c r="BC28" s="622"/>
      <c r="BD28" s="622"/>
      <c r="BE28" s="622"/>
      <c r="BF28" s="623"/>
      <c r="BG28" s="624"/>
      <c r="BH28" s="625"/>
      <c r="BI28" s="625"/>
      <c r="BJ28" s="625"/>
      <c r="BK28" s="625"/>
      <c r="BL28" s="625"/>
      <c r="BM28" s="625"/>
      <c r="BN28" s="626"/>
      <c r="BO28" s="648"/>
      <c r="BP28" s="648"/>
      <c r="BQ28" s="648"/>
      <c r="BR28" s="648"/>
      <c r="BS28" s="615"/>
      <c r="BT28" s="625"/>
      <c r="BU28" s="625"/>
      <c r="BV28" s="625"/>
      <c r="BW28" s="625"/>
      <c r="BX28" s="625"/>
      <c r="BY28" s="625"/>
      <c r="BZ28" s="625"/>
      <c r="CA28" s="625"/>
      <c r="CB28" s="656"/>
      <c r="CD28" s="621" t="s">
        <v>299</v>
      </c>
      <c r="CE28" s="622"/>
      <c r="CF28" s="622"/>
      <c r="CG28" s="622"/>
      <c r="CH28" s="622"/>
      <c r="CI28" s="622"/>
      <c r="CJ28" s="622"/>
      <c r="CK28" s="622"/>
      <c r="CL28" s="622"/>
      <c r="CM28" s="622"/>
      <c r="CN28" s="622"/>
      <c r="CO28" s="622"/>
      <c r="CP28" s="622"/>
      <c r="CQ28" s="623"/>
      <c r="CR28" s="624">
        <v>1034101</v>
      </c>
      <c r="CS28" s="625"/>
      <c r="CT28" s="625"/>
      <c r="CU28" s="625"/>
      <c r="CV28" s="625"/>
      <c r="CW28" s="625"/>
      <c r="CX28" s="625"/>
      <c r="CY28" s="626"/>
      <c r="CZ28" s="627">
        <v>10.199999999999999</v>
      </c>
      <c r="DA28" s="634"/>
      <c r="DB28" s="634"/>
      <c r="DC28" s="635"/>
      <c r="DD28" s="615">
        <v>991605</v>
      </c>
      <c r="DE28" s="625"/>
      <c r="DF28" s="625"/>
      <c r="DG28" s="625"/>
      <c r="DH28" s="625"/>
      <c r="DI28" s="625"/>
      <c r="DJ28" s="625"/>
      <c r="DK28" s="626"/>
      <c r="DL28" s="615">
        <v>991605</v>
      </c>
      <c r="DM28" s="625"/>
      <c r="DN28" s="625"/>
      <c r="DO28" s="625"/>
      <c r="DP28" s="625"/>
      <c r="DQ28" s="625"/>
      <c r="DR28" s="625"/>
      <c r="DS28" s="625"/>
      <c r="DT28" s="625"/>
      <c r="DU28" s="625"/>
      <c r="DV28" s="626"/>
      <c r="DW28" s="627">
        <v>15.3</v>
      </c>
      <c r="DX28" s="634"/>
      <c r="DY28" s="634"/>
      <c r="DZ28" s="634"/>
      <c r="EA28" s="634"/>
      <c r="EB28" s="634"/>
      <c r="EC28" s="665"/>
    </row>
    <row r="29" spans="2:133" ht="11.25" customHeight="1" x14ac:dyDescent="0.15">
      <c r="B29" s="621" t="s">
        <v>300</v>
      </c>
      <c r="C29" s="622"/>
      <c r="D29" s="622"/>
      <c r="E29" s="622"/>
      <c r="F29" s="622"/>
      <c r="G29" s="622"/>
      <c r="H29" s="622"/>
      <c r="I29" s="622"/>
      <c r="J29" s="622"/>
      <c r="K29" s="622"/>
      <c r="L29" s="622"/>
      <c r="M29" s="622"/>
      <c r="N29" s="622"/>
      <c r="O29" s="622"/>
      <c r="P29" s="622"/>
      <c r="Q29" s="623"/>
      <c r="R29" s="624">
        <v>10871</v>
      </c>
      <c r="S29" s="625"/>
      <c r="T29" s="625"/>
      <c r="U29" s="625"/>
      <c r="V29" s="625"/>
      <c r="W29" s="625"/>
      <c r="X29" s="625"/>
      <c r="Y29" s="626"/>
      <c r="Z29" s="648">
        <v>0.1</v>
      </c>
      <c r="AA29" s="648"/>
      <c r="AB29" s="648"/>
      <c r="AC29" s="648"/>
      <c r="AD29" s="649" t="s">
        <v>127</v>
      </c>
      <c r="AE29" s="649"/>
      <c r="AF29" s="649"/>
      <c r="AG29" s="649"/>
      <c r="AH29" s="649"/>
      <c r="AI29" s="649"/>
      <c r="AJ29" s="649"/>
      <c r="AK29" s="649"/>
      <c r="AL29" s="627" t="s">
        <v>127</v>
      </c>
      <c r="AM29" s="628"/>
      <c r="AN29" s="628"/>
      <c r="AO29" s="650"/>
      <c r="AP29" s="599"/>
      <c r="AQ29" s="600"/>
      <c r="AR29" s="600"/>
      <c r="AS29" s="600"/>
      <c r="AT29" s="600"/>
      <c r="AU29" s="600"/>
      <c r="AV29" s="600"/>
      <c r="AW29" s="600"/>
      <c r="AX29" s="600"/>
      <c r="AY29" s="600"/>
      <c r="AZ29" s="600"/>
      <c r="BA29" s="600"/>
      <c r="BB29" s="600"/>
      <c r="BC29" s="600"/>
      <c r="BD29" s="600"/>
      <c r="BE29" s="600"/>
      <c r="BF29" s="601"/>
      <c r="BG29" s="624"/>
      <c r="BH29" s="625"/>
      <c r="BI29" s="625"/>
      <c r="BJ29" s="625"/>
      <c r="BK29" s="625"/>
      <c r="BL29" s="625"/>
      <c r="BM29" s="625"/>
      <c r="BN29" s="626"/>
      <c r="BO29" s="648"/>
      <c r="BP29" s="648"/>
      <c r="BQ29" s="648"/>
      <c r="BR29" s="648"/>
      <c r="BS29" s="649"/>
      <c r="BT29" s="649"/>
      <c r="BU29" s="649"/>
      <c r="BV29" s="649"/>
      <c r="BW29" s="649"/>
      <c r="BX29" s="649"/>
      <c r="BY29" s="649"/>
      <c r="BZ29" s="649"/>
      <c r="CA29" s="649"/>
      <c r="CB29" s="687"/>
      <c r="CD29" s="642" t="s">
        <v>301</v>
      </c>
      <c r="CE29" s="643"/>
      <c r="CF29" s="621" t="s">
        <v>69</v>
      </c>
      <c r="CG29" s="622"/>
      <c r="CH29" s="622"/>
      <c r="CI29" s="622"/>
      <c r="CJ29" s="622"/>
      <c r="CK29" s="622"/>
      <c r="CL29" s="622"/>
      <c r="CM29" s="622"/>
      <c r="CN29" s="622"/>
      <c r="CO29" s="622"/>
      <c r="CP29" s="622"/>
      <c r="CQ29" s="623"/>
      <c r="CR29" s="624">
        <v>1034101</v>
      </c>
      <c r="CS29" s="616"/>
      <c r="CT29" s="616"/>
      <c r="CU29" s="616"/>
      <c r="CV29" s="616"/>
      <c r="CW29" s="616"/>
      <c r="CX29" s="616"/>
      <c r="CY29" s="617"/>
      <c r="CZ29" s="627">
        <v>10.199999999999999</v>
      </c>
      <c r="DA29" s="634"/>
      <c r="DB29" s="634"/>
      <c r="DC29" s="635"/>
      <c r="DD29" s="615">
        <v>991605</v>
      </c>
      <c r="DE29" s="616"/>
      <c r="DF29" s="616"/>
      <c r="DG29" s="616"/>
      <c r="DH29" s="616"/>
      <c r="DI29" s="616"/>
      <c r="DJ29" s="616"/>
      <c r="DK29" s="617"/>
      <c r="DL29" s="615">
        <v>991605</v>
      </c>
      <c r="DM29" s="616"/>
      <c r="DN29" s="616"/>
      <c r="DO29" s="616"/>
      <c r="DP29" s="616"/>
      <c r="DQ29" s="616"/>
      <c r="DR29" s="616"/>
      <c r="DS29" s="616"/>
      <c r="DT29" s="616"/>
      <c r="DU29" s="616"/>
      <c r="DV29" s="617"/>
      <c r="DW29" s="627">
        <v>15.3</v>
      </c>
      <c r="DX29" s="634"/>
      <c r="DY29" s="634"/>
      <c r="DZ29" s="634"/>
      <c r="EA29" s="634"/>
      <c r="EB29" s="634"/>
      <c r="EC29" s="665"/>
    </row>
    <row r="30" spans="2:133" ht="11.25" customHeight="1" x14ac:dyDescent="0.15">
      <c r="B30" s="621" t="s">
        <v>302</v>
      </c>
      <c r="C30" s="622"/>
      <c r="D30" s="622"/>
      <c r="E30" s="622"/>
      <c r="F30" s="622"/>
      <c r="G30" s="622"/>
      <c r="H30" s="622"/>
      <c r="I30" s="622"/>
      <c r="J30" s="622"/>
      <c r="K30" s="622"/>
      <c r="L30" s="622"/>
      <c r="M30" s="622"/>
      <c r="N30" s="622"/>
      <c r="O30" s="622"/>
      <c r="P30" s="622"/>
      <c r="Q30" s="623"/>
      <c r="R30" s="624">
        <v>83043</v>
      </c>
      <c r="S30" s="625"/>
      <c r="T30" s="625"/>
      <c r="U30" s="625"/>
      <c r="V30" s="625"/>
      <c r="W30" s="625"/>
      <c r="X30" s="625"/>
      <c r="Y30" s="626"/>
      <c r="Z30" s="648">
        <v>0.8</v>
      </c>
      <c r="AA30" s="648"/>
      <c r="AB30" s="648"/>
      <c r="AC30" s="648"/>
      <c r="AD30" s="649">
        <v>4846</v>
      </c>
      <c r="AE30" s="649"/>
      <c r="AF30" s="649"/>
      <c r="AG30" s="649"/>
      <c r="AH30" s="649"/>
      <c r="AI30" s="649"/>
      <c r="AJ30" s="649"/>
      <c r="AK30" s="649"/>
      <c r="AL30" s="627">
        <v>0.1</v>
      </c>
      <c r="AM30" s="628"/>
      <c r="AN30" s="628"/>
      <c r="AO30" s="650"/>
      <c r="AP30" s="675" t="s">
        <v>220</v>
      </c>
      <c r="AQ30" s="676"/>
      <c r="AR30" s="676"/>
      <c r="AS30" s="676"/>
      <c r="AT30" s="676"/>
      <c r="AU30" s="676"/>
      <c r="AV30" s="676"/>
      <c r="AW30" s="676"/>
      <c r="AX30" s="676"/>
      <c r="AY30" s="676"/>
      <c r="AZ30" s="676"/>
      <c r="BA30" s="676"/>
      <c r="BB30" s="676"/>
      <c r="BC30" s="676"/>
      <c r="BD30" s="676"/>
      <c r="BE30" s="676"/>
      <c r="BF30" s="677"/>
      <c r="BG30" s="675" t="s">
        <v>303</v>
      </c>
      <c r="BH30" s="685"/>
      <c r="BI30" s="685"/>
      <c r="BJ30" s="685"/>
      <c r="BK30" s="685"/>
      <c r="BL30" s="685"/>
      <c r="BM30" s="685"/>
      <c r="BN30" s="685"/>
      <c r="BO30" s="685"/>
      <c r="BP30" s="685"/>
      <c r="BQ30" s="686"/>
      <c r="BR30" s="675" t="s">
        <v>304</v>
      </c>
      <c r="BS30" s="685"/>
      <c r="BT30" s="685"/>
      <c r="BU30" s="685"/>
      <c r="BV30" s="685"/>
      <c r="BW30" s="685"/>
      <c r="BX30" s="685"/>
      <c r="BY30" s="685"/>
      <c r="BZ30" s="685"/>
      <c r="CA30" s="685"/>
      <c r="CB30" s="686"/>
      <c r="CD30" s="644"/>
      <c r="CE30" s="645"/>
      <c r="CF30" s="621" t="s">
        <v>305</v>
      </c>
      <c r="CG30" s="622"/>
      <c r="CH30" s="622"/>
      <c r="CI30" s="622"/>
      <c r="CJ30" s="622"/>
      <c r="CK30" s="622"/>
      <c r="CL30" s="622"/>
      <c r="CM30" s="622"/>
      <c r="CN30" s="622"/>
      <c r="CO30" s="622"/>
      <c r="CP30" s="622"/>
      <c r="CQ30" s="623"/>
      <c r="CR30" s="624">
        <v>992444</v>
      </c>
      <c r="CS30" s="625"/>
      <c r="CT30" s="625"/>
      <c r="CU30" s="625"/>
      <c r="CV30" s="625"/>
      <c r="CW30" s="625"/>
      <c r="CX30" s="625"/>
      <c r="CY30" s="626"/>
      <c r="CZ30" s="627">
        <v>9.8000000000000007</v>
      </c>
      <c r="DA30" s="634"/>
      <c r="DB30" s="634"/>
      <c r="DC30" s="635"/>
      <c r="DD30" s="615">
        <v>949948</v>
      </c>
      <c r="DE30" s="625"/>
      <c r="DF30" s="625"/>
      <c r="DG30" s="625"/>
      <c r="DH30" s="625"/>
      <c r="DI30" s="625"/>
      <c r="DJ30" s="625"/>
      <c r="DK30" s="626"/>
      <c r="DL30" s="615">
        <v>949948</v>
      </c>
      <c r="DM30" s="625"/>
      <c r="DN30" s="625"/>
      <c r="DO30" s="625"/>
      <c r="DP30" s="625"/>
      <c r="DQ30" s="625"/>
      <c r="DR30" s="625"/>
      <c r="DS30" s="625"/>
      <c r="DT30" s="625"/>
      <c r="DU30" s="625"/>
      <c r="DV30" s="626"/>
      <c r="DW30" s="627">
        <v>14.6</v>
      </c>
      <c r="DX30" s="634"/>
      <c r="DY30" s="634"/>
      <c r="DZ30" s="634"/>
      <c r="EA30" s="634"/>
      <c r="EB30" s="634"/>
      <c r="EC30" s="665"/>
    </row>
    <row r="31" spans="2:133" ht="11.25" customHeight="1" x14ac:dyDescent="0.15">
      <c r="B31" s="621" t="s">
        <v>306</v>
      </c>
      <c r="C31" s="622"/>
      <c r="D31" s="622"/>
      <c r="E31" s="622"/>
      <c r="F31" s="622"/>
      <c r="G31" s="622"/>
      <c r="H31" s="622"/>
      <c r="I31" s="622"/>
      <c r="J31" s="622"/>
      <c r="K31" s="622"/>
      <c r="L31" s="622"/>
      <c r="M31" s="622"/>
      <c r="N31" s="622"/>
      <c r="O31" s="622"/>
      <c r="P31" s="622"/>
      <c r="Q31" s="623"/>
      <c r="R31" s="624">
        <v>10867</v>
      </c>
      <c r="S31" s="625"/>
      <c r="T31" s="625"/>
      <c r="U31" s="625"/>
      <c r="V31" s="625"/>
      <c r="W31" s="625"/>
      <c r="X31" s="625"/>
      <c r="Y31" s="626"/>
      <c r="Z31" s="648">
        <v>0.1</v>
      </c>
      <c r="AA31" s="648"/>
      <c r="AB31" s="648"/>
      <c r="AC31" s="648"/>
      <c r="AD31" s="649">
        <v>500</v>
      </c>
      <c r="AE31" s="649"/>
      <c r="AF31" s="649"/>
      <c r="AG31" s="649"/>
      <c r="AH31" s="649"/>
      <c r="AI31" s="649"/>
      <c r="AJ31" s="649"/>
      <c r="AK31" s="649"/>
      <c r="AL31" s="627">
        <v>0</v>
      </c>
      <c r="AM31" s="628"/>
      <c r="AN31" s="628"/>
      <c r="AO31" s="650"/>
      <c r="AP31" s="689" t="s">
        <v>307</v>
      </c>
      <c r="AQ31" s="690"/>
      <c r="AR31" s="690"/>
      <c r="AS31" s="690"/>
      <c r="AT31" s="691" t="s">
        <v>308</v>
      </c>
      <c r="AU31" s="356"/>
      <c r="AV31" s="356"/>
      <c r="AW31" s="356"/>
      <c r="AX31" s="672" t="s">
        <v>186</v>
      </c>
      <c r="AY31" s="673"/>
      <c r="AZ31" s="673"/>
      <c r="BA31" s="673"/>
      <c r="BB31" s="673"/>
      <c r="BC31" s="673"/>
      <c r="BD31" s="673"/>
      <c r="BE31" s="673"/>
      <c r="BF31" s="674"/>
      <c r="BG31" s="688">
        <v>98.9</v>
      </c>
      <c r="BH31" s="683"/>
      <c r="BI31" s="683"/>
      <c r="BJ31" s="683"/>
      <c r="BK31" s="683"/>
      <c r="BL31" s="683"/>
      <c r="BM31" s="682">
        <v>94.4</v>
      </c>
      <c r="BN31" s="683"/>
      <c r="BO31" s="683"/>
      <c r="BP31" s="683"/>
      <c r="BQ31" s="684"/>
      <c r="BR31" s="688">
        <v>98.6</v>
      </c>
      <c r="BS31" s="683"/>
      <c r="BT31" s="683"/>
      <c r="BU31" s="683"/>
      <c r="BV31" s="683"/>
      <c r="BW31" s="683"/>
      <c r="BX31" s="682">
        <v>93.9</v>
      </c>
      <c r="BY31" s="683"/>
      <c r="BZ31" s="683"/>
      <c r="CA31" s="683"/>
      <c r="CB31" s="684"/>
      <c r="CD31" s="644"/>
      <c r="CE31" s="645"/>
      <c r="CF31" s="621" t="s">
        <v>309</v>
      </c>
      <c r="CG31" s="622"/>
      <c r="CH31" s="622"/>
      <c r="CI31" s="622"/>
      <c r="CJ31" s="622"/>
      <c r="CK31" s="622"/>
      <c r="CL31" s="622"/>
      <c r="CM31" s="622"/>
      <c r="CN31" s="622"/>
      <c r="CO31" s="622"/>
      <c r="CP31" s="622"/>
      <c r="CQ31" s="623"/>
      <c r="CR31" s="624">
        <v>41657</v>
      </c>
      <c r="CS31" s="616"/>
      <c r="CT31" s="616"/>
      <c r="CU31" s="616"/>
      <c r="CV31" s="616"/>
      <c r="CW31" s="616"/>
      <c r="CX31" s="616"/>
      <c r="CY31" s="617"/>
      <c r="CZ31" s="627">
        <v>0.4</v>
      </c>
      <c r="DA31" s="634"/>
      <c r="DB31" s="634"/>
      <c r="DC31" s="635"/>
      <c r="DD31" s="615">
        <v>41657</v>
      </c>
      <c r="DE31" s="616"/>
      <c r="DF31" s="616"/>
      <c r="DG31" s="616"/>
      <c r="DH31" s="616"/>
      <c r="DI31" s="616"/>
      <c r="DJ31" s="616"/>
      <c r="DK31" s="617"/>
      <c r="DL31" s="615">
        <v>41657</v>
      </c>
      <c r="DM31" s="616"/>
      <c r="DN31" s="616"/>
      <c r="DO31" s="616"/>
      <c r="DP31" s="616"/>
      <c r="DQ31" s="616"/>
      <c r="DR31" s="616"/>
      <c r="DS31" s="616"/>
      <c r="DT31" s="616"/>
      <c r="DU31" s="616"/>
      <c r="DV31" s="617"/>
      <c r="DW31" s="627">
        <v>0.6</v>
      </c>
      <c r="DX31" s="634"/>
      <c r="DY31" s="634"/>
      <c r="DZ31" s="634"/>
      <c r="EA31" s="634"/>
      <c r="EB31" s="634"/>
      <c r="EC31" s="665"/>
    </row>
    <row r="32" spans="2:133" ht="11.25" customHeight="1" x14ac:dyDescent="0.15">
      <c r="B32" s="621" t="s">
        <v>310</v>
      </c>
      <c r="C32" s="622"/>
      <c r="D32" s="622"/>
      <c r="E32" s="622"/>
      <c r="F32" s="622"/>
      <c r="G32" s="622"/>
      <c r="H32" s="622"/>
      <c r="I32" s="622"/>
      <c r="J32" s="622"/>
      <c r="K32" s="622"/>
      <c r="L32" s="622"/>
      <c r="M32" s="622"/>
      <c r="N32" s="622"/>
      <c r="O32" s="622"/>
      <c r="P32" s="622"/>
      <c r="Q32" s="623"/>
      <c r="R32" s="624">
        <v>1797391</v>
      </c>
      <c r="S32" s="625"/>
      <c r="T32" s="625"/>
      <c r="U32" s="625"/>
      <c r="V32" s="625"/>
      <c r="W32" s="625"/>
      <c r="X32" s="625"/>
      <c r="Y32" s="626"/>
      <c r="Z32" s="648">
        <v>17.399999999999999</v>
      </c>
      <c r="AA32" s="648"/>
      <c r="AB32" s="648"/>
      <c r="AC32" s="648"/>
      <c r="AD32" s="649" t="s">
        <v>127</v>
      </c>
      <c r="AE32" s="649"/>
      <c r="AF32" s="649"/>
      <c r="AG32" s="649"/>
      <c r="AH32" s="649"/>
      <c r="AI32" s="649"/>
      <c r="AJ32" s="649"/>
      <c r="AK32" s="649"/>
      <c r="AL32" s="627" t="s">
        <v>127</v>
      </c>
      <c r="AM32" s="628"/>
      <c r="AN32" s="628"/>
      <c r="AO32" s="650"/>
      <c r="AP32" s="661"/>
      <c r="AQ32" s="662"/>
      <c r="AR32" s="662"/>
      <c r="AS32" s="662"/>
      <c r="AT32" s="692"/>
      <c r="AU32" s="211" t="s">
        <v>311</v>
      </c>
      <c r="AX32" s="621" t="s">
        <v>312</v>
      </c>
      <c r="AY32" s="622"/>
      <c r="AZ32" s="622"/>
      <c r="BA32" s="622"/>
      <c r="BB32" s="622"/>
      <c r="BC32" s="622"/>
      <c r="BD32" s="622"/>
      <c r="BE32" s="622"/>
      <c r="BF32" s="623"/>
      <c r="BG32" s="694">
        <v>99.2</v>
      </c>
      <c r="BH32" s="616"/>
      <c r="BI32" s="616"/>
      <c r="BJ32" s="616"/>
      <c r="BK32" s="616"/>
      <c r="BL32" s="616"/>
      <c r="BM32" s="628">
        <v>94.9</v>
      </c>
      <c r="BN32" s="616"/>
      <c r="BO32" s="616"/>
      <c r="BP32" s="616"/>
      <c r="BQ32" s="660"/>
      <c r="BR32" s="694">
        <v>98.5</v>
      </c>
      <c r="BS32" s="616"/>
      <c r="BT32" s="616"/>
      <c r="BU32" s="616"/>
      <c r="BV32" s="616"/>
      <c r="BW32" s="616"/>
      <c r="BX32" s="628">
        <v>94.6</v>
      </c>
      <c r="BY32" s="616"/>
      <c r="BZ32" s="616"/>
      <c r="CA32" s="616"/>
      <c r="CB32" s="660"/>
      <c r="CD32" s="646"/>
      <c r="CE32" s="647"/>
      <c r="CF32" s="621" t="s">
        <v>313</v>
      </c>
      <c r="CG32" s="622"/>
      <c r="CH32" s="622"/>
      <c r="CI32" s="622"/>
      <c r="CJ32" s="622"/>
      <c r="CK32" s="622"/>
      <c r="CL32" s="622"/>
      <c r="CM32" s="622"/>
      <c r="CN32" s="622"/>
      <c r="CO32" s="622"/>
      <c r="CP32" s="622"/>
      <c r="CQ32" s="623"/>
      <c r="CR32" s="624" t="s">
        <v>127</v>
      </c>
      <c r="CS32" s="625"/>
      <c r="CT32" s="625"/>
      <c r="CU32" s="625"/>
      <c r="CV32" s="625"/>
      <c r="CW32" s="625"/>
      <c r="CX32" s="625"/>
      <c r="CY32" s="626"/>
      <c r="CZ32" s="627" t="s">
        <v>127</v>
      </c>
      <c r="DA32" s="634"/>
      <c r="DB32" s="634"/>
      <c r="DC32" s="635"/>
      <c r="DD32" s="615" t="s">
        <v>127</v>
      </c>
      <c r="DE32" s="625"/>
      <c r="DF32" s="625"/>
      <c r="DG32" s="625"/>
      <c r="DH32" s="625"/>
      <c r="DI32" s="625"/>
      <c r="DJ32" s="625"/>
      <c r="DK32" s="626"/>
      <c r="DL32" s="615" t="s">
        <v>127</v>
      </c>
      <c r="DM32" s="625"/>
      <c r="DN32" s="625"/>
      <c r="DO32" s="625"/>
      <c r="DP32" s="625"/>
      <c r="DQ32" s="625"/>
      <c r="DR32" s="625"/>
      <c r="DS32" s="625"/>
      <c r="DT32" s="625"/>
      <c r="DU32" s="625"/>
      <c r="DV32" s="626"/>
      <c r="DW32" s="627" t="s">
        <v>127</v>
      </c>
      <c r="DX32" s="634"/>
      <c r="DY32" s="634"/>
      <c r="DZ32" s="634"/>
      <c r="EA32" s="634"/>
      <c r="EB32" s="634"/>
      <c r="EC32" s="665"/>
    </row>
    <row r="33" spans="2:133" ht="11.25" customHeight="1" x14ac:dyDescent="0.15">
      <c r="B33" s="679" t="s">
        <v>314</v>
      </c>
      <c r="C33" s="680"/>
      <c r="D33" s="680"/>
      <c r="E33" s="680"/>
      <c r="F33" s="680"/>
      <c r="G33" s="680"/>
      <c r="H33" s="680"/>
      <c r="I33" s="680"/>
      <c r="J33" s="680"/>
      <c r="K33" s="680"/>
      <c r="L33" s="680"/>
      <c r="M33" s="680"/>
      <c r="N33" s="680"/>
      <c r="O33" s="680"/>
      <c r="P33" s="680"/>
      <c r="Q33" s="681"/>
      <c r="R33" s="624" t="s">
        <v>127</v>
      </c>
      <c r="S33" s="625"/>
      <c r="T33" s="625"/>
      <c r="U33" s="625"/>
      <c r="V33" s="625"/>
      <c r="W33" s="625"/>
      <c r="X33" s="625"/>
      <c r="Y33" s="626"/>
      <c r="Z33" s="648" t="s">
        <v>127</v>
      </c>
      <c r="AA33" s="648"/>
      <c r="AB33" s="648"/>
      <c r="AC33" s="648"/>
      <c r="AD33" s="649" t="s">
        <v>127</v>
      </c>
      <c r="AE33" s="649"/>
      <c r="AF33" s="649"/>
      <c r="AG33" s="649"/>
      <c r="AH33" s="649"/>
      <c r="AI33" s="649"/>
      <c r="AJ33" s="649"/>
      <c r="AK33" s="649"/>
      <c r="AL33" s="627" t="s">
        <v>127</v>
      </c>
      <c r="AM33" s="628"/>
      <c r="AN33" s="628"/>
      <c r="AO33" s="650"/>
      <c r="AP33" s="663"/>
      <c r="AQ33" s="664"/>
      <c r="AR33" s="664"/>
      <c r="AS33" s="664"/>
      <c r="AT33" s="693"/>
      <c r="AU33" s="355"/>
      <c r="AV33" s="355"/>
      <c r="AW33" s="355"/>
      <c r="AX33" s="599" t="s">
        <v>315</v>
      </c>
      <c r="AY33" s="600"/>
      <c r="AZ33" s="600"/>
      <c r="BA33" s="600"/>
      <c r="BB33" s="600"/>
      <c r="BC33" s="600"/>
      <c r="BD33" s="600"/>
      <c r="BE33" s="600"/>
      <c r="BF33" s="601"/>
      <c r="BG33" s="678">
        <v>98.6</v>
      </c>
      <c r="BH33" s="603"/>
      <c r="BI33" s="603"/>
      <c r="BJ33" s="603"/>
      <c r="BK33" s="603"/>
      <c r="BL33" s="603"/>
      <c r="BM33" s="640">
        <v>93.3</v>
      </c>
      <c r="BN33" s="603"/>
      <c r="BO33" s="603"/>
      <c r="BP33" s="603"/>
      <c r="BQ33" s="651"/>
      <c r="BR33" s="678">
        <v>98.5</v>
      </c>
      <c r="BS33" s="603"/>
      <c r="BT33" s="603"/>
      <c r="BU33" s="603"/>
      <c r="BV33" s="603"/>
      <c r="BW33" s="603"/>
      <c r="BX33" s="640">
        <v>92.6</v>
      </c>
      <c r="BY33" s="603"/>
      <c r="BZ33" s="603"/>
      <c r="CA33" s="603"/>
      <c r="CB33" s="651"/>
      <c r="CD33" s="621" t="s">
        <v>316</v>
      </c>
      <c r="CE33" s="622"/>
      <c r="CF33" s="622"/>
      <c r="CG33" s="622"/>
      <c r="CH33" s="622"/>
      <c r="CI33" s="622"/>
      <c r="CJ33" s="622"/>
      <c r="CK33" s="622"/>
      <c r="CL33" s="622"/>
      <c r="CM33" s="622"/>
      <c r="CN33" s="622"/>
      <c r="CO33" s="622"/>
      <c r="CP33" s="622"/>
      <c r="CQ33" s="623"/>
      <c r="CR33" s="624">
        <v>5498346</v>
      </c>
      <c r="CS33" s="616"/>
      <c r="CT33" s="616"/>
      <c r="CU33" s="616"/>
      <c r="CV33" s="616"/>
      <c r="CW33" s="616"/>
      <c r="CX33" s="616"/>
      <c r="CY33" s="617"/>
      <c r="CZ33" s="627">
        <v>54.5</v>
      </c>
      <c r="DA33" s="634"/>
      <c r="DB33" s="634"/>
      <c r="DC33" s="635"/>
      <c r="DD33" s="615">
        <v>4421155</v>
      </c>
      <c r="DE33" s="616"/>
      <c r="DF33" s="616"/>
      <c r="DG33" s="616"/>
      <c r="DH33" s="616"/>
      <c r="DI33" s="616"/>
      <c r="DJ33" s="616"/>
      <c r="DK33" s="617"/>
      <c r="DL33" s="615">
        <v>3032663</v>
      </c>
      <c r="DM33" s="616"/>
      <c r="DN33" s="616"/>
      <c r="DO33" s="616"/>
      <c r="DP33" s="616"/>
      <c r="DQ33" s="616"/>
      <c r="DR33" s="616"/>
      <c r="DS33" s="616"/>
      <c r="DT33" s="616"/>
      <c r="DU33" s="616"/>
      <c r="DV33" s="617"/>
      <c r="DW33" s="627">
        <v>46.7</v>
      </c>
      <c r="DX33" s="634"/>
      <c r="DY33" s="634"/>
      <c r="DZ33" s="634"/>
      <c r="EA33" s="634"/>
      <c r="EB33" s="634"/>
      <c r="EC33" s="665"/>
    </row>
    <row r="34" spans="2:133" ht="11.25" customHeight="1" x14ac:dyDescent="0.15">
      <c r="B34" s="621" t="s">
        <v>317</v>
      </c>
      <c r="C34" s="622"/>
      <c r="D34" s="622"/>
      <c r="E34" s="622"/>
      <c r="F34" s="622"/>
      <c r="G34" s="622"/>
      <c r="H34" s="622"/>
      <c r="I34" s="622"/>
      <c r="J34" s="622"/>
      <c r="K34" s="622"/>
      <c r="L34" s="622"/>
      <c r="M34" s="622"/>
      <c r="N34" s="622"/>
      <c r="O34" s="622"/>
      <c r="P34" s="622"/>
      <c r="Q34" s="623"/>
      <c r="R34" s="624">
        <v>623278</v>
      </c>
      <c r="S34" s="625"/>
      <c r="T34" s="625"/>
      <c r="U34" s="625"/>
      <c r="V34" s="625"/>
      <c r="W34" s="625"/>
      <c r="X34" s="625"/>
      <c r="Y34" s="626"/>
      <c r="Z34" s="648">
        <v>6</v>
      </c>
      <c r="AA34" s="648"/>
      <c r="AB34" s="648"/>
      <c r="AC34" s="648"/>
      <c r="AD34" s="649" t="s">
        <v>127</v>
      </c>
      <c r="AE34" s="649"/>
      <c r="AF34" s="649"/>
      <c r="AG34" s="649"/>
      <c r="AH34" s="649"/>
      <c r="AI34" s="649"/>
      <c r="AJ34" s="649"/>
      <c r="AK34" s="649"/>
      <c r="AL34" s="627" t="s">
        <v>127</v>
      </c>
      <c r="AM34" s="628"/>
      <c r="AN34" s="628"/>
      <c r="AO34" s="650"/>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21" t="s">
        <v>318</v>
      </c>
      <c r="CE34" s="622"/>
      <c r="CF34" s="622"/>
      <c r="CG34" s="622"/>
      <c r="CH34" s="622"/>
      <c r="CI34" s="622"/>
      <c r="CJ34" s="622"/>
      <c r="CK34" s="622"/>
      <c r="CL34" s="622"/>
      <c r="CM34" s="622"/>
      <c r="CN34" s="622"/>
      <c r="CO34" s="622"/>
      <c r="CP34" s="622"/>
      <c r="CQ34" s="623"/>
      <c r="CR34" s="624">
        <v>1488654</v>
      </c>
      <c r="CS34" s="625"/>
      <c r="CT34" s="625"/>
      <c r="CU34" s="625"/>
      <c r="CV34" s="625"/>
      <c r="CW34" s="625"/>
      <c r="CX34" s="625"/>
      <c r="CY34" s="626"/>
      <c r="CZ34" s="627">
        <v>14.8</v>
      </c>
      <c r="DA34" s="634"/>
      <c r="DB34" s="634"/>
      <c r="DC34" s="635"/>
      <c r="DD34" s="615">
        <v>1116193</v>
      </c>
      <c r="DE34" s="625"/>
      <c r="DF34" s="625"/>
      <c r="DG34" s="625"/>
      <c r="DH34" s="625"/>
      <c r="DI34" s="625"/>
      <c r="DJ34" s="625"/>
      <c r="DK34" s="626"/>
      <c r="DL34" s="615">
        <v>1003030</v>
      </c>
      <c r="DM34" s="625"/>
      <c r="DN34" s="625"/>
      <c r="DO34" s="625"/>
      <c r="DP34" s="625"/>
      <c r="DQ34" s="625"/>
      <c r="DR34" s="625"/>
      <c r="DS34" s="625"/>
      <c r="DT34" s="625"/>
      <c r="DU34" s="625"/>
      <c r="DV34" s="626"/>
      <c r="DW34" s="627">
        <v>15.4</v>
      </c>
      <c r="DX34" s="634"/>
      <c r="DY34" s="634"/>
      <c r="DZ34" s="634"/>
      <c r="EA34" s="634"/>
      <c r="EB34" s="634"/>
      <c r="EC34" s="665"/>
    </row>
    <row r="35" spans="2:133" ht="11.25" customHeight="1" x14ac:dyDescent="0.15">
      <c r="B35" s="621" t="s">
        <v>319</v>
      </c>
      <c r="C35" s="622"/>
      <c r="D35" s="622"/>
      <c r="E35" s="622"/>
      <c r="F35" s="622"/>
      <c r="G35" s="622"/>
      <c r="H35" s="622"/>
      <c r="I35" s="622"/>
      <c r="J35" s="622"/>
      <c r="K35" s="622"/>
      <c r="L35" s="622"/>
      <c r="M35" s="622"/>
      <c r="N35" s="622"/>
      <c r="O35" s="622"/>
      <c r="P35" s="622"/>
      <c r="Q35" s="623"/>
      <c r="R35" s="624">
        <v>26769</v>
      </c>
      <c r="S35" s="625"/>
      <c r="T35" s="625"/>
      <c r="U35" s="625"/>
      <c r="V35" s="625"/>
      <c r="W35" s="625"/>
      <c r="X35" s="625"/>
      <c r="Y35" s="626"/>
      <c r="Z35" s="648">
        <v>0.3</v>
      </c>
      <c r="AA35" s="648"/>
      <c r="AB35" s="648"/>
      <c r="AC35" s="648"/>
      <c r="AD35" s="649">
        <v>6737</v>
      </c>
      <c r="AE35" s="649"/>
      <c r="AF35" s="649"/>
      <c r="AG35" s="649"/>
      <c r="AH35" s="649"/>
      <c r="AI35" s="649"/>
      <c r="AJ35" s="649"/>
      <c r="AK35" s="649"/>
      <c r="AL35" s="627">
        <v>0.1</v>
      </c>
      <c r="AM35" s="628"/>
      <c r="AN35" s="628"/>
      <c r="AO35" s="650"/>
      <c r="AP35" s="216"/>
      <c r="AQ35" s="675" t="s">
        <v>320</v>
      </c>
      <c r="AR35" s="676"/>
      <c r="AS35" s="676"/>
      <c r="AT35" s="676"/>
      <c r="AU35" s="676"/>
      <c r="AV35" s="676"/>
      <c r="AW35" s="676"/>
      <c r="AX35" s="676"/>
      <c r="AY35" s="676"/>
      <c r="AZ35" s="676"/>
      <c r="BA35" s="676"/>
      <c r="BB35" s="676"/>
      <c r="BC35" s="676"/>
      <c r="BD35" s="676"/>
      <c r="BE35" s="676"/>
      <c r="BF35" s="677"/>
      <c r="BG35" s="675" t="s">
        <v>321</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21" t="s">
        <v>322</v>
      </c>
      <c r="CE35" s="622"/>
      <c r="CF35" s="622"/>
      <c r="CG35" s="622"/>
      <c r="CH35" s="622"/>
      <c r="CI35" s="622"/>
      <c r="CJ35" s="622"/>
      <c r="CK35" s="622"/>
      <c r="CL35" s="622"/>
      <c r="CM35" s="622"/>
      <c r="CN35" s="622"/>
      <c r="CO35" s="622"/>
      <c r="CP35" s="622"/>
      <c r="CQ35" s="623"/>
      <c r="CR35" s="624">
        <v>193513</v>
      </c>
      <c r="CS35" s="616"/>
      <c r="CT35" s="616"/>
      <c r="CU35" s="616"/>
      <c r="CV35" s="616"/>
      <c r="CW35" s="616"/>
      <c r="CX35" s="616"/>
      <c r="CY35" s="617"/>
      <c r="CZ35" s="627">
        <v>1.9</v>
      </c>
      <c r="DA35" s="634"/>
      <c r="DB35" s="634"/>
      <c r="DC35" s="635"/>
      <c r="DD35" s="615">
        <v>188346</v>
      </c>
      <c r="DE35" s="616"/>
      <c r="DF35" s="616"/>
      <c r="DG35" s="616"/>
      <c r="DH35" s="616"/>
      <c r="DI35" s="616"/>
      <c r="DJ35" s="616"/>
      <c r="DK35" s="617"/>
      <c r="DL35" s="615">
        <v>188346</v>
      </c>
      <c r="DM35" s="616"/>
      <c r="DN35" s="616"/>
      <c r="DO35" s="616"/>
      <c r="DP35" s="616"/>
      <c r="DQ35" s="616"/>
      <c r="DR35" s="616"/>
      <c r="DS35" s="616"/>
      <c r="DT35" s="616"/>
      <c r="DU35" s="616"/>
      <c r="DV35" s="617"/>
      <c r="DW35" s="627">
        <v>2.9</v>
      </c>
      <c r="DX35" s="634"/>
      <c r="DY35" s="634"/>
      <c r="DZ35" s="634"/>
      <c r="EA35" s="634"/>
      <c r="EB35" s="634"/>
      <c r="EC35" s="665"/>
    </row>
    <row r="36" spans="2:133" ht="11.25" customHeight="1" x14ac:dyDescent="0.15">
      <c r="B36" s="621" t="s">
        <v>323</v>
      </c>
      <c r="C36" s="622"/>
      <c r="D36" s="622"/>
      <c r="E36" s="622"/>
      <c r="F36" s="622"/>
      <c r="G36" s="622"/>
      <c r="H36" s="622"/>
      <c r="I36" s="622"/>
      <c r="J36" s="622"/>
      <c r="K36" s="622"/>
      <c r="L36" s="622"/>
      <c r="M36" s="622"/>
      <c r="N36" s="622"/>
      <c r="O36" s="622"/>
      <c r="P36" s="622"/>
      <c r="Q36" s="623"/>
      <c r="R36" s="624">
        <v>168930</v>
      </c>
      <c r="S36" s="625"/>
      <c r="T36" s="625"/>
      <c r="U36" s="625"/>
      <c r="V36" s="625"/>
      <c r="W36" s="625"/>
      <c r="X36" s="625"/>
      <c r="Y36" s="626"/>
      <c r="Z36" s="648">
        <v>1.6</v>
      </c>
      <c r="AA36" s="648"/>
      <c r="AB36" s="648"/>
      <c r="AC36" s="648"/>
      <c r="AD36" s="649" t="s">
        <v>127</v>
      </c>
      <c r="AE36" s="649"/>
      <c r="AF36" s="649"/>
      <c r="AG36" s="649"/>
      <c r="AH36" s="649"/>
      <c r="AI36" s="649"/>
      <c r="AJ36" s="649"/>
      <c r="AK36" s="649"/>
      <c r="AL36" s="627" t="s">
        <v>127</v>
      </c>
      <c r="AM36" s="628"/>
      <c r="AN36" s="628"/>
      <c r="AO36" s="650"/>
      <c r="AP36" s="216"/>
      <c r="AQ36" s="666" t="s">
        <v>324</v>
      </c>
      <c r="AR36" s="667"/>
      <c r="AS36" s="667"/>
      <c r="AT36" s="667"/>
      <c r="AU36" s="667"/>
      <c r="AV36" s="667"/>
      <c r="AW36" s="667"/>
      <c r="AX36" s="667"/>
      <c r="AY36" s="668"/>
      <c r="AZ36" s="669">
        <v>2184692</v>
      </c>
      <c r="BA36" s="670"/>
      <c r="BB36" s="670"/>
      <c r="BC36" s="670"/>
      <c r="BD36" s="670"/>
      <c r="BE36" s="670"/>
      <c r="BF36" s="671"/>
      <c r="BG36" s="672" t="s">
        <v>325</v>
      </c>
      <c r="BH36" s="673"/>
      <c r="BI36" s="673"/>
      <c r="BJ36" s="673"/>
      <c r="BK36" s="673"/>
      <c r="BL36" s="673"/>
      <c r="BM36" s="673"/>
      <c r="BN36" s="673"/>
      <c r="BO36" s="673"/>
      <c r="BP36" s="673"/>
      <c r="BQ36" s="673"/>
      <c r="BR36" s="673"/>
      <c r="BS36" s="673"/>
      <c r="BT36" s="673"/>
      <c r="BU36" s="674"/>
      <c r="BV36" s="669">
        <v>27730</v>
      </c>
      <c r="BW36" s="670"/>
      <c r="BX36" s="670"/>
      <c r="BY36" s="670"/>
      <c r="BZ36" s="670"/>
      <c r="CA36" s="670"/>
      <c r="CB36" s="671"/>
      <c r="CD36" s="621" t="s">
        <v>326</v>
      </c>
      <c r="CE36" s="622"/>
      <c r="CF36" s="622"/>
      <c r="CG36" s="622"/>
      <c r="CH36" s="622"/>
      <c r="CI36" s="622"/>
      <c r="CJ36" s="622"/>
      <c r="CK36" s="622"/>
      <c r="CL36" s="622"/>
      <c r="CM36" s="622"/>
      <c r="CN36" s="622"/>
      <c r="CO36" s="622"/>
      <c r="CP36" s="622"/>
      <c r="CQ36" s="623"/>
      <c r="CR36" s="624">
        <v>1430880</v>
      </c>
      <c r="CS36" s="625"/>
      <c r="CT36" s="625"/>
      <c r="CU36" s="625"/>
      <c r="CV36" s="625"/>
      <c r="CW36" s="625"/>
      <c r="CX36" s="625"/>
      <c r="CY36" s="626"/>
      <c r="CZ36" s="627">
        <v>14.2</v>
      </c>
      <c r="DA36" s="634"/>
      <c r="DB36" s="634"/>
      <c r="DC36" s="635"/>
      <c r="DD36" s="615">
        <v>1197058</v>
      </c>
      <c r="DE36" s="625"/>
      <c r="DF36" s="625"/>
      <c r="DG36" s="625"/>
      <c r="DH36" s="625"/>
      <c r="DI36" s="625"/>
      <c r="DJ36" s="625"/>
      <c r="DK36" s="626"/>
      <c r="DL36" s="615">
        <v>996204</v>
      </c>
      <c r="DM36" s="625"/>
      <c r="DN36" s="625"/>
      <c r="DO36" s="625"/>
      <c r="DP36" s="625"/>
      <c r="DQ36" s="625"/>
      <c r="DR36" s="625"/>
      <c r="DS36" s="625"/>
      <c r="DT36" s="625"/>
      <c r="DU36" s="625"/>
      <c r="DV36" s="626"/>
      <c r="DW36" s="627">
        <v>15.3</v>
      </c>
      <c r="DX36" s="634"/>
      <c r="DY36" s="634"/>
      <c r="DZ36" s="634"/>
      <c r="EA36" s="634"/>
      <c r="EB36" s="634"/>
      <c r="EC36" s="665"/>
    </row>
    <row r="37" spans="2:133" ht="11.25" customHeight="1" x14ac:dyDescent="0.15">
      <c r="B37" s="621" t="s">
        <v>327</v>
      </c>
      <c r="C37" s="622"/>
      <c r="D37" s="622"/>
      <c r="E37" s="622"/>
      <c r="F37" s="622"/>
      <c r="G37" s="622"/>
      <c r="H37" s="622"/>
      <c r="I37" s="622"/>
      <c r="J37" s="622"/>
      <c r="K37" s="622"/>
      <c r="L37" s="622"/>
      <c r="M37" s="622"/>
      <c r="N37" s="622"/>
      <c r="O37" s="622"/>
      <c r="P37" s="622"/>
      <c r="Q37" s="623"/>
      <c r="R37" s="624">
        <v>155080</v>
      </c>
      <c r="S37" s="625"/>
      <c r="T37" s="625"/>
      <c r="U37" s="625"/>
      <c r="V37" s="625"/>
      <c r="W37" s="625"/>
      <c r="X37" s="625"/>
      <c r="Y37" s="626"/>
      <c r="Z37" s="648">
        <v>1.5</v>
      </c>
      <c r="AA37" s="648"/>
      <c r="AB37" s="648"/>
      <c r="AC37" s="648"/>
      <c r="AD37" s="649" t="s">
        <v>127</v>
      </c>
      <c r="AE37" s="649"/>
      <c r="AF37" s="649"/>
      <c r="AG37" s="649"/>
      <c r="AH37" s="649"/>
      <c r="AI37" s="649"/>
      <c r="AJ37" s="649"/>
      <c r="AK37" s="649"/>
      <c r="AL37" s="627" t="s">
        <v>127</v>
      </c>
      <c r="AM37" s="628"/>
      <c r="AN37" s="628"/>
      <c r="AO37" s="650"/>
      <c r="AQ37" s="657" t="s">
        <v>328</v>
      </c>
      <c r="AR37" s="658"/>
      <c r="AS37" s="658"/>
      <c r="AT37" s="658"/>
      <c r="AU37" s="658"/>
      <c r="AV37" s="658"/>
      <c r="AW37" s="658"/>
      <c r="AX37" s="658"/>
      <c r="AY37" s="659"/>
      <c r="AZ37" s="624">
        <v>854672</v>
      </c>
      <c r="BA37" s="625"/>
      <c r="BB37" s="625"/>
      <c r="BC37" s="625"/>
      <c r="BD37" s="616"/>
      <c r="BE37" s="616"/>
      <c r="BF37" s="660"/>
      <c r="BG37" s="621" t="s">
        <v>329</v>
      </c>
      <c r="BH37" s="622"/>
      <c r="BI37" s="622"/>
      <c r="BJ37" s="622"/>
      <c r="BK37" s="622"/>
      <c r="BL37" s="622"/>
      <c r="BM37" s="622"/>
      <c r="BN37" s="622"/>
      <c r="BO37" s="622"/>
      <c r="BP37" s="622"/>
      <c r="BQ37" s="622"/>
      <c r="BR37" s="622"/>
      <c r="BS37" s="622"/>
      <c r="BT37" s="622"/>
      <c r="BU37" s="623"/>
      <c r="BV37" s="624">
        <v>-2661</v>
      </c>
      <c r="BW37" s="625"/>
      <c r="BX37" s="625"/>
      <c r="BY37" s="625"/>
      <c r="BZ37" s="625"/>
      <c r="CA37" s="625"/>
      <c r="CB37" s="656"/>
      <c r="CD37" s="621" t="s">
        <v>330</v>
      </c>
      <c r="CE37" s="622"/>
      <c r="CF37" s="622"/>
      <c r="CG37" s="622"/>
      <c r="CH37" s="622"/>
      <c r="CI37" s="622"/>
      <c r="CJ37" s="622"/>
      <c r="CK37" s="622"/>
      <c r="CL37" s="622"/>
      <c r="CM37" s="622"/>
      <c r="CN37" s="622"/>
      <c r="CO37" s="622"/>
      <c r="CP37" s="622"/>
      <c r="CQ37" s="623"/>
      <c r="CR37" s="624">
        <v>423952</v>
      </c>
      <c r="CS37" s="616"/>
      <c r="CT37" s="616"/>
      <c r="CU37" s="616"/>
      <c r="CV37" s="616"/>
      <c r="CW37" s="616"/>
      <c r="CX37" s="616"/>
      <c r="CY37" s="617"/>
      <c r="CZ37" s="627">
        <v>4.2</v>
      </c>
      <c r="DA37" s="634"/>
      <c r="DB37" s="634"/>
      <c r="DC37" s="635"/>
      <c r="DD37" s="615">
        <v>423926</v>
      </c>
      <c r="DE37" s="616"/>
      <c r="DF37" s="616"/>
      <c r="DG37" s="616"/>
      <c r="DH37" s="616"/>
      <c r="DI37" s="616"/>
      <c r="DJ37" s="616"/>
      <c r="DK37" s="617"/>
      <c r="DL37" s="615">
        <v>422681</v>
      </c>
      <c r="DM37" s="616"/>
      <c r="DN37" s="616"/>
      <c r="DO37" s="616"/>
      <c r="DP37" s="616"/>
      <c r="DQ37" s="616"/>
      <c r="DR37" s="616"/>
      <c r="DS37" s="616"/>
      <c r="DT37" s="616"/>
      <c r="DU37" s="616"/>
      <c r="DV37" s="617"/>
      <c r="DW37" s="627">
        <v>6.5</v>
      </c>
      <c r="DX37" s="634"/>
      <c r="DY37" s="634"/>
      <c r="DZ37" s="634"/>
      <c r="EA37" s="634"/>
      <c r="EB37" s="634"/>
      <c r="EC37" s="665"/>
    </row>
    <row r="38" spans="2:133" ht="11.25" customHeight="1" x14ac:dyDescent="0.15">
      <c r="B38" s="621" t="s">
        <v>331</v>
      </c>
      <c r="C38" s="622"/>
      <c r="D38" s="622"/>
      <c r="E38" s="622"/>
      <c r="F38" s="622"/>
      <c r="G38" s="622"/>
      <c r="H38" s="622"/>
      <c r="I38" s="622"/>
      <c r="J38" s="622"/>
      <c r="K38" s="622"/>
      <c r="L38" s="622"/>
      <c r="M38" s="622"/>
      <c r="N38" s="622"/>
      <c r="O38" s="622"/>
      <c r="P38" s="622"/>
      <c r="Q38" s="623"/>
      <c r="R38" s="624">
        <v>39105</v>
      </c>
      <c r="S38" s="625"/>
      <c r="T38" s="625"/>
      <c r="U38" s="625"/>
      <c r="V38" s="625"/>
      <c r="W38" s="625"/>
      <c r="X38" s="625"/>
      <c r="Y38" s="626"/>
      <c r="Z38" s="648">
        <v>0.4</v>
      </c>
      <c r="AA38" s="648"/>
      <c r="AB38" s="648"/>
      <c r="AC38" s="648"/>
      <c r="AD38" s="649" t="s">
        <v>127</v>
      </c>
      <c r="AE38" s="649"/>
      <c r="AF38" s="649"/>
      <c r="AG38" s="649"/>
      <c r="AH38" s="649"/>
      <c r="AI38" s="649"/>
      <c r="AJ38" s="649"/>
      <c r="AK38" s="649"/>
      <c r="AL38" s="627" t="s">
        <v>127</v>
      </c>
      <c r="AM38" s="628"/>
      <c r="AN38" s="628"/>
      <c r="AO38" s="650"/>
      <c r="AQ38" s="657" t="s">
        <v>332</v>
      </c>
      <c r="AR38" s="658"/>
      <c r="AS38" s="658"/>
      <c r="AT38" s="658"/>
      <c r="AU38" s="658"/>
      <c r="AV38" s="658"/>
      <c r="AW38" s="658"/>
      <c r="AX38" s="658"/>
      <c r="AY38" s="659"/>
      <c r="AZ38" s="624">
        <v>387613</v>
      </c>
      <c r="BA38" s="625"/>
      <c r="BB38" s="625"/>
      <c r="BC38" s="625"/>
      <c r="BD38" s="616"/>
      <c r="BE38" s="616"/>
      <c r="BF38" s="660"/>
      <c r="BG38" s="621" t="s">
        <v>333</v>
      </c>
      <c r="BH38" s="622"/>
      <c r="BI38" s="622"/>
      <c r="BJ38" s="622"/>
      <c r="BK38" s="622"/>
      <c r="BL38" s="622"/>
      <c r="BM38" s="622"/>
      <c r="BN38" s="622"/>
      <c r="BO38" s="622"/>
      <c r="BP38" s="622"/>
      <c r="BQ38" s="622"/>
      <c r="BR38" s="622"/>
      <c r="BS38" s="622"/>
      <c r="BT38" s="622"/>
      <c r="BU38" s="623"/>
      <c r="BV38" s="624">
        <v>2623</v>
      </c>
      <c r="BW38" s="625"/>
      <c r="BX38" s="625"/>
      <c r="BY38" s="625"/>
      <c r="BZ38" s="625"/>
      <c r="CA38" s="625"/>
      <c r="CB38" s="656"/>
      <c r="CD38" s="621" t="s">
        <v>334</v>
      </c>
      <c r="CE38" s="622"/>
      <c r="CF38" s="622"/>
      <c r="CG38" s="622"/>
      <c r="CH38" s="622"/>
      <c r="CI38" s="622"/>
      <c r="CJ38" s="622"/>
      <c r="CK38" s="622"/>
      <c r="CL38" s="622"/>
      <c r="CM38" s="622"/>
      <c r="CN38" s="622"/>
      <c r="CO38" s="622"/>
      <c r="CP38" s="622"/>
      <c r="CQ38" s="623"/>
      <c r="CR38" s="624">
        <v>1327435</v>
      </c>
      <c r="CS38" s="625"/>
      <c r="CT38" s="625"/>
      <c r="CU38" s="625"/>
      <c r="CV38" s="625"/>
      <c r="CW38" s="625"/>
      <c r="CX38" s="625"/>
      <c r="CY38" s="626"/>
      <c r="CZ38" s="627">
        <v>13.2</v>
      </c>
      <c r="DA38" s="634"/>
      <c r="DB38" s="634"/>
      <c r="DC38" s="635"/>
      <c r="DD38" s="615">
        <v>1143898</v>
      </c>
      <c r="DE38" s="625"/>
      <c r="DF38" s="625"/>
      <c r="DG38" s="625"/>
      <c r="DH38" s="625"/>
      <c r="DI38" s="625"/>
      <c r="DJ38" s="625"/>
      <c r="DK38" s="626"/>
      <c r="DL38" s="615">
        <v>845083</v>
      </c>
      <c r="DM38" s="625"/>
      <c r="DN38" s="625"/>
      <c r="DO38" s="625"/>
      <c r="DP38" s="625"/>
      <c r="DQ38" s="625"/>
      <c r="DR38" s="625"/>
      <c r="DS38" s="625"/>
      <c r="DT38" s="625"/>
      <c r="DU38" s="625"/>
      <c r="DV38" s="626"/>
      <c r="DW38" s="627">
        <v>13</v>
      </c>
      <c r="DX38" s="634"/>
      <c r="DY38" s="634"/>
      <c r="DZ38" s="634"/>
      <c r="EA38" s="634"/>
      <c r="EB38" s="634"/>
      <c r="EC38" s="665"/>
    </row>
    <row r="39" spans="2:133" ht="11.25" customHeight="1" x14ac:dyDescent="0.15">
      <c r="B39" s="621" t="s">
        <v>335</v>
      </c>
      <c r="C39" s="622"/>
      <c r="D39" s="622"/>
      <c r="E39" s="622"/>
      <c r="F39" s="622"/>
      <c r="G39" s="622"/>
      <c r="H39" s="622"/>
      <c r="I39" s="622"/>
      <c r="J39" s="622"/>
      <c r="K39" s="622"/>
      <c r="L39" s="622"/>
      <c r="M39" s="622"/>
      <c r="N39" s="622"/>
      <c r="O39" s="622"/>
      <c r="P39" s="622"/>
      <c r="Q39" s="623"/>
      <c r="R39" s="624">
        <v>229942</v>
      </c>
      <c r="S39" s="625"/>
      <c r="T39" s="625"/>
      <c r="U39" s="625"/>
      <c r="V39" s="625"/>
      <c r="W39" s="625"/>
      <c r="X39" s="625"/>
      <c r="Y39" s="626"/>
      <c r="Z39" s="648">
        <v>2.2000000000000002</v>
      </c>
      <c r="AA39" s="648"/>
      <c r="AB39" s="648"/>
      <c r="AC39" s="648"/>
      <c r="AD39" s="649">
        <v>17890</v>
      </c>
      <c r="AE39" s="649"/>
      <c r="AF39" s="649"/>
      <c r="AG39" s="649"/>
      <c r="AH39" s="649"/>
      <c r="AI39" s="649"/>
      <c r="AJ39" s="649"/>
      <c r="AK39" s="649"/>
      <c r="AL39" s="627">
        <v>0.3</v>
      </c>
      <c r="AM39" s="628"/>
      <c r="AN39" s="628"/>
      <c r="AO39" s="650"/>
      <c r="AQ39" s="657" t="s">
        <v>336</v>
      </c>
      <c r="AR39" s="658"/>
      <c r="AS39" s="658"/>
      <c r="AT39" s="658"/>
      <c r="AU39" s="658"/>
      <c r="AV39" s="658"/>
      <c r="AW39" s="658"/>
      <c r="AX39" s="658"/>
      <c r="AY39" s="659"/>
      <c r="AZ39" s="624">
        <v>36009</v>
      </c>
      <c r="BA39" s="625"/>
      <c r="BB39" s="625"/>
      <c r="BC39" s="625"/>
      <c r="BD39" s="616"/>
      <c r="BE39" s="616"/>
      <c r="BF39" s="660"/>
      <c r="BG39" s="621" t="s">
        <v>337</v>
      </c>
      <c r="BH39" s="622"/>
      <c r="BI39" s="622"/>
      <c r="BJ39" s="622"/>
      <c r="BK39" s="622"/>
      <c r="BL39" s="622"/>
      <c r="BM39" s="622"/>
      <c r="BN39" s="622"/>
      <c r="BO39" s="622"/>
      <c r="BP39" s="622"/>
      <c r="BQ39" s="622"/>
      <c r="BR39" s="622"/>
      <c r="BS39" s="622"/>
      <c r="BT39" s="622"/>
      <c r="BU39" s="623"/>
      <c r="BV39" s="624">
        <v>4038</v>
      </c>
      <c r="BW39" s="625"/>
      <c r="BX39" s="625"/>
      <c r="BY39" s="625"/>
      <c r="BZ39" s="625"/>
      <c r="CA39" s="625"/>
      <c r="CB39" s="656"/>
      <c r="CD39" s="621" t="s">
        <v>338</v>
      </c>
      <c r="CE39" s="622"/>
      <c r="CF39" s="622"/>
      <c r="CG39" s="622"/>
      <c r="CH39" s="622"/>
      <c r="CI39" s="622"/>
      <c r="CJ39" s="622"/>
      <c r="CK39" s="622"/>
      <c r="CL39" s="622"/>
      <c r="CM39" s="622"/>
      <c r="CN39" s="622"/>
      <c r="CO39" s="622"/>
      <c r="CP39" s="622"/>
      <c r="CQ39" s="623"/>
      <c r="CR39" s="624">
        <v>682330</v>
      </c>
      <c r="CS39" s="616"/>
      <c r="CT39" s="616"/>
      <c r="CU39" s="616"/>
      <c r="CV39" s="616"/>
      <c r="CW39" s="616"/>
      <c r="CX39" s="616"/>
      <c r="CY39" s="617"/>
      <c r="CZ39" s="627">
        <v>6.8</v>
      </c>
      <c r="DA39" s="634"/>
      <c r="DB39" s="634"/>
      <c r="DC39" s="635"/>
      <c r="DD39" s="615">
        <v>449016</v>
      </c>
      <c r="DE39" s="616"/>
      <c r="DF39" s="616"/>
      <c r="DG39" s="616"/>
      <c r="DH39" s="616"/>
      <c r="DI39" s="616"/>
      <c r="DJ39" s="616"/>
      <c r="DK39" s="617"/>
      <c r="DL39" s="615" t="s">
        <v>127</v>
      </c>
      <c r="DM39" s="616"/>
      <c r="DN39" s="616"/>
      <c r="DO39" s="616"/>
      <c r="DP39" s="616"/>
      <c r="DQ39" s="616"/>
      <c r="DR39" s="616"/>
      <c r="DS39" s="616"/>
      <c r="DT39" s="616"/>
      <c r="DU39" s="616"/>
      <c r="DV39" s="617"/>
      <c r="DW39" s="627" t="s">
        <v>127</v>
      </c>
      <c r="DX39" s="634"/>
      <c r="DY39" s="634"/>
      <c r="DZ39" s="634"/>
      <c r="EA39" s="634"/>
      <c r="EB39" s="634"/>
      <c r="EC39" s="665"/>
    </row>
    <row r="40" spans="2:133" ht="11.25" customHeight="1" x14ac:dyDescent="0.15">
      <c r="B40" s="621" t="s">
        <v>339</v>
      </c>
      <c r="C40" s="622"/>
      <c r="D40" s="622"/>
      <c r="E40" s="622"/>
      <c r="F40" s="622"/>
      <c r="G40" s="622"/>
      <c r="H40" s="622"/>
      <c r="I40" s="622"/>
      <c r="J40" s="622"/>
      <c r="K40" s="622"/>
      <c r="L40" s="622"/>
      <c r="M40" s="622"/>
      <c r="N40" s="622"/>
      <c r="O40" s="622"/>
      <c r="P40" s="622"/>
      <c r="Q40" s="623"/>
      <c r="R40" s="624">
        <v>530400</v>
      </c>
      <c r="S40" s="625"/>
      <c r="T40" s="625"/>
      <c r="U40" s="625"/>
      <c r="V40" s="625"/>
      <c r="W40" s="625"/>
      <c r="X40" s="625"/>
      <c r="Y40" s="626"/>
      <c r="Z40" s="648">
        <v>5.0999999999999996</v>
      </c>
      <c r="AA40" s="648"/>
      <c r="AB40" s="648"/>
      <c r="AC40" s="648"/>
      <c r="AD40" s="649" t="s">
        <v>127</v>
      </c>
      <c r="AE40" s="649"/>
      <c r="AF40" s="649"/>
      <c r="AG40" s="649"/>
      <c r="AH40" s="649"/>
      <c r="AI40" s="649"/>
      <c r="AJ40" s="649"/>
      <c r="AK40" s="649"/>
      <c r="AL40" s="627" t="s">
        <v>127</v>
      </c>
      <c r="AM40" s="628"/>
      <c r="AN40" s="628"/>
      <c r="AO40" s="650"/>
      <c r="AQ40" s="657" t="s">
        <v>340</v>
      </c>
      <c r="AR40" s="658"/>
      <c r="AS40" s="658"/>
      <c r="AT40" s="658"/>
      <c r="AU40" s="658"/>
      <c r="AV40" s="658"/>
      <c r="AW40" s="658"/>
      <c r="AX40" s="658"/>
      <c r="AY40" s="659"/>
      <c r="AZ40" s="624">
        <v>6220</v>
      </c>
      <c r="BA40" s="625"/>
      <c r="BB40" s="625"/>
      <c r="BC40" s="625"/>
      <c r="BD40" s="616"/>
      <c r="BE40" s="616"/>
      <c r="BF40" s="660"/>
      <c r="BG40" s="661" t="s">
        <v>341</v>
      </c>
      <c r="BH40" s="662"/>
      <c r="BI40" s="662"/>
      <c r="BJ40" s="662"/>
      <c r="BK40" s="662"/>
      <c r="BL40" s="359"/>
      <c r="BM40" s="622" t="s">
        <v>342</v>
      </c>
      <c r="BN40" s="622"/>
      <c r="BO40" s="622"/>
      <c r="BP40" s="622"/>
      <c r="BQ40" s="622"/>
      <c r="BR40" s="622"/>
      <c r="BS40" s="622"/>
      <c r="BT40" s="622"/>
      <c r="BU40" s="623"/>
      <c r="BV40" s="624">
        <v>103</v>
      </c>
      <c r="BW40" s="625"/>
      <c r="BX40" s="625"/>
      <c r="BY40" s="625"/>
      <c r="BZ40" s="625"/>
      <c r="CA40" s="625"/>
      <c r="CB40" s="656"/>
      <c r="CD40" s="621" t="s">
        <v>343</v>
      </c>
      <c r="CE40" s="622"/>
      <c r="CF40" s="622"/>
      <c r="CG40" s="622"/>
      <c r="CH40" s="622"/>
      <c r="CI40" s="622"/>
      <c r="CJ40" s="622"/>
      <c r="CK40" s="622"/>
      <c r="CL40" s="622"/>
      <c r="CM40" s="622"/>
      <c r="CN40" s="622"/>
      <c r="CO40" s="622"/>
      <c r="CP40" s="622"/>
      <c r="CQ40" s="623"/>
      <c r="CR40" s="624">
        <v>375534</v>
      </c>
      <c r="CS40" s="625"/>
      <c r="CT40" s="625"/>
      <c r="CU40" s="625"/>
      <c r="CV40" s="625"/>
      <c r="CW40" s="625"/>
      <c r="CX40" s="625"/>
      <c r="CY40" s="626"/>
      <c r="CZ40" s="627">
        <v>3.7</v>
      </c>
      <c r="DA40" s="634"/>
      <c r="DB40" s="634"/>
      <c r="DC40" s="635"/>
      <c r="DD40" s="615">
        <v>326644</v>
      </c>
      <c r="DE40" s="625"/>
      <c r="DF40" s="625"/>
      <c r="DG40" s="625"/>
      <c r="DH40" s="625"/>
      <c r="DI40" s="625"/>
      <c r="DJ40" s="625"/>
      <c r="DK40" s="626"/>
      <c r="DL40" s="615" t="s">
        <v>127</v>
      </c>
      <c r="DM40" s="625"/>
      <c r="DN40" s="625"/>
      <c r="DO40" s="625"/>
      <c r="DP40" s="625"/>
      <c r="DQ40" s="625"/>
      <c r="DR40" s="625"/>
      <c r="DS40" s="625"/>
      <c r="DT40" s="625"/>
      <c r="DU40" s="625"/>
      <c r="DV40" s="626"/>
      <c r="DW40" s="627" t="s">
        <v>127</v>
      </c>
      <c r="DX40" s="634"/>
      <c r="DY40" s="634"/>
      <c r="DZ40" s="634"/>
      <c r="EA40" s="634"/>
      <c r="EB40" s="634"/>
      <c r="EC40" s="665"/>
    </row>
    <row r="41" spans="2:133" ht="11.25" customHeight="1" x14ac:dyDescent="0.15">
      <c r="B41" s="621" t="s">
        <v>344</v>
      </c>
      <c r="C41" s="622"/>
      <c r="D41" s="622"/>
      <c r="E41" s="622"/>
      <c r="F41" s="622"/>
      <c r="G41" s="622"/>
      <c r="H41" s="622"/>
      <c r="I41" s="622"/>
      <c r="J41" s="622"/>
      <c r="K41" s="622"/>
      <c r="L41" s="622"/>
      <c r="M41" s="622"/>
      <c r="N41" s="622"/>
      <c r="O41" s="622"/>
      <c r="P41" s="622"/>
      <c r="Q41" s="623"/>
      <c r="R41" s="624" t="s">
        <v>127</v>
      </c>
      <c r="S41" s="625"/>
      <c r="T41" s="625"/>
      <c r="U41" s="625"/>
      <c r="V41" s="625"/>
      <c r="W41" s="625"/>
      <c r="X41" s="625"/>
      <c r="Y41" s="626"/>
      <c r="Z41" s="648" t="s">
        <v>127</v>
      </c>
      <c r="AA41" s="648"/>
      <c r="AB41" s="648"/>
      <c r="AC41" s="648"/>
      <c r="AD41" s="649" t="s">
        <v>127</v>
      </c>
      <c r="AE41" s="649"/>
      <c r="AF41" s="649"/>
      <c r="AG41" s="649"/>
      <c r="AH41" s="649"/>
      <c r="AI41" s="649"/>
      <c r="AJ41" s="649"/>
      <c r="AK41" s="649"/>
      <c r="AL41" s="627" t="s">
        <v>127</v>
      </c>
      <c r="AM41" s="628"/>
      <c r="AN41" s="628"/>
      <c r="AO41" s="650"/>
      <c r="AQ41" s="657" t="s">
        <v>345</v>
      </c>
      <c r="AR41" s="658"/>
      <c r="AS41" s="658"/>
      <c r="AT41" s="658"/>
      <c r="AU41" s="658"/>
      <c r="AV41" s="658"/>
      <c r="AW41" s="658"/>
      <c r="AX41" s="658"/>
      <c r="AY41" s="659"/>
      <c r="AZ41" s="624">
        <v>197395</v>
      </c>
      <c r="BA41" s="625"/>
      <c r="BB41" s="625"/>
      <c r="BC41" s="625"/>
      <c r="BD41" s="616"/>
      <c r="BE41" s="616"/>
      <c r="BF41" s="660"/>
      <c r="BG41" s="661"/>
      <c r="BH41" s="662"/>
      <c r="BI41" s="662"/>
      <c r="BJ41" s="662"/>
      <c r="BK41" s="662"/>
      <c r="BL41" s="359"/>
      <c r="BM41" s="622" t="s">
        <v>346</v>
      </c>
      <c r="BN41" s="622"/>
      <c r="BO41" s="622"/>
      <c r="BP41" s="622"/>
      <c r="BQ41" s="622"/>
      <c r="BR41" s="622"/>
      <c r="BS41" s="622"/>
      <c r="BT41" s="622"/>
      <c r="BU41" s="623"/>
      <c r="BV41" s="624" t="s">
        <v>127</v>
      </c>
      <c r="BW41" s="625"/>
      <c r="BX41" s="625"/>
      <c r="BY41" s="625"/>
      <c r="BZ41" s="625"/>
      <c r="CA41" s="625"/>
      <c r="CB41" s="656"/>
      <c r="CD41" s="621" t="s">
        <v>347</v>
      </c>
      <c r="CE41" s="622"/>
      <c r="CF41" s="622"/>
      <c r="CG41" s="622"/>
      <c r="CH41" s="622"/>
      <c r="CI41" s="622"/>
      <c r="CJ41" s="622"/>
      <c r="CK41" s="622"/>
      <c r="CL41" s="622"/>
      <c r="CM41" s="622"/>
      <c r="CN41" s="622"/>
      <c r="CO41" s="622"/>
      <c r="CP41" s="622"/>
      <c r="CQ41" s="623"/>
      <c r="CR41" s="624" t="s">
        <v>127</v>
      </c>
      <c r="CS41" s="616"/>
      <c r="CT41" s="616"/>
      <c r="CU41" s="616"/>
      <c r="CV41" s="616"/>
      <c r="CW41" s="616"/>
      <c r="CX41" s="616"/>
      <c r="CY41" s="617"/>
      <c r="CZ41" s="627" t="s">
        <v>127</v>
      </c>
      <c r="DA41" s="634"/>
      <c r="DB41" s="634"/>
      <c r="DC41" s="635"/>
      <c r="DD41" s="615" t="s">
        <v>127</v>
      </c>
      <c r="DE41" s="616"/>
      <c r="DF41" s="616"/>
      <c r="DG41" s="616"/>
      <c r="DH41" s="616"/>
      <c r="DI41" s="616"/>
      <c r="DJ41" s="616"/>
      <c r="DK41" s="617"/>
      <c r="DL41" s="618"/>
      <c r="DM41" s="619"/>
      <c r="DN41" s="619"/>
      <c r="DO41" s="619"/>
      <c r="DP41" s="619"/>
      <c r="DQ41" s="619"/>
      <c r="DR41" s="619"/>
      <c r="DS41" s="619"/>
      <c r="DT41" s="619"/>
      <c r="DU41" s="619"/>
      <c r="DV41" s="620"/>
      <c r="DW41" s="630"/>
      <c r="DX41" s="631"/>
      <c r="DY41" s="631"/>
      <c r="DZ41" s="631"/>
      <c r="EA41" s="631"/>
      <c r="EB41" s="631"/>
      <c r="EC41" s="632"/>
    </row>
    <row r="42" spans="2:133" ht="11.25" customHeight="1" x14ac:dyDescent="0.15">
      <c r="B42" s="621" t="s">
        <v>348</v>
      </c>
      <c r="C42" s="622"/>
      <c r="D42" s="622"/>
      <c r="E42" s="622"/>
      <c r="F42" s="622"/>
      <c r="G42" s="622"/>
      <c r="H42" s="622"/>
      <c r="I42" s="622"/>
      <c r="J42" s="622"/>
      <c r="K42" s="622"/>
      <c r="L42" s="622"/>
      <c r="M42" s="622"/>
      <c r="N42" s="622"/>
      <c r="O42" s="622"/>
      <c r="P42" s="622"/>
      <c r="Q42" s="623"/>
      <c r="R42" s="624" t="s">
        <v>127</v>
      </c>
      <c r="S42" s="625"/>
      <c r="T42" s="625"/>
      <c r="U42" s="625"/>
      <c r="V42" s="625"/>
      <c r="W42" s="625"/>
      <c r="X42" s="625"/>
      <c r="Y42" s="626"/>
      <c r="Z42" s="648" t="s">
        <v>127</v>
      </c>
      <c r="AA42" s="648"/>
      <c r="AB42" s="648"/>
      <c r="AC42" s="648"/>
      <c r="AD42" s="649" t="s">
        <v>127</v>
      </c>
      <c r="AE42" s="649"/>
      <c r="AF42" s="649"/>
      <c r="AG42" s="649"/>
      <c r="AH42" s="649"/>
      <c r="AI42" s="649"/>
      <c r="AJ42" s="649"/>
      <c r="AK42" s="649"/>
      <c r="AL42" s="627" t="s">
        <v>127</v>
      </c>
      <c r="AM42" s="628"/>
      <c r="AN42" s="628"/>
      <c r="AO42" s="650"/>
      <c r="AQ42" s="653" t="s">
        <v>349</v>
      </c>
      <c r="AR42" s="654"/>
      <c r="AS42" s="654"/>
      <c r="AT42" s="654"/>
      <c r="AU42" s="654"/>
      <c r="AV42" s="654"/>
      <c r="AW42" s="654"/>
      <c r="AX42" s="654"/>
      <c r="AY42" s="655"/>
      <c r="AZ42" s="602">
        <v>702783</v>
      </c>
      <c r="BA42" s="636"/>
      <c r="BB42" s="636"/>
      <c r="BC42" s="636"/>
      <c r="BD42" s="603"/>
      <c r="BE42" s="603"/>
      <c r="BF42" s="651"/>
      <c r="BG42" s="663"/>
      <c r="BH42" s="664"/>
      <c r="BI42" s="664"/>
      <c r="BJ42" s="664"/>
      <c r="BK42" s="664"/>
      <c r="BL42" s="357"/>
      <c r="BM42" s="600" t="s">
        <v>350</v>
      </c>
      <c r="BN42" s="600"/>
      <c r="BO42" s="600"/>
      <c r="BP42" s="600"/>
      <c r="BQ42" s="600"/>
      <c r="BR42" s="600"/>
      <c r="BS42" s="600"/>
      <c r="BT42" s="600"/>
      <c r="BU42" s="601"/>
      <c r="BV42" s="602">
        <v>355</v>
      </c>
      <c r="BW42" s="636"/>
      <c r="BX42" s="636"/>
      <c r="BY42" s="636"/>
      <c r="BZ42" s="636"/>
      <c r="CA42" s="636"/>
      <c r="CB42" s="652"/>
      <c r="CD42" s="621" t="s">
        <v>351</v>
      </c>
      <c r="CE42" s="622"/>
      <c r="CF42" s="622"/>
      <c r="CG42" s="622"/>
      <c r="CH42" s="622"/>
      <c r="CI42" s="622"/>
      <c r="CJ42" s="622"/>
      <c r="CK42" s="622"/>
      <c r="CL42" s="622"/>
      <c r="CM42" s="622"/>
      <c r="CN42" s="622"/>
      <c r="CO42" s="622"/>
      <c r="CP42" s="622"/>
      <c r="CQ42" s="623"/>
      <c r="CR42" s="624">
        <v>641205</v>
      </c>
      <c r="CS42" s="616"/>
      <c r="CT42" s="616"/>
      <c r="CU42" s="616"/>
      <c r="CV42" s="616"/>
      <c r="CW42" s="616"/>
      <c r="CX42" s="616"/>
      <c r="CY42" s="617"/>
      <c r="CZ42" s="627">
        <v>6.4</v>
      </c>
      <c r="DA42" s="634"/>
      <c r="DB42" s="634"/>
      <c r="DC42" s="635"/>
      <c r="DD42" s="615">
        <v>304354</v>
      </c>
      <c r="DE42" s="616"/>
      <c r="DF42" s="616"/>
      <c r="DG42" s="616"/>
      <c r="DH42" s="616"/>
      <c r="DI42" s="616"/>
      <c r="DJ42" s="616"/>
      <c r="DK42" s="617"/>
      <c r="DL42" s="618"/>
      <c r="DM42" s="619"/>
      <c r="DN42" s="619"/>
      <c r="DO42" s="619"/>
      <c r="DP42" s="619"/>
      <c r="DQ42" s="619"/>
      <c r="DR42" s="619"/>
      <c r="DS42" s="619"/>
      <c r="DT42" s="619"/>
      <c r="DU42" s="619"/>
      <c r="DV42" s="620"/>
      <c r="DW42" s="630"/>
      <c r="DX42" s="631"/>
      <c r="DY42" s="631"/>
      <c r="DZ42" s="631"/>
      <c r="EA42" s="631"/>
      <c r="EB42" s="631"/>
      <c r="EC42" s="632"/>
    </row>
    <row r="43" spans="2:133" ht="11.25" customHeight="1" x14ac:dyDescent="0.15">
      <c r="B43" s="621" t="s">
        <v>352</v>
      </c>
      <c r="C43" s="622"/>
      <c r="D43" s="622"/>
      <c r="E43" s="622"/>
      <c r="F43" s="622"/>
      <c r="G43" s="622"/>
      <c r="H43" s="622"/>
      <c r="I43" s="622"/>
      <c r="J43" s="622"/>
      <c r="K43" s="622"/>
      <c r="L43" s="622"/>
      <c r="M43" s="622"/>
      <c r="N43" s="622"/>
      <c r="O43" s="622"/>
      <c r="P43" s="622"/>
      <c r="Q43" s="623"/>
      <c r="R43" s="624">
        <v>178200</v>
      </c>
      <c r="S43" s="625"/>
      <c r="T43" s="625"/>
      <c r="U43" s="625"/>
      <c r="V43" s="625"/>
      <c r="W43" s="625"/>
      <c r="X43" s="625"/>
      <c r="Y43" s="626"/>
      <c r="Z43" s="648">
        <v>1.7</v>
      </c>
      <c r="AA43" s="648"/>
      <c r="AB43" s="648"/>
      <c r="AC43" s="648"/>
      <c r="AD43" s="649" t="s">
        <v>127</v>
      </c>
      <c r="AE43" s="649"/>
      <c r="AF43" s="649"/>
      <c r="AG43" s="649"/>
      <c r="AH43" s="649"/>
      <c r="AI43" s="649"/>
      <c r="AJ43" s="649"/>
      <c r="AK43" s="649"/>
      <c r="AL43" s="627" t="s">
        <v>127</v>
      </c>
      <c r="AM43" s="628"/>
      <c r="AN43" s="628"/>
      <c r="AO43" s="650"/>
      <c r="CD43" s="621" t="s">
        <v>353</v>
      </c>
      <c r="CE43" s="622"/>
      <c r="CF43" s="622"/>
      <c r="CG43" s="622"/>
      <c r="CH43" s="622"/>
      <c r="CI43" s="622"/>
      <c r="CJ43" s="622"/>
      <c r="CK43" s="622"/>
      <c r="CL43" s="622"/>
      <c r="CM43" s="622"/>
      <c r="CN43" s="622"/>
      <c r="CO43" s="622"/>
      <c r="CP43" s="622"/>
      <c r="CQ43" s="623"/>
      <c r="CR43" s="624">
        <v>18169</v>
      </c>
      <c r="CS43" s="616"/>
      <c r="CT43" s="616"/>
      <c r="CU43" s="616"/>
      <c r="CV43" s="616"/>
      <c r="CW43" s="616"/>
      <c r="CX43" s="616"/>
      <c r="CY43" s="617"/>
      <c r="CZ43" s="627">
        <v>0.2</v>
      </c>
      <c r="DA43" s="634"/>
      <c r="DB43" s="634"/>
      <c r="DC43" s="635"/>
      <c r="DD43" s="615">
        <v>18158</v>
      </c>
      <c r="DE43" s="616"/>
      <c r="DF43" s="616"/>
      <c r="DG43" s="616"/>
      <c r="DH43" s="616"/>
      <c r="DI43" s="616"/>
      <c r="DJ43" s="616"/>
      <c r="DK43" s="617"/>
      <c r="DL43" s="618"/>
      <c r="DM43" s="619"/>
      <c r="DN43" s="619"/>
      <c r="DO43" s="619"/>
      <c r="DP43" s="619"/>
      <c r="DQ43" s="619"/>
      <c r="DR43" s="619"/>
      <c r="DS43" s="619"/>
      <c r="DT43" s="619"/>
      <c r="DU43" s="619"/>
      <c r="DV43" s="620"/>
      <c r="DW43" s="630"/>
      <c r="DX43" s="631"/>
      <c r="DY43" s="631"/>
      <c r="DZ43" s="631"/>
      <c r="EA43" s="631"/>
      <c r="EB43" s="631"/>
      <c r="EC43" s="632"/>
    </row>
    <row r="44" spans="2:133" ht="11.25" customHeight="1" x14ac:dyDescent="0.15">
      <c r="B44" s="599" t="s">
        <v>354</v>
      </c>
      <c r="C44" s="600"/>
      <c r="D44" s="600"/>
      <c r="E44" s="600"/>
      <c r="F44" s="600"/>
      <c r="G44" s="600"/>
      <c r="H44" s="600"/>
      <c r="I44" s="600"/>
      <c r="J44" s="600"/>
      <c r="K44" s="600"/>
      <c r="L44" s="600"/>
      <c r="M44" s="600"/>
      <c r="N44" s="600"/>
      <c r="O44" s="600"/>
      <c r="P44" s="600"/>
      <c r="Q44" s="601"/>
      <c r="R44" s="602">
        <v>10354343</v>
      </c>
      <c r="S44" s="636"/>
      <c r="T44" s="636"/>
      <c r="U44" s="636"/>
      <c r="V44" s="636"/>
      <c r="W44" s="636"/>
      <c r="X44" s="636"/>
      <c r="Y44" s="637"/>
      <c r="Z44" s="638">
        <v>100</v>
      </c>
      <c r="AA44" s="638"/>
      <c r="AB44" s="638"/>
      <c r="AC44" s="638"/>
      <c r="AD44" s="639">
        <v>6320052</v>
      </c>
      <c r="AE44" s="639"/>
      <c r="AF44" s="639"/>
      <c r="AG44" s="639"/>
      <c r="AH44" s="639"/>
      <c r="AI44" s="639"/>
      <c r="AJ44" s="639"/>
      <c r="AK44" s="639"/>
      <c r="AL44" s="605">
        <v>100</v>
      </c>
      <c r="AM44" s="640"/>
      <c r="AN44" s="640"/>
      <c r="AO44" s="641"/>
      <c r="CD44" s="642" t="s">
        <v>301</v>
      </c>
      <c r="CE44" s="643"/>
      <c r="CF44" s="621" t="s">
        <v>355</v>
      </c>
      <c r="CG44" s="622"/>
      <c r="CH44" s="622"/>
      <c r="CI44" s="622"/>
      <c r="CJ44" s="622"/>
      <c r="CK44" s="622"/>
      <c r="CL44" s="622"/>
      <c r="CM44" s="622"/>
      <c r="CN44" s="622"/>
      <c r="CO44" s="622"/>
      <c r="CP44" s="622"/>
      <c r="CQ44" s="623"/>
      <c r="CR44" s="624">
        <v>626781</v>
      </c>
      <c r="CS44" s="625"/>
      <c r="CT44" s="625"/>
      <c r="CU44" s="625"/>
      <c r="CV44" s="625"/>
      <c r="CW44" s="625"/>
      <c r="CX44" s="625"/>
      <c r="CY44" s="626"/>
      <c r="CZ44" s="627">
        <v>6.2</v>
      </c>
      <c r="DA44" s="628"/>
      <c r="DB44" s="628"/>
      <c r="DC44" s="629"/>
      <c r="DD44" s="615">
        <v>303526</v>
      </c>
      <c r="DE44" s="625"/>
      <c r="DF44" s="625"/>
      <c r="DG44" s="625"/>
      <c r="DH44" s="625"/>
      <c r="DI44" s="625"/>
      <c r="DJ44" s="625"/>
      <c r="DK44" s="626"/>
      <c r="DL44" s="618"/>
      <c r="DM44" s="619"/>
      <c r="DN44" s="619"/>
      <c r="DO44" s="619"/>
      <c r="DP44" s="619"/>
      <c r="DQ44" s="619"/>
      <c r="DR44" s="619"/>
      <c r="DS44" s="619"/>
      <c r="DT44" s="619"/>
      <c r="DU44" s="619"/>
      <c r="DV44" s="620"/>
      <c r="DW44" s="630"/>
      <c r="DX44" s="631"/>
      <c r="DY44" s="631"/>
      <c r="DZ44" s="631"/>
      <c r="EA44" s="631"/>
      <c r="EB44" s="631"/>
      <c r="EC44" s="632"/>
    </row>
    <row r="45" spans="2:133" ht="11.25" customHeight="1" x14ac:dyDescent="0.15">
      <c r="CD45" s="644"/>
      <c r="CE45" s="645"/>
      <c r="CF45" s="621" t="s">
        <v>356</v>
      </c>
      <c r="CG45" s="622"/>
      <c r="CH45" s="622"/>
      <c r="CI45" s="622"/>
      <c r="CJ45" s="622"/>
      <c r="CK45" s="622"/>
      <c r="CL45" s="622"/>
      <c r="CM45" s="622"/>
      <c r="CN45" s="622"/>
      <c r="CO45" s="622"/>
      <c r="CP45" s="622"/>
      <c r="CQ45" s="623"/>
      <c r="CR45" s="624">
        <v>53195</v>
      </c>
      <c r="CS45" s="616"/>
      <c r="CT45" s="616"/>
      <c r="CU45" s="616"/>
      <c r="CV45" s="616"/>
      <c r="CW45" s="616"/>
      <c r="CX45" s="616"/>
      <c r="CY45" s="617"/>
      <c r="CZ45" s="627">
        <v>0.5</v>
      </c>
      <c r="DA45" s="634"/>
      <c r="DB45" s="634"/>
      <c r="DC45" s="635"/>
      <c r="DD45" s="615">
        <v>54</v>
      </c>
      <c r="DE45" s="616"/>
      <c r="DF45" s="616"/>
      <c r="DG45" s="616"/>
      <c r="DH45" s="616"/>
      <c r="DI45" s="616"/>
      <c r="DJ45" s="616"/>
      <c r="DK45" s="617"/>
      <c r="DL45" s="618"/>
      <c r="DM45" s="619"/>
      <c r="DN45" s="619"/>
      <c r="DO45" s="619"/>
      <c r="DP45" s="619"/>
      <c r="DQ45" s="619"/>
      <c r="DR45" s="619"/>
      <c r="DS45" s="619"/>
      <c r="DT45" s="619"/>
      <c r="DU45" s="619"/>
      <c r="DV45" s="620"/>
      <c r="DW45" s="630"/>
      <c r="DX45" s="631"/>
      <c r="DY45" s="631"/>
      <c r="DZ45" s="631"/>
      <c r="EA45" s="631"/>
      <c r="EB45" s="631"/>
      <c r="EC45" s="632"/>
    </row>
    <row r="46" spans="2:133" ht="11.25" customHeight="1" x14ac:dyDescent="0.15">
      <c r="B46" s="211" t="s">
        <v>357</v>
      </c>
      <c r="CD46" s="644"/>
      <c r="CE46" s="645"/>
      <c r="CF46" s="621" t="s">
        <v>358</v>
      </c>
      <c r="CG46" s="622"/>
      <c r="CH46" s="622"/>
      <c r="CI46" s="622"/>
      <c r="CJ46" s="622"/>
      <c r="CK46" s="622"/>
      <c r="CL46" s="622"/>
      <c r="CM46" s="622"/>
      <c r="CN46" s="622"/>
      <c r="CO46" s="622"/>
      <c r="CP46" s="622"/>
      <c r="CQ46" s="623"/>
      <c r="CR46" s="624">
        <v>486301</v>
      </c>
      <c r="CS46" s="625"/>
      <c r="CT46" s="625"/>
      <c r="CU46" s="625"/>
      <c r="CV46" s="625"/>
      <c r="CW46" s="625"/>
      <c r="CX46" s="625"/>
      <c r="CY46" s="626"/>
      <c r="CZ46" s="627">
        <v>4.8</v>
      </c>
      <c r="DA46" s="628"/>
      <c r="DB46" s="628"/>
      <c r="DC46" s="629"/>
      <c r="DD46" s="615">
        <v>302887</v>
      </c>
      <c r="DE46" s="625"/>
      <c r="DF46" s="625"/>
      <c r="DG46" s="625"/>
      <c r="DH46" s="625"/>
      <c r="DI46" s="625"/>
      <c r="DJ46" s="625"/>
      <c r="DK46" s="626"/>
      <c r="DL46" s="618"/>
      <c r="DM46" s="619"/>
      <c r="DN46" s="619"/>
      <c r="DO46" s="619"/>
      <c r="DP46" s="619"/>
      <c r="DQ46" s="619"/>
      <c r="DR46" s="619"/>
      <c r="DS46" s="619"/>
      <c r="DT46" s="619"/>
      <c r="DU46" s="619"/>
      <c r="DV46" s="620"/>
      <c r="DW46" s="630"/>
      <c r="DX46" s="631"/>
      <c r="DY46" s="631"/>
      <c r="DZ46" s="631"/>
      <c r="EA46" s="631"/>
      <c r="EB46" s="631"/>
      <c r="EC46" s="632"/>
    </row>
    <row r="47" spans="2:133" ht="11.25" customHeight="1" x14ac:dyDescent="0.15">
      <c r="B47" s="633" t="s">
        <v>359</v>
      </c>
      <c r="C47" s="633"/>
      <c r="D47" s="633"/>
      <c r="E47" s="633"/>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D47" s="644"/>
      <c r="CE47" s="645"/>
      <c r="CF47" s="621" t="s">
        <v>360</v>
      </c>
      <c r="CG47" s="622"/>
      <c r="CH47" s="622"/>
      <c r="CI47" s="622"/>
      <c r="CJ47" s="622"/>
      <c r="CK47" s="622"/>
      <c r="CL47" s="622"/>
      <c r="CM47" s="622"/>
      <c r="CN47" s="622"/>
      <c r="CO47" s="622"/>
      <c r="CP47" s="622"/>
      <c r="CQ47" s="623"/>
      <c r="CR47" s="624">
        <v>14424</v>
      </c>
      <c r="CS47" s="616"/>
      <c r="CT47" s="616"/>
      <c r="CU47" s="616"/>
      <c r="CV47" s="616"/>
      <c r="CW47" s="616"/>
      <c r="CX47" s="616"/>
      <c r="CY47" s="617"/>
      <c r="CZ47" s="627">
        <v>0.1</v>
      </c>
      <c r="DA47" s="634"/>
      <c r="DB47" s="634"/>
      <c r="DC47" s="635"/>
      <c r="DD47" s="615">
        <v>828</v>
      </c>
      <c r="DE47" s="616"/>
      <c r="DF47" s="616"/>
      <c r="DG47" s="616"/>
      <c r="DH47" s="616"/>
      <c r="DI47" s="616"/>
      <c r="DJ47" s="616"/>
      <c r="DK47" s="617"/>
      <c r="DL47" s="618"/>
      <c r="DM47" s="619"/>
      <c r="DN47" s="619"/>
      <c r="DO47" s="619"/>
      <c r="DP47" s="619"/>
      <c r="DQ47" s="619"/>
      <c r="DR47" s="619"/>
      <c r="DS47" s="619"/>
      <c r="DT47" s="619"/>
      <c r="DU47" s="619"/>
      <c r="DV47" s="620"/>
      <c r="DW47" s="630"/>
      <c r="DX47" s="631"/>
      <c r="DY47" s="631"/>
      <c r="DZ47" s="631"/>
      <c r="EA47" s="631"/>
      <c r="EB47" s="631"/>
      <c r="EC47" s="632"/>
    </row>
    <row r="48" spans="2:133" ht="11.25" x14ac:dyDescent="0.15">
      <c r="B48" s="633" t="s">
        <v>361</v>
      </c>
      <c r="C48" s="633"/>
      <c r="D48" s="633"/>
      <c r="E48" s="633"/>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D48" s="646"/>
      <c r="CE48" s="647"/>
      <c r="CF48" s="621" t="s">
        <v>362</v>
      </c>
      <c r="CG48" s="622"/>
      <c r="CH48" s="622"/>
      <c r="CI48" s="622"/>
      <c r="CJ48" s="622"/>
      <c r="CK48" s="622"/>
      <c r="CL48" s="622"/>
      <c r="CM48" s="622"/>
      <c r="CN48" s="622"/>
      <c r="CO48" s="622"/>
      <c r="CP48" s="622"/>
      <c r="CQ48" s="623"/>
      <c r="CR48" s="624" t="s">
        <v>127</v>
      </c>
      <c r="CS48" s="625"/>
      <c r="CT48" s="625"/>
      <c r="CU48" s="625"/>
      <c r="CV48" s="625"/>
      <c r="CW48" s="625"/>
      <c r="CX48" s="625"/>
      <c r="CY48" s="626"/>
      <c r="CZ48" s="627" t="s">
        <v>127</v>
      </c>
      <c r="DA48" s="628"/>
      <c r="DB48" s="628"/>
      <c r="DC48" s="629"/>
      <c r="DD48" s="615" t="s">
        <v>127</v>
      </c>
      <c r="DE48" s="625"/>
      <c r="DF48" s="625"/>
      <c r="DG48" s="625"/>
      <c r="DH48" s="625"/>
      <c r="DI48" s="625"/>
      <c r="DJ48" s="625"/>
      <c r="DK48" s="626"/>
      <c r="DL48" s="618"/>
      <c r="DM48" s="619"/>
      <c r="DN48" s="619"/>
      <c r="DO48" s="619"/>
      <c r="DP48" s="619"/>
      <c r="DQ48" s="619"/>
      <c r="DR48" s="619"/>
      <c r="DS48" s="619"/>
      <c r="DT48" s="619"/>
      <c r="DU48" s="619"/>
      <c r="DV48" s="620"/>
      <c r="DW48" s="630"/>
      <c r="DX48" s="631"/>
      <c r="DY48" s="631"/>
      <c r="DZ48" s="631"/>
      <c r="EA48" s="631"/>
      <c r="EB48" s="631"/>
      <c r="EC48" s="632"/>
    </row>
    <row r="49" spans="2:133" ht="11.25" customHeight="1" x14ac:dyDescent="0.15">
      <c r="B49" s="358"/>
      <c r="CD49" s="599" t="s">
        <v>363</v>
      </c>
      <c r="CE49" s="600"/>
      <c r="CF49" s="600"/>
      <c r="CG49" s="600"/>
      <c r="CH49" s="600"/>
      <c r="CI49" s="600"/>
      <c r="CJ49" s="600"/>
      <c r="CK49" s="600"/>
      <c r="CL49" s="600"/>
      <c r="CM49" s="600"/>
      <c r="CN49" s="600"/>
      <c r="CO49" s="600"/>
      <c r="CP49" s="600"/>
      <c r="CQ49" s="601"/>
      <c r="CR49" s="602">
        <v>10089316</v>
      </c>
      <c r="CS49" s="603"/>
      <c r="CT49" s="603"/>
      <c r="CU49" s="603"/>
      <c r="CV49" s="603"/>
      <c r="CW49" s="603"/>
      <c r="CX49" s="603"/>
      <c r="CY49" s="604"/>
      <c r="CZ49" s="605">
        <v>100</v>
      </c>
      <c r="DA49" s="606"/>
      <c r="DB49" s="606"/>
      <c r="DC49" s="607"/>
      <c r="DD49" s="608">
        <v>7149204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t="11.25" hidden="1" x14ac:dyDescent="0.15">
      <c r="B50" s="358"/>
    </row>
  </sheetData>
  <sheetProtection algorithmName="SHA-512" hashValue="sJjEZERfsp8Wqnfp22eZOCZG/yeFtRFk1HWBsW34dKWAsWUo+PvleJ2QrtCC4Hcz4hf3mD15yrTO4kEbv/I0LA==" saltValue="Cw5+lWBzAclnU+2QNgYuTg==" spinCount="100000"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CZ13:DC13"/>
    <mergeCell ref="B12:Q12"/>
    <mergeCell ref="R12:Y12"/>
    <mergeCell ref="Z12:AC12"/>
    <mergeCell ref="AD12:AK12"/>
    <mergeCell ref="AL12:AO12"/>
    <mergeCell ref="AP12:BF12"/>
    <mergeCell ref="BG12:BN12"/>
    <mergeCell ref="BO13:BR13"/>
    <mergeCell ref="BS13:CB13"/>
    <mergeCell ref="BS11:CB11"/>
    <mergeCell ref="CD11:CQ11"/>
    <mergeCell ref="CR11:CY11"/>
    <mergeCell ref="BO12:BR12"/>
    <mergeCell ref="BS12:CB12"/>
    <mergeCell ref="CZ11:DC11"/>
    <mergeCell ref="B13:Q13"/>
    <mergeCell ref="R13:Y13"/>
    <mergeCell ref="Z13:AC13"/>
    <mergeCell ref="AD13:AK13"/>
    <mergeCell ref="AL13:AO13"/>
    <mergeCell ref="AP13:BF13"/>
    <mergeCell ref="BG13:BN13"/>
    <mergeCell ref="B11:Q11"/>
    <mergeCell ref="R11:Y11"/>
    <mergeCell ref="Z11:AC11"/>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CZ19:DC19"/>
    <mergeCell ref="B18:Q18"/>
    <mergeCell ref="R18:Y18"/>
    <mergeCell ref="Z18:AC18"/>
    <mergeCell ref="AD18:AK18"/>
    <mergeCell ref="AL18:AO18"/>
    <mergeCell ref="AP18:BF18"/>
    <mergeCell ref="BG18:BN18"/>
    <mergeCell ref="BO19:BR19"/>
    <mergeCell ref="BS19:CB19"/>
    <mergeCell ref="BS17:CB17"/>
    <mergeCell ref="CD17:CQ17"/>
    <mergeCell ref="CR17:CY17"/>
    <mergeCell ref="BO18:BR18"/>
    <mergeCell ref="BS18:CB18"/>
    <mergeCell ref="CZ17:DC17"/>
    <mergeCell ref="B19:Q19"/>
    <mergeCell ref="R19:Y19"/>
    <mergeCell ref="Z19:AC19"/>
    <mergeCell ref="AD19:AK19"/>
    <mergeCell ref="AL19:AO19"/>
    <mergeCell ref="AP19:BF19"/>
    <mergeCell ref="BG19:BN19"/>
    <mergeCell ref="B17:Q17"/>
    <mergeCell ref="R17:Y17"/>
    <mergeCell ref="Z17:AC17"/>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AZ37:BF37"/>
    <mergeCell ref="DL38:DV38"/>
    <mergeCell ref="DW38:EC38"/>
    <mergeCell ref="CD36:CQ36"/>
    <mergeCell ref="CR36:CY36"/>
    <mergeCell ref="CZ36:DC36"/>
    <mergeCell ref="DD36:DK36"/>
    <mergeCell ref="DL36:DV36"/>
    <mergeCell ref="DW36:EC36"/>
    <mergeCell ref="CR37:CY37"/>
    <mergeCell ref="CZ37:DC37"/>
    <mergeCell ref="BG37:BU37"/>
    <mergeCell ref="BV37:CB37"/>
    <mergeCell ref="CD37:CQ37"/>
    <mergeCell ref="BG39:BU39"/>
    <mergeCell ref="BG38:BU38"/>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R41:Y41"/>
    <mergeCell ref="Z41:AC41"/>
    <mergeCell ref="AD41:AK41"/>
    <mergeCell ref="AL41:AO41"/>
    <mergeCell ref="AZ42:BF42"/>
    <mergeCell ref="BM42:BU42"/>
    <mergeCell ref="BV42:CB42"/>
    <mergeCell ref="CD42:CQ42"/>
    <mergeCell ref="CR42:CY42"/>
    <mergeCell ref="CZ42:DC42"/>
    <mergeCell ref="DD42:DK42"/>
    <mergeCell ref="Z42:AC42"/>
    <mergeCell ref="AD42:AK42"/>
    <mergeCell ref="AL42:AO42"/>
    <mergeCell ref="AQ42:AY42"/>
    <mergeCell ref="CD41:CQ41"/>
    <mergeCell ref="CR41:CY41"/>
    <mergeCell ref="CZ41:DC41"/>
    <mergeCell ref="DD41:DK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DD44:DK44"/>
    <mergeCell ref="DL44:DV44"/>
    <mergeCell ref="DW44:EC44"/>
    <mergeCell ref="DW46:EC46"/>
    <mergeCell ref="CF45:CQ45"/>
    <mergeCell ref="CR45:CY45"/>
    <mergeCell ref="CZ45:DC45"/>
    <mergeCell ref="DD45:DK45"/>
    <mergeCell ref="DL45:DV45"/>
    <mergeCell ref="DW45:EC45"/>
    <mergeCell ref="B48:CB48"/>
    <mergeCell ref="CF48:CQ48"/>
    <mergeCell ref="CR48:CY48"/>
    <mergeCell ref="CZ48:DC4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CF46:CQ46"/>
    <mergeCell ref="CR46:CY46"/>
    <mergeCell ref="CZ46:DC46"/>
    <mergeCell ref="DD46:DK46"/>
    <mergeCell ref="DL46:DV46"/>
    <mergeCell ref="DW47:EC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election activeCell="AU34" sqref="AU34:AY34"/>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17" t="s">
        <v>364</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C2" s="717"/>
      <c r="BD2" s="717"/>
      <c r="BE2" s="717"/>
      <c r="BF2" s="717"/>
      <c r="BG2" s="717"/>
      <c r="BH2" s="717"/>
      <c r="BI2" s="71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8" t="s">
        <v>365</v>
      </c>
      <c r="DK2" s="719"/>
      <c r="DL2" s="719"/>
      <c r="DM2" s="719"/>
      <c r="DN2" s="719"/>
      <c r="DO2" s="720"/>
      <c r="DP2" s="219"/>
      <c r="DQ2" s="718" t="s">
        <v>366</v>
      </c>
      <c r="DR2" s="719"/>
      <c r="DS2" s="719"/>
      <c r="DT2" s="719"/>
      <c r="DU2" s="719"/>
      <c r="DV2" s="719"/>
      <c r="DW2" s="719"/>
      <c r="DX2" s="719"/>
      <c r="DY2" s="719"/>
      <c r="DZ2" s="72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21" t="s">
        <v>367</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223"/>
      <c r="BA4" s="223"/>
      <c r="BB4" s="223"/>
      <c r="BC4" s="223"/>
      <c r="BD4" s="223"/>
      <c r="BE4" s="224"/>
      <c r="BF4" s="224"/>
      <c r="BG4" s="224"/>
      <c r="BH4" s="224"/>
      <c r="BI4" s="224"/>
      <c r="BJ4" s="224"/>
      <c r="BK4" s="224"/>
      <c r="BL4" s="224"/>
      <c r="BM4" s="224"/>
      <c r="BN4" s="224"/>
      <c r="BO4" s="224"/>
      <c r="BP4" s="224"/>
      <c r="BQ4" s="722" t="s">
        <v>368</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225"/>
    </row>
    <row r="5" spans="1:131" s="226" customFormat="1" ht="26.25" customHeight="1" x14ac:dyDescent="0.15">
      <c r="A5" s="723" t="s">
        <v>369</v>
      </c>
      <c r="B5" s="724"/>
      <c r="C5" s="724"/>
      <c r="D5" s="724"/>
      <c r="E5" s="724"/>
      <c r="F5" s="724"/>
      <c r="G5" s="724"/>
      <c r="H5" s="724"/>
      <c r="I5" s="724"/>
      <c r="J5" s="724"/>
      <c r="K5" s="724"/>
      <c r="L5" s="724"/>
      <c r="M5" s="724"/>
      <c r="N5" s="724"/>
      <c r="O5" s="724"/>
      <c r="P5" s="725"/>
      <c r="Q5" s="729" t="s">
        <v>370</v>
      </c>
      <c r="R5" s="730"/>
      <c r="S5" s="730"/>
      <c r="T5" s="730"/>
      <c r="U5" s="731"/>
      <c r="V5" s="729" t="s">
        <v>371</v>
      </c>
      <c r="W5" s="730"/>
      <c r="X5" s="730"/>
      <c r="Y5" s="730"/>
      <c r="Z5" s="731"/>
      <c r="AA5" s="729" t="s">
        <v>372</v>
      </c>
      <c r="AB5" s="730"/>
      <c r="AC5" s="730"/>
      <c r="AD5" s="730"/>
      <c r="AE5" s="730"/>
      <c r="AF5" s="735" t="s">
        <v>373</v>
      </c>
      <c r="AG5" s="730"/>
      <c r="AH5" s="730"/>
      <c r="AI5" s="730"/>
      <c r="AJ5" s="736"/>
      <c r="AK5" s="730" t="s">
        <v>374</v>
      </c>
      <c r="AL5" s="730"/>
      <c r="AM5" s="730"/>
      <c r="AN5" s="730"/>
      <c r="AO5" s="731"/>
      <c r="AP5" s="729" t="s">
        <v>375</v>
      </c>
      <c r="AQ5" s="730"/>
      <c r="AR5" s="730"/>
      <c r="AS5" s="730"/>
      <c r="AT5" s="731"/>
      <c r="AU5" s="729" t="s">
        <v>376</v>
      </c>
      <c r="AV5" s="730"/>
      <c r="AW5" s="730"/>
      <c r="AX5" s="730"/>
      <c r="AY5" s="736"/>
      <c r="AZ5" s="223"/>
      <c r="BA5" s="223"/>
      <c r="BB5" s="223"/>
      <c r="BC5" s="223"/>
      <c r="BD5" s="223"/>
      <c r="BE5" s="224"/>
      <c r="BF5" s="224"/>
      <c r="BG5" s="224"/>
      <c r="BH5" s="224"/>
      <c r="BI5" s="224"/>
      <c r="BJ5" s="224"/>
      <c r="BK5" s="224"/>
      <c r="BL5" s="224"/>
      <c r="BM5" s="224"/>
      <c r="BN5" s="224"/>
      <c r="BO5" s="224"/>
      <c r="BP5" s="224"/>
      <c r="BQ5" s="723" t="s">
        <v>377</v>
      </c>
      <c r="BR5" s="724"/>
      <c r="BS5" s="724"/>
      <c r="BT5" s="724"/>
      <c r="BU5" s="724"/>
      <c r="BV5" s="724"/>
      <c r="BW5" s="724"/>
      <c r="BX5" s="724"/>
      <c r="BY5" s="724"/>
      <c r="BZ5" s="724"/>
      <c r="CA5" s="724"/>
      <c r="CB5" s="724"/>
      <c r="CC5" s="724"/>
      <c r="CD5" s="724"/>
      <c r="CE5" s="724"/>
      <c r="CF5" s="724"/>
      <c r="CG5" s="725"/>
      <c r="CH5" s="729" t="s">
        <v>378</v>
      </c>
      <c r="CI5" s="730"/>
      <c r="CJ5" s="730"/>
      <c r="CK5" s="730"/>
      <c r="CL5" s="731"/>
      <c r="CM5" s="729" t="s">
        <v>379</v>
      </c>
      <c r="CN5" s="730"/>
      <c r="CO5" s="730"/>
      <c r="CP5" s="730"/>
      <c r="CQ5" s="731"/>
      <c r="CR5" s="729" t="s">
        <v>380</v>
      </c>
      <c r="CS5" s="730"/>
      <c r="CT5" s="730"/>
      <c r="CU5" s="730"/>
      <c r="CV5" s="731"/>
      <c r="CW5" s="729" t="s">
        <v>381</v>
      </c>
      <c r="CX5" s="730"/>
      <c r="CY5" s="730"/>
      <c r="CZ5" s="730"/>
      <c r="DA5" s="731"/>
      <c r="DB5" s="729" t="s">
        <v>382</v>
      </c>
      <c r="DC5" s="730"/>
      <c r="DD5" s="730"/>
      <c r="DE5" s="730"/>
      <c r="DF5" s="731"/>
      <c r="DG5" s="759" t="s">
        <v>383</v>
      </c>
      <c r="DH5" s="760"/>
      <c r="DI5" s="760"/>
      <c r="DJ5" s="760"/>
      <c r="DK5" s="761"/>
      <c r="DL5" s="759" t="s">
        <v>384</v>
      </c>
      <c r="DM5" s="760"/>
      <c r="DN5" s="760"/>
      <c r="DO5" s="760"/>
      <c r="DP5" s="761"/>
      <c r="DQ5" s="729" t="s">
        <v>385</v>
      </c>
      <c r="DR5" s="730"/>
      <c r="DS5" s="730"/>
      <c r="DT5" s="730"/>
      <c r="DU5" s="731"/>
      <c r="DV5" s="729" t="s">
        <v>376</v>
      </c>
      <c r="DW5" s="730"/>
      <c r="DX5" s="730"/>
      <c r="DY5" s="730"/>
      <c r="DZ5" s="736"/>
      <c r="EA5" s="225"/>
    </row>
    <row r="6" spans="1:131" s="226" customFormat="1" ht="26.25" customHeight="1" thickBot="1" x14ac:dyDescent="0.2">
      <c r="A6" s="726"/>
      <c r="B6" s="727"/>
      <c r="C6" s="727"/>
      <c r="D6" s="727"/>
      <c r="E6" s="727"/>
      <c r="F6" s="727"/>
      <c r="G6" s="727"/>
      <c r="H6" s="727"/>
      <c r="I6" s="727"/>
      <c r="J6" s="727"/>
      <c r="K6" s="727"/>
      <c r="L6" s="727"/>
      <c r="M6" s="727"/>
      <c r="N6" s="727"/>
      <c r="O6" s="727"/>
      <c r="P6" s="728"/>
      <c r="Q6" s="732"/>
      <c r="R6" s="733"/>
      <c r="S6" s="733"/>
      <c r="T6" s="733"/>
      <c r="U6" s="734"/>
      <c r="V6" s="732"/>
      <c r="W6" s="733"/>
      <c r="X6" s="733"/>
      <c r="Y6" s="733"/>
      <c r="Z6" s="734"/>
      <c r="AA6" s="732"/>
      <c r="AB6" s="733"/>
      <c r="AC6" s="733"/>
      <c r="AD6" s="733"/>
      <c r="AE6" s="733"/>
      <c r="AF6" s="737"/>
      <c r="AG6" s="733"/>
      <c r="AH6" s="733"/>
      <c r="AI6" s="733"/>
      <c r="AJ6" s="738"/>
      <c r="AK6" s="733"/>
      <c r="AL6" s="733"/>
      <c r="AM6" s="733"/>
      <c r="AN6" s="733"/>
      <c r="AO6" s="734"/>
      <c r="AP6" s="732"/>
      <c r="AQ6" s="733"/>
      <c r="AR6" s="733"/>
      <c r="AS6" s="733"/>
      <c r="AT6" s="734"/>
      <c r="AU6" s="732"/>
      <c r="AV6" s="733"/>
      <c r="AW6" s="733"/>
      <c r="AX6" s="733"/>
      <c r="AY6" s="738"/>
      <c r="AZ6" s="223"/>
      <c r="BA6" s="223"/>
      <c r="BB6" s="223"/>
      <c r="BC6" s="223"/>
      <c r="BD6" s="223"/>
      <c r="BE6" s="224"/>
      <c r="BF6" s="224"/>
      <c r="BG6" s="224"/>
      <c r="BH6" s="224"/>
      <c r="BI6" s="224"/>
      <c r="BJ6" s="224"/>
      <c r="BK6" s="224"/>
      <c r="BL6" s="224"/>
      <c r="BM6" s="224"/>
      <c r="BN6" s="224"/>
      <c r="BO6" s="224"/>
      <c r="BP6" s="224"/>
      <c r="BQ6" s="726"/>
      <c r="BR6" s="727"/>
      <c r="BS6" s="727"/>
      <c r="BT6" s="727"/>
      <c r="BU6" s="727"/>
      <c r="BV6" s="727"/>
      <c r="BW6" s="727"/>
      <c r="BX6" s="727"/>
      <c r="BY6" s="727"/>
      <c r="BZ6" s="727"/>
      <c r="CA6" s="727"/>
      <c r="CB6" s="727"/>
      <c r="CC6" s="727"/>
      <c r="CD6" s="727"/>
      <c r="CE6" s="727"/>
      <c r="CF6" s="727"/>
      <c r="CG6" s="728"/>
      <c r="CH6" s="732"/>
      <c r="CI6" s="733"/>
      <c r="CJ6" s="733"/>
      <c r="CK6" s="733"/>
      <c r="CL6" s="734"/>
      <c r="CM6" s="732"/>
      <c r="CN6" s="733"/>
      <c r="CO6" s="733"/>
      <c r="CP6" s="733"/>
      <c r="CQ6" s="734"/>
      <c r="CR6" s="732"/>
      <c r="CS6" s="733"/>
      <c r="CT6" s="733"/>
      <c r="CU6" s="733"/>
      <c r="CV6" s="734"/>
      <c r="CW6" s="732"/>
      <c r="CX6" s="733"/>
      <c r="CY6" s="733"/>
      <c r="CZ6" s="733"/>
      <c r="DA6" s="734"/>
      <c r="DB6" s="732"/>
      <c r="DC6" s="733"/>
      <c r="DD6" s="733"/>
      <c r="DE6" s="733"/>
      <c r="DF6" s="734"/>
      <c r="DG6" s="762"/>
      <c r="DH6" s="763"/>
      <c r="DI6" s="763"/>
      <c r="DJ6" s="763"/>
      <c r="DK6" s="764"/>
      <c r="DL6" s="762"/>
      <c r="DM6" s="763"/>
      <c r="DN6" s="763"/>
      <c r="DO6" s="763"/>
      <c r="DP6" s="764"/>
      <c r="DQ6" s="732"/>
      <c r="DR6" s="733"/>
      <c r="DS6" s="733"/>
      <c r="DT6" s="733"/>
      <c r="DU6" s="734"/>
      <c r="DV6" s="732"/>
      <c r="DW6" s="733"/>
      <c r="DX6" s="733"/>
      <c r="DY6" s="733"/>
      <c r="DZ6" s="738"/>
      <c r="EA6" s="225"/>
    </row>
    <row r="7" spans="1:131" s="226" customFormat="1" ht="26.25" customHeight="1" thickTop="1" x14ac:dyDescent="0.15">
      <c r="A7" s="227">
        <v>1</v>
      </c>
      <c r="B7" s="745" t="s">
        <v>386</v>
      </c>
      <c r="C7" s="746"/>
      <c r="D7" s="746"/>
      <c r="E7" s="746"/>
      <c r="F7" s="746"/>
      <c r="G7" s="746"/>
      <c r="H7" s="746"/>
      <c r="I7" s="746"/>
      <c r="J7" s="746"/>
      <c r="K7" s="746"/>
      <c r="L7" s="746"/>
      <c r="M7" s="746"/>
      <c r="N7" s="746"/>
      <c r="O7" s="746"/>
      <c r="P7" s="747"/>
      <c r="Q7" s="748">
        <v>10335</v>
      </c>
      <c r="R7" s="749"/>
      <c r="S7" s="749"/>
      <c r="T7" s="749"/>
      <c r="U7" s="749"/>
      <c r="V7" s="749">
        <v>10071</v>
      </c>
      <c r="W7" s="749"/>
      <c r="X7" s="749"/>
      <c r="Y7" s="749"/>
      <c r="Z7" s="749"/>
      <c r="AA7" s="749">
        <v>264</v>
      </c>
      <c r="AB7" s="749"/>
      <c r="AC7" s="749"/>
      <c r="AD7" s="749"/>
      <c r="AE7" s="750"/>
      <c r="AF7" s="751">
        <v>215</v>
      </c>
      <c r="AG7" s="752"/>
      <c r="AH7" s="752"/>
      <c r="AI7" s="752"/>
      <c r="AJ7" s="753"/>
      <c r="AK7" s="754">
        <v>155</v>
      </c>
      <c r="AL7" s="755"/>
      <c r="AM7" s="755"/>
      <c r="AN7" s="755"/>
      <c r="AO7" s="755"/>
      <c r="AP7" s="755">
        <v>10171</v>
      </c>
      <c r="AQ7" s="755"/>
      <c r="AR7" s="755"/>
      <c r="AS7" s="755"/>
      <c r="AT7" s="755"/>
      <c r="AU7" s="756"/>
      <c r="AV7" s="756"/>
      <c r="AW7" s="756"/>
      <c r="AX7" s="756"/>
      <c r="AY7" s="757"/>
      <c r="AZ7" s="223"/>
      <c r="BA7" s="223"/>
      <c r="BB7" s="223"/>
      <c r="BC7" s="223"/>
      <c r="BD7" s="223"/>
      <c r="BE7" s="224"/>
      <c r="BF7" s="224"/>
      <c r="BG7" s="224"/>
      <c r="BH7" s="224"/>
      <c r="BI7" s="224"/>
      <c r="BJ7" s="224"/>
      <c r="BK7" s="224"/>
      <c r="BL7" s="224"/>
      <c r="BM7" s="224"/>
      <c r="BN7" s="224"/>
      <c r="BO7" s="224"/>
      <c r="BP7" s="224"/>
      <c r="BQ7" s="227">
        <v>1</v>
      </c>
      <c r="BR7" s="228"/>
      <c r="BS7" s="742" t="s">
        <v>583</v>
      </c>
      <c r="BT7" s="743"/>
      <c r="BU7" s="743"/>
      <c r="BV7" s="743"/>
      <c r="BW7" s="743"/>
      <c r="BX7" s="743"/>
      <c r="BY7" s="743"/>
      <c r="BZ7" s="743"/>
      <c r="CA7" s="743"/>
      <c r="CB7" s="743"/>
      <c r="CC7" s="743"/>
      <c r="CD7" s="743"/>
      <c r="CE7" s="743"/>
      <c r="CF7" s="743"/>
      <c r="CG7" s="758"/>
      <c r="CH7" s="739">
        <v>-1</v>
      </c>
      <c r="CI7" s="740"/>
      <c r="CJ7" s="740"/>
      <c r="CK7" s="740"/>
      <c r="CL7" s="741"/>
      <c r="CM7" s="739">
        <v>30</v>
      </c>
      <c r="CN7" s="740"/>
      <c r="CO7" s="740"/>
      <c r="CP7" s="740"/>
      <c r="CQ7" s="741"/>
      <c r="CR7" s="739">
        <v>15</v>
      </c>
      <c r="CS7" s="740"/>
      <c r="CT7" s="740"/>
      <c r="CU7" s="740"/>
      <c r="CV7" s="741"/>
      <c r="CW7" s="739" t="s">
        <v>594</v>
      </c>
      <c r="CX7" s="740"/>
      <c r="CY7" s="740"/>
      <c r="CZ7" s="740"/>
      <c r="DA7" s="741"/>
      <c r="DB7" s="739" t="s">
        <v>511</v>
      </c>
      <c r="DC7" s="740"/>
      <c r="DD7" s="740"/>
      <c r="DE7" s="740"/>
      <c r="DF7" s="741"/>
      <c r="DG7" s="739" t="s">
        <v>511</v>
      </c>
      <c r="DH7" s="740"/>
      <c r="DI7" s="740"/>
      <c r="DJ7" s="740"/>
      <c r="DK7" s="741"/>
      <c r="DL7" s="739" t="s">
        <v>511</v>
      </c>
      <c r="DM7" s="740"/>
      <c r="DN7" s="740"/>
      <c r="DO7" s="740"/>
      <c r="DP7" s="741"/>
      <c r="DQ7" s="739" t="s">
        <v>511</v>
      </c>
      <c r="DR7" s="740"/>
      <c r="DS7" s="740"/>
      <c r="DT7" s="740"/>
      <c r="DU7" s="741"/>
      <c r="DV7" s="742"/>
      <c r="DW7" s="743"/>
      <c r="DX7" s="743"/>
      <c r="DY7" s="743"/>
      <c r="DZ7" s="744"/>
      <c r="EA7" s="225"/>
    </row>
    <row r="8" spans="1:131" s="226" customFormat="1" ht="26.25" customHeight="1" x14ac:dyDescent="0.15">
      <c r="A8" s="229">
        <v>2</v>
      </c>
      <c r="B8" s="776" t="s">
        <v>387</v>
      </c>
      <c r="C8" s="777"/>
      <c r="D8" s="777"/>
      <c r="E8" s="777"/>
      <c r="F8" s="777"/>
      <c r="G8" s="777"/>
      <c r="H8" s="777"/>
      <c r="I8" s="777"/>
      <c r="J8" s="777"/>
      <c r="K8" s="777"/>
      <c r="L8" s="777"/>
      <c r="M8" s="777"/>
      <c r="N8" s="777"/>
      <c r="O8" s="777"/>
      <c r="P8" s="778"/>
      <c r="Q8" s="779">
        <v>28</v>
      </c>
      <c r="R8" s="780"/>
      <c r="S8" s="780"/>
      <c r="T8" s="780"/>
      <c r="U8" s="780"/>
      <c r="V8" s="780">
        <v>27</v>
      </c>
      <c r="W8" s="780"/>
      <c r="X8" s="780"/>
      <c r="Y8" s="780"/>
      <c r="Z8" s="780"/>
      <c r="AA8" s="780">
        <v>1</v>
      </c>
      <c r="AB8" s="780"/>
      <c r="AC8" s="780"/>
      <c r="AD8" s="780"/>
      <c r="AE8" s="781"/>
      <c r="AF8" s="782">
        <v>1</v>
      </c>
      <c r="AG8" s="783"/>
      <c r="AH8" s="783"/>
      <c r="AI8" s="783"/>
      <c r="AJ8" s="784"/>
      <c r="AK8" s="765">
        <v>5</v>
      </c>
      <c r="AL8" s="766"/>
      <c r="AM8" s="766"/>
      <c r="AN8" s="766"/>
      <c r="AO8" s="766"/>
      <c r="AP8" s="766" t="s">
        <v>584</v>
      </c>
      <c r="AQ8" s="766"/>
      <c r="AR8" s="766"/>
      <c r="AS8" s="766"/>
      <c r="AT8" s="766"/>
      <c r="AU8" s="767"/>
      <c r="AV8" s="767"/>
      <c r="AW8" s="767"/>
      <c r="AX8" s="767"/>
      <c r="AY8" s="768"/>
      <c r="AZ8" s="223"/>
      <c r="BA8" s="223"/>
      <c r="BB8" s="223"/>
      <c r="BC8" s="223"/>
      <c r="BD8" s="223"/>
      <c r="BE8" s="224"/>
      <c r="BF8" s="224"/>
      <c r="BG8" s="224"/>
      <c r="BH8" s="224"/>
      <c r="BI8" s="224"/>
      <c r="BJ8" s="224"/>
      <c r="BK8" s="224"/>
      <c r="BL8" s="224"/>
      <c r="BM8" s="224"/>
      <c r="BN8" s="224"/>
      <c r="BO8" s="224"/>
      <c r="BP8" s="224"/>
      <c r="BQ8" s="229">
        <v>2</v>
      </c>
      <c r="BR8" s="230"/>
      <c r="BS8" s="769"/>
      <c r="BT8" s="770"/>
      <c r="BU8" s="770"/>
      <c r="BV8" s="770"/>
      <c r="BW8" s="770"/>
      <c r="BX8" s="770"/>
      <c r="BY8" s="770"/>
      <c r="BZ8" s="770"/>
      <c r="CA8" s="770"/>
      <c r="CB8" s="770"/>
      <c r="CC8" s="770"/>
      <c r="CD8" s="770"/>
      <c r="CE8" s="770"/>
      <c r="CF8" s="770"/>
      <c r="CG8" s="771"/>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69"/>
      <c r="DW8" s="770"/>
      <c r="DX8" s="770"/>
      <c r="DY8" s="770"/>
      <c r="DZ8" s="775"/>
      <c r="EA8" s="225"/>
    </row>
    <row r="9" spans="1:131" s="226" customFormat="1" ht="26.25" customHeight="1" x14ac:dyDescent="0.15">
      <c r="A9" s="229">
        <v>3</v>
      </c>
      <c r="B9" s="776"/>
      <c r="C9" s="777"/>
      <c r="D9" s="777"/>
      <c r="E9" s="777"/>
      <c r="F9" s="777"/>
      <c r="G9" s="777"/>
      <c r="H9" s="777"/>
      <c r="I9" s="777"/>
      <c r="J9" s="777"/>
      <c r="K9" s="777"/>
      <c r="L9" s="777"/>
      <c r="M9" s="777"/>
      <c r="N9" s="777"/>
      <c r="O9" s="777"/>
      <c r="P9" s="778"/>
      <c r="Q9" s="779"/>
      <c r="R9" s="780"/>
      <c r="S9" s="780"/>
      <c r="T9" s="780"/>
      <c r="U9" s="780"/>
      <c r="V9" s="780"/>
      <c r="W9" s="780"/>
      <c r="X9" s="780"/>
      <c r="Y9" s="780"/>
      <c r="Z9" s="780"/>
      <c r="AA9" s="780"/>
      <c r="AB9" s="780"/>
      <c r="AC9" s="780"/>
      <c r="AD9" s="780"/>
      <c r="AE9" s="781"/>
      <c r="AF9" s="782"/>
      <c r="AG9" s="783"/>
      <c r="AH9" s="783"/>
      <c r="AI9" s="783"/>
      <c r="AJ9" s="784"/>
      <c r="AK9" s="765"/>
      <c r="AL9" s="766"/>
      <c r="AM9" s="766"/>
      <c r="AN9" s="766"/>
      <c r="AO9" s="766"/>
      <c r="AP9" s="766"/>
      <c r="AQ9" s="766"/>
      <c r="AR9" s="766"/>
      <c r="AS9" s="766"/>
      <c r="AT9" s="766"/>
      <c r="AU9" s="767"/>
      <c r="AV9" s="767"/>
      <c r="AW9" s="767"/>
      <c r="AX9" s="767"/>
      <c r="AY9" s="768"/>
      <c r="AZ9" s="223"/>
      <c r="BA9" s="223"/>
      <c r="BB9" s="223"/>
      <c r="BC9" s="223"/>
      <c r="BD9" s="223"/>
      <c r="BE9" s="224"/>
      <c r="BF9" s="224"/>
      <c r="BG9" s="224"/>
      <c r="BH9" s="224"/>
      <c r="BI9" s="224"/>
      <c r="BJ9" s="224"/>
      <c r="BK9" s="224"/>
      <c r="BL9" s="224"/>
      <c r="BM9" s="224"/>
      <c r="BN9" s="224"/>
      <c r="BO9" s="224"/>
      <c r="BP9" s="224"/>
      <c r="BQ9" s="229">
        <v>3</v>
      </c>
      <c r="BR9" s="230"/>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5"/>
    </row>
    <row r="10" spans="1:131" s="226" customFormat="1" ht="26.25" customHeight="1" x14ac:dyDescent="0.15">
      <c r="A10" s="229">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65"/>
      <c r="AL10" s="766"/>
      <c r="AM10" s="766"/>
      <c r="AN10" s="766"/>
      <c r="AO10" s="766"/>
      <c r="AP10" s="766"/>
      <c r="AQ10" s="766"/>
      <c r="AR10" s="766"/>
      <c r="AS10" s="766"/>
      <c r="AT10" s="766"/>
      <c r="AU10" s="767"/>
      <c r="AV10" s="767"/>
      <c r="AW10" s="767"/>
      <c r="AX10" s="767"/>
      <c r="AY10" s="768"/>
      <c r="AZ10" s="223"/>
      <c r="BA10" s="223"/>
      <c r="BB10" s="223"/>
      <c r="BC10" s="223"/>
      <c r="BD10" s="223"/>
      <c r="BE10" s="224"/>
      <c r="BF10" s="224"/>
      <c r="BG10" s="224"/>
      <c r="BH10" s="224"/>
      <c r="BI10" s="224"/>
      <c r="BJ10" s="224"/>
      <c r="BK10" s="224"/>
      <c r="BL10" s="224"/>
      <c r="BM10" s="224"/>
      <c r="BN10" s="224"/>
      <c r="BO10" s="224"/>
      <c r="BP10" s="224"/>
      <c r="BQ10" s="229">
        <v>4</v>
      </c>
      <c r="BR10" s="230"/>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5"/>
    </row>
    <row r="11" spans="1:131" s="226" customFormat="1" ht="26.25" customHeight="1" x14ac:dyDescent="0.15">
      <c r="A11" s="229">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65"/>
      <c r="AL11" s="766"/>
      <c r="AM11" s="766"/>
      <c r="AN11" s="766"/>
      <c r="AO11" s="766"/>
      <c r="AP11" s="766"/>
      <c r="AQ11" s="766"/>
      <c r="AR11" s="766"/>
      <c r="AS11" s="766"/>
      <c r="AT11" s="766"/>
      <c r="AU11" s="767"/>
      <c r="AV11" s="767"/>
      <c r="AW11" s="767"/>
      <c r="AX11" s="767"/>
      <c r="AY11" s="768"/>
      <c r="AZ11" s="223"/>
      <c r="BA11" s="223"/>
      <c r="BB11" s="223"/>
      <c r="BC11" s="223"/>
      <c r="BD11" s="223"/>
      <c r="BE11" s="224"/>
      <c r="BF11" s="224"/>
      <c r="BG11" s="224"/>
      <c r="BH11" s="224"/>
      <c r="BI11" s="224"/>
      <c r="BJ11" s="224"/>
      <c r="BK11" s="224"/>
      <c r="BL11" s="224"/>
      <c r="BM11" s="224"/>
      <c r="BN11" s="224"/>
      <c r="BO11" s="224"/>
      <c r="BP11" s="224"/>
      <c r="BQ11" s="229">
        <v>5</v>
      </c>
      <c r="BR11" s="230"/>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5"/>
    </row>
    <row r="12" spans="1:131" s="226" customFormat="1" ht="26.25" customHeight="1" x14ac:dyDescent="0.15">
      <c r="A12" s="229">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65"/>
      <c r="AL12" s="766"/>
      <c r="AM12" s="766"/>
      <c r="AN12" s="766"/>
      <c r="AO12" s="766"/>
      <c r="AP12" s="766"/>
      <c r="AQ12" s="766"/>
      <c r="AR12" s="766"/>
      <c r="AS12" s="766"/>
      <c r="AT12" s="766"/>
      <c r="AU12" s="767"/>
      <c r="AV12" s="767"/>
      <c r="AW12" s="767"/>
      <c r="AX12" s="767"/>
      <c r="AY12" s="768"/>
      <c r="AZ12" s="223"/>
      <c r="BA12" s="223"/>
      <c r="BB12" s="223"/>
      <c r="BC12" s="223"/>
      <c r="BD12" s="223"/>
      <c r="BE12" s="224"/>
      <c r="BF12" s="224"/>
      <c r="BG12" s="224"/>
      <c r="BH12" s="224"/>
      <c r="BI12" s="224"/>
      <c r="BJ12" s="224"/>
      <c r="BK12" s="224"/>
      <c r="BL12" s="224"/>
      <c r="BM12" s="224"/>
      <c r="BN12" s="224"/>
      <c r="BO12" s="224"/>
      <c r="BP12" s="224"/>
      <c r="BQ12" s="229">
        <v>6</v>
      </c>
      <c r="BR12" s="230"/>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5"/>
    </row>
    <row r="13" spans="1:131" s="226" customFormat="1" ht="26.25" customHeight="1" x14ac:dyDescent="0.15">
      <c r="A13" s="229">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65"/>
      <c r="AL13" s="766"/>
      <c r="AM13" s="766"/>
      <c r="AN13" s="766"/>
      <c r="AO13" s="766"/>
      <c r="AP13" s="766"/>
      <c r="AQ13" s="766"/>
      <c r="AR13" s="766"/>
      <c r="AS13" s="766"/>
      <c r="AT13" s="766"/>
      <c r="AU13" s="767"/>
      <c r="AV13" s="767"/>
      <c r="AW13" s="767"/>
      <c r="AX13" s="767"/>
      <c r="AY13" s="768"/>
      <c r="AZ13" s="223"/>
      <c r="BA13" s="223"/>
      <c r="BB13" s="223"/>
      <c r="BC13" s="223"/>
      <c r="BD13" s="223"/>
      <c r="BE13" s="224"/>
      <c r="BF13" s="224"/>
      <c r="BG13" s="224"/>
      <c r="BH13" s="224"/>
      <c r="BI13" s="224"/>
      <c r="BJ13" s="224"/>
      <c r="BK13" s="224"/>
      <c r="BL13" s="224"/>
      <c r="BM13" s="224"/>
      <c r="BN13" s="224"/>
      <c r="BO13" s="224"/>
      <c r="BP13" s="224"/>
      <c r="BQ13" s="229">
        <v>7</v>
      </c>
      <c r="BR13" s="230"/>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5"/>
    </row>
    <row r="14" spans="1:131" s="226" customFormat="1" ht="26.25" customHeight="1" x14ac:dyDescent="0.15">
      <c r="A14" s="229">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65"/>
      <c r="AL14" s="766"/>
      <c r="AM14" s="766"/>
      <c r="AN14" s="766"/>
      <c r="AO14" s="766"/>
      <c r="AP14" s="766"/>
      <c r="AQ14" s="766"/>
      <c r="AR14" s="766"/>
      <c r="AS14" s="766"/>
      <c r="AT14" s="766"/>
      <c r="AU14" s="767"/>
      <c r="AV14" s="767"/>
      <c r="AW14" s="767"/>
      <c r="AX14" s="767"/>
      <c r="AY14" s="768"/>
      <c r="AZ14" s="223"/>
      <c r="BA14" s="223"/>
      <c r="BB14" s="223"/>
      <c r="BC14" s="223"/>
      <c r="BD14" s="223"/>
      <c r="BE14" s="224"/>
      <c r="BF14" s="224"/>
      <c r="BG14" s="224"/>
      <c r="BH14" s="224"/>
      <c r="BI14" s="224"/>
      <c r="BJ14" s="224"/>
      <c r="BK14" s="224"/>
      <c r="BL14" s="224"/>
      <c r="BM14" s="224"/>
      <c r="BN14" s="224"/>
      <c r="BO14" s="224"/>
      <c r="BP14" s="224"/>
      <c r="BQ14" s="229">
        <v>8</v>
      </c>
      <c r="BR14" s="230"/>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5"/>
    </row>
    <row r="15" spans="1:131" s="226" customFormat="1" ht="26.25" customHeight="1" x14ac:dyDescent="0.15">
      <c r="A15" s="229">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65"/>
      <c r="AL15" s="766"/>
      <c r="AM15" s="766"/>
      <c r="AN15" s="766"/>
      <c r="AO15" s="766"/>
      <c r="AP15" s="766"/>
      <c r="AQ15" s="766"/>
      <c r="AR15" s="766"/>
      <c r="AS15" s="766"/>
      <c r="AT15" s="766"/>
      <c r="AU15" s="767"/>
      <c r="AV15" s="767"/>
      <c r="AW15" s="767"/>
      <c r="AX15" s="767"/>
      <c r="AY15" s="768"/>
      <c r="AZ15" s="223"/>
      <c r="BA15" s="223"/>
      <c r="BB15" s="223"/>
      <c r="BC15" s="223"/>
      <c r="BD15" s="223"/>
      <c r="BE15" s="224"/>
      <c r="BF15" s="224"/>
      <c r="BG15" s="224"/>
      <c r="BH15" s="224"/>
      <c r="BI15" s="224"/>
      <c r="BJ15" s="224"/>
      <c r="BK15" s="224"/>
      <c r="BL15" s="224"/>
      <c r="BM15" s="224"/>
      <c r="BN15" s="224"/>
      <c r="BO15" s="224"/>
      <c r="BP15" s="224"/>
      <c r="BQ15" s="229">
        <v>9</v>
      </c>
      <c r="BR15" s="230"/>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5"/>
    </row>
    <row r="16" spans="1:131" s="226" customFormat="1" ht="26.25" customHeight="1" x14ac:dyDescent="0.15">
      <c r="A16" s="229">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65"/>
      <c r="AL16" s="766"/>
      <c r="AM16" s="766"/>
      <c r="AN16" s="766"/>
      <c r="AO16" s="766"/>
      <c r="AP16" s="766"/>
      <c r="AQ16" s="766"/>
      <c r="AR16" s="766"/>
      <c r="AS16" s="766"/>
      <c r="AT16" s="766"/>
      <c r="AU16" s="767"/>
      <c r="AV16" s="767"/>
      <c r="AW16" s="767"/>
      <c r="AX16" s="767"/>
      <c r="AY16" s="768"/>
      <c r="AZ16" s="223"/>
      <c r="BA16" s="223"/>
      <c r="BB16" s="223"/>
      <c r="BC16" s="223"/>
      <c r="BD16" s="223"/>
      <c r="BE16" s="224"/>
      <c r="BF16" s="224"/>
      <c r="BG16" s="224"/>
      <c r="BH16" s="224"/>
      <c r="BI16" s="224"/>
      <c r="BJ16" s="224"/>
      <c r="BK16" s="224"/>
      <c r="BL16" s="224"/>
      <c r="BM16" s="224"/>
      <c r="BN16" s="224"/>
      <c r="BO16" s="224"/>
      <c r="BP16" s="224"/>
      <c r="BQ16" s="229">
        <v>10</v>
      </c>
      <c r="BR16" s="230"/>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5"/>
    </row>
    <row r="17" spans="1:131" s="226" customFormat="1" ht="26.25" customHeight="1" x14ac:dyDescent="0.15">
      <c r="A17" s="229">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65"/>
      <c r="AL17" s="766"/>
      <c r="AM17" s="766"/>
      <c r="AN17" s="766"/>
      <c r="AO17" s="766"/>
      <c r="AP17" s="766"/>
      <c r="AQ17" s="766"/>
      <c r="AR17" s="766"/>
      <c r="AS17" s="766"/>
      <c r="AT17" s="766"/>
      <c r="AU17" s="767"/>
      <c r="AV17" s="767"/>
      <c r="AW17" s="767"/>
      <c r="AX17" s="767"/>
      <c r="AY17" s="768"/>
      <c r="AZ17" s="223"/>
      <c r="BA17" s="223"/>
      <c r="BB17" s="223"/>
      <c r="BC17" s="223"/>
      <c r="BD17" s="223"/>
      <c r="BE17" s="224"/>
      <c r="BF17" s="224"/>
      <c r="BG17" s="224"/>
      <c r="BH17" s="224"/>
      <c r="BI17" s="224"/>
      <c r="BJ17" s="224"/>
      <c r="BK17" s="224"/>
      <c r="BL17" s="224"/>
      <c r="BM17" s="224"/>
      <c r="BN17" s="224"/>
      <c r="BO17" s="224"/>
      <c r="BP17" s="224"/>
      <c r="BQ17" s="229">
        <v>11</v>
      </c>
      <c r="BR17" s="230"/>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5"/>
    </row>
    <row r="18" spans="1:131" s="226" customFormat="1" ht="26.25" customHeight="1" x14ac:dyDescent="0.15">
      <c r="A18" s="229">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65"/>
      <c r="AL18" s="766"/>
      <c r="AM18" s="766"/>
      <c r="AN18" s="766"/>
      <c r="AO18" s="766"/>
      <c r="AP18" s="766"/>
      <c r="AQ18" s="766"/>
      <c r="AR18" s="766"/>
      <c r="AS18" s="766"/>
      <c r="AT18" s="766"/>
      <c r="AU18" s="767"/>
      <c r="AV18" s="767"/>
      <c r="AW18" s="767"/>
      <c r="AX18" s="767"/>
      <c r="AY18" s="768"/>
      <c r="AZ18" s="223"/>
      <c r="BA18" s="223"/>
      <c r="BB18" s="223"/>
      <c r="BC18" s="223"/>
      <c r="BD18" s="223"/>
      <c r="BE18" s="224"/>
      <c r="BF18" s="224"/>
      <c r="BG18" s="224"/>
      <c r="BH18" s="224"/>
      <c r="BI18" s="224"/>
      <c r="BJ18" s="224"/>
      <c r="BK18" s="224"/>
      <c r="BL18" s="224"/>
      <c r="BM18" s="224"/>
      <c r="BN18" s="224"/>
      <c r="BO18" s="224"/>
      <c r="BP18" s="224"/>
      <c r="BQ18" s="229">
        <v>12</v>
      </c>
      <c r="BR18" s="230"/>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5"/>
    </row>
    <row r="19" spans="1:131" s="226" customFormat="1" ht="26.25" customHeight="1" x14ac:dyDescent="0.15">
      <c r="A19" s="229">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65"/>
      <c r="AL19" s="766"/>
      <c r="AM19" s="766"/>
      <c r="AN19" s="766"/>
      <c r="AO19" s="766"/>
      <c r="AP19" s="766"/>
      <c r="AQ19" s="766"/>
      <c r="AR19" s="766"/>
      <c r="AS19" s="766"/>
      <c r="AT19" s="766"/>
      <c r="AU19" s="767"/>
      <c r="AV19" s="767"/>
      <c r="AW19" s="767"/>
      <c r="AX19" s="767"/>
      <c r="AY19" s="768"/>
      <c r="AZ19" s="223"/>
      <c r="BA19" s="223"/>
      <c r="BB19" s="223"/>
      <c r="BC19" s="223"/>
      <c r="BD19" s="223"/>
      <c r="BE19" s="224"/>
      <c r="BF19" s="224"/>
      <c r="BG19" s="224"/>
      <c r="BH19" s="224"/>
      <c r="BI19" s="224"/>
      <c r="BJ19" s="224"/>
      <c r="BK19" s="224"/>
      <c r="BL19" s="224"/>
      <c r="BM19" s="224"/>
      <c r="BN19" s="224"/>
      <c r="BO19" s="224"/>
      <c r="BP19" s="224"/>
      <c r="BQ19" s="229">
        <v>13</v>
      </c>
      <c r="BR19" s="230"/>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5"/>
    </row>
    <row r="20" spans="1:131" s="226" customFormat="1" ht="26.25" customHeight="1" x14ac:dyDescent="0.15">
      <c r="A20" s="229">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65"/>
      <c r="AL20" s="766"/>
      <c r="AM20" s="766"/>
      <c r="AN20" s="766"/>
      <c r="AO20" s="766"/>
      <c r="AP20" s="766"/>
      <c r="AQ20" s="766"/>
      <c r="AR20" s="766"/>
      <c r="AS20" s="766"/>
      <c r="AT20" s="766"/>
      <c r="AU20" s="767"/>
      <c r="AV20" s="767"/>
      <c r="AW20" s="767"/>
      <c r="AX20" s="767"/>
      <c r="AY20" s="768"/>
      <c r="AZ20" s="223"/>
      <c r="BA20" s="223"/>
      <c r="BB20" s="223"/>
      <c r="BC20" s="223"/>
      <c r="BD20" s="223"/>
      <c r="BE20" s="224"/>
      <c r="BF20" s="224"/>
      <c r="BG20" s="224"/>
      <c r="BH20" s="224"/>
      <c r="BI20" s="224"/>
      <c r="BJ20" s="224"/>
      <c r="BK20" s="224"/>
      <c r="BL20" s="224"/>
      <c r="BM20" s="224"/>
      <c r="BN20" s="224"/>
      <c r="BO20" s="224"/>
      <c r="BP20" s="224"/>
      <c r="BQ20" s="229">
        <v>14</v>
      </c>
      <c r="BR20" s="230"/>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5"/>
    </row>
    <row r="21" spans="1:131" s="226" customFormat="1" ht="26.25" customHeight="1" thickBot="1" x14ac:dyDescent="0.2">
      <c r="A21" s="229">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65"/>
      <c r="AL21" s="766"/>
      <c r="AM21" s="766"/>
      <c r="AN21" s="766"/>
      <c r="AO21" s="766"/>
      <c r="AP21" s="766"/>
      <c r="AQ21" s="766"/>
      <c r="AR21" s="766"/>
      <c r="AS21" s="766"/>
      <c r="AT21" s="766"/>
      <c r="AU21" s="767"/>
      <c r="AV21" s="767"/>
      <c r="AW21" s="767"/>
      <c r="AX21" s="767"/>
      <c r="AY21" s="768"/>
      <c r="AZ21" s="223"/>
      <c r="BA21" s="223"/>
      <c r="BB21" s="223"/>
      <c r="BC21" s="223"/>
      <c r="BD21" s="223"/>
      <c r="BE21" s="224"/>
      <c r="BF21" s="224"/>
      <c r="BG21" s="224"/>
      <c r="BH21" s="224"/>
      <c r="BI21" s="224"/>
      <c r="BJ21" s="224"/>
      <c r="BK21" s="224"/>
      <c r="BL21" s="224"/>
      <c r="BM21" s="224"/>
      <c r="BN21" s="224"/>
      <c r="BO21" s="224"/>
      <c r="BP21" s="224"/>
      <c r="BQ21" s="229">
        <v>15</v>
      </c>
      <c r="BR21" s="230"/>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5"/>
    </row>
    <row r="22" spans="1:131" s="226" customFormat="1" ht="26.25" customHeight="1" x14ac:dyDescent="0.15">
      <c r="A22" s="229">
        <v>16</v>
      </c>
      <c r="B22" s="776"/>
      <c r="C22" s="777"/>
      <c r="D22" s="777"/>
      <c r="E22" s="777"/>
      <c r="F22" s="777"/>
      <c r="G22" s="777"/>
      <c r="H22" s="777"/>
      <c r="I22" s="777"/>
      <c r="J22" s="777"/>
      <c r="K22" s="777"/>
      <c r="L22" s="777"/>
      <c r="M22" s="777"/>
      <c r="N22" s="777"/>
      <c r="O22" s="777"/>
      <c r="P22" s="778"/>
      <c r="Q22" s="795"/>
      <c r="R22" s="796"/>
      <c r="S22" s="796"/>
      <c r="T22" s="796"/>
      <c r="U22" s="796"/>
      <c r="V22" s="796"/>
      <c r="W22" s="796"/>
      <c r="X22" s="796"/>
      <c r="Y22" s="796"/>
      <c r="Z22" s="796"/>
      <c r="AA22" s="796"/>
      <c r="AB22" s="796"/>
      <c r="AC22" s="796"/>
      <c r="AD22" s="796"/>
      <c r="AE22" s="797"/>
      <c r="AF22" s="782"/>
      <c r="AG22" s="783"/>
      <c r="AH22" s="783"/>
      <c r="AI22" s="783"/>
      <c r="AJ22" s="784"/>
      <c r="AK22" s="798"/>
      <c r="AL22" s="799"/>
      <c r="AM22" s="799"/>
      <c r="AN22" s="799"/>
      <c r="AO22" s="799"/>
      <c r="AP22" s="799"/>
      <c r="AQ22" s="799"/>
      <c r="AR22" s="799"/>
      <c r="AS22" s="799"/>
      <c r="AT22" s="799"/>
      <c r="AU22" s="800"/>
      <c r="AV22" s="800"/>
      <c r="AW22" s="800"/>
      <c r="AX22" s="800"/>
      <c r="AY22" s="801"/>
      <c r="AZ22" s="802" t="s">
        <v>388</v>
      </c>
      <c r="BA22" s="802"/>
      <c r="BB22" s="802"/>
      <c r="BC22" s="802"/>
      <c r="BD22" s="803"/>
      <c r="BE22" s="224"/>
      <c r="BF22" s="224"/>
      <c r="BG22" s="224"/>
      <c r="BH22" s="224"/>
      <c r="BI22" s="224"/>
      <c r="BJ22" s="224"/>
      <c r="BK22" s="224"/>
      <c r="BL22" s="224"/>
      <c r="BM22" s="224"/>
      <c r="BN22" s="224"/>
      <c r="BO22" s="224"/>
      <c r="BP22" s="224"/>
      <c r="BQ22" s="229">
        <v>16</v>
      </c>
      <c r="BR22" s="230"/>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5"/>
    </row>
    <row r="23" spans="1:131" s="226" customFormat="1" ht="26.25" customHeight="1" thickBot="1" x14ac:dyDescent="0.2">
      <c r="A23" s="231" t="s">
        <v>389</v>
      </c>
      <c r="B23" s="785" t="s">
        <v>390</v>
      </c>
      <c r="C23" s="786"/>
      <c r="D23" s="786"/>
      <c r="E23" s="786"/>
      <c r="F23" s="786"/>
      <c r="G23" s="786"/>
      <c r="H23" s="786"/>
      <c r="I23" s="786"/>
      <c r="J23" s="786"/>
      <c r="K23" s="786"/>
      <c r="L23" s="786"/>
      <c r="M23" s="786"/>
      <c r="N23" s="786"/>
      <c r="O23" s="786"/>
      <c r="P23" s="787"/>
      <c r="Q23" s="788">
        <v>10354</v>
      </c>
      <c r="R23" s="789"/>
      <c r="S23" s="789"/>
      <c r="T23" s="789"/>
      <c r="U23" s="789"/>
      <c r="V23" s="789">
        <v>10089</v>
      </c>
      <c r="W23" s="789"/>
      <c r="X23" s="789"/>
      <c r="Y23" s="789"/>
      <c r="Z23" s="789"/>
      <c r="AA23" s="789">
        <v>265</v>
      </c>
      <c r="AB23" s="789"/>
      <c r="AC23" s="789"/>
      <c r="AD23" s="789"/>
      <c r="AE23" s="790"/>
      <c r="AF23" s="791">
        <v>216</v>
      </c>
      <c r="AG23" s="789"/>
      <c r="AH23" s="789"/>
      <c r="AI23" s="789"/>
      <c r="AJ23" s="792"/>
      <c r="AK23" s="793"/>
      <c r="AL23" s="794"/>
      <c r="AM23" s="794"/>
      <c r="AN23" s="794"/>
      <c r="AO23" s="794"/>
      <c r="AP23" s="789">
        <v>10171</v>
      </c>
      <c r="AQ23" s="789"/>
      <c r="AR23" s="789"/>
      <c r="AS23" s="789"/>
      <c r="AT23" s="789"/>
      <c r="AU23" s="805"/>
      <c r="AV23" s="805"/>
      <c r="AW23" s="805"/>
      <c r="AX23" s="805"/>
      <c r="AY23" s="806"/>
      <c r="AZ23" s="807" t="s">
        <v>127</v>
      </c>
      <c r="BA23" s="808"/>
      <c r="BB23" s="808"/>
      <c r="BC23" s="808"/>
      <c r="BD23" s="809"/>
      <c r="BE23" s="224"/>
      <c r="BF23" s="224"/>
      <c r="BG23" s="224"/>
      <c r="BH23" s="224"/>
      <c r="BI23" s="224"/>
      <c r="BJ23" s="224"/>
      <c r="BK23" s="224"/>
      <c r="BL23" s="224"/>
      <c r="BM23" s="224"/>
      <c r="BN23" s="224"/>
      <c r="BO23" s="224"/>
      <c r="BP23" s="224"/>
      <c r="BQ23" s="229">
        <v>17</v>
      </c>
      <c r="BR23" s="230"/>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5"/>
    </row>
    <row r="24" spans="1:131" s="226" customFormat="1" ht="26.25" customHeight="1" x14ac:dyDescent="0.15">
      <c r="A24" s="804" t="s">
        <v>391</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23"/>
      <c r="BA24" s="223"/>
      <c r="BB24" s="223"/>
      <c r="BC24" s="223"/>
      <c r="BD24" s="223"/>
      <c r="BE24" s="224"/>
      <c r="BF24" s="224"/>
      <c r="BG24" s="224"/>
      <c r="BH24" s="224"/>
      <c r="BI24" s="224"/>
      <c r="BJ24" s="224"/>
      <c r="BK24" s="224"/>
      <c r="BL24" s="224"/>
      <c r="BM24" s="224"/>
      <c r="BN24" s="224"/>
      <c r="BO24" s="224"/>
      <c r="BP24" s="224"/>
      <c r="BQ24" s="229">
        <v>18</v>
      </c>
      <c r="BR24" s="230"/>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5"/>
    </row>
    <row r="25" spans="1:131" ht="26.25" customHeight="1" thickBot="1" x14ac:dyDescent="0.2">
      <c r="A25" s="721" t="s">
        <v>392</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223"/>
      <c r="BK25" s="223"/>
      <c r="BL25" s="223"/>
      <c r="BM25" s="223"/>
      <c r="BN25" s="223"/>
      <c r="BO25" s="232"/>
      <c r="BP25" s="232"/>
      <c r="BQ25" s="229">
        <v>19</v>
      </c>
      <c r="BR25" s="230"/>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1"/>
    </row>
    <row r="26" spans="1:131" ht="26.25" customHeight="1" x14ac:dyDescent="0.15">
      <c r="A26" s="723" t="s">
        <v>369</v>
      </c>
      <c r="B26" s="724"/>
      <c r="C26" s="724"/>
      <c r="D26" s="724"/>
      <c r="E26" s="724"/>
      <c r="F26" s="724"/>
      <c r="G26" s="724"/>
      <c r="H26" s="724"/>
      <c r="I26" s="724"/>
      <c r="J26" s="724"/>
      <c r="K26" s="724"/>
      <c r="L26" s="724"/>
      <c r="M26" s="724"/>
      <c r="N26" s="724"/>
      <c r="O26" s="724"/>
      <c r="P26" s="725"/>
      <c r="Q26" s="729" t="s">
        <v>393</v>
      </c>
      <c r="R26" s="730"/>
      <c r="S26" s="730"/>
      <c r="T26" s="730"/>
      <c r="U26" s="731"/>
      <c r="V26" s="729" t="s">
        <v>394</v>
      </c>
      <c r="W26" s="730"/>
      <c r="X26" s="730"/>
      <c r="Y26" s="730"/>
      <c r="Z26" s="731"/>
      <c r="AA26" s="729" t="s">
        <v>395</v>
      </c>
      <c r="AB26" s="730"/>
      <c r="AC26" s="730"/>
      <c r="AD26" s="730"/>
      <c r="AE26" s="730"/>
      <c r="AF26" s="810" t="s">
        <v>396</v>
      </c>
      <c r="AG26" s="811"/>
      <c r="AH26" s="811"/>
      <c r="AI26" s="811"/>
      <c r="AJ26" s="812"/>
      <c r="AK26" s="730" t="s">
        <v>397</v>
      </c>
      <c r="AL26" s="730"/>
      <c r="AM26" s="730"/>
      <c r="AN26" s="730"/>
      <c r="AO26" s="731"/>
      <c r="AP26" s="729" t="s">
        <v>398</v>
      </c>
      <c r="AQ26" s="730"/>
      <c r="AR26" s="730"/>
      <c r="AS26" s="730"/>
      <c r="AT26" s="731"/>
      <c r="AU26" s="729" t="s">
        <v>399</v>
      </c>
      <c r="AV26" s="730"/>
      <c r="AW26" s="730"/>
      <c r="AX26" s="730"/>
      <c r="AY26" s="731"/>
      <c r="AZ26" s="729" t="s">
        <v>400</v>
      </c>
      <c r="BA26" s="730"/>
      <c r="BB26" s="730"/>
      <c r="BC26" s="730"/>
      <c r="BD26" s="731"/>
      <c r="BE26" s="729" t="s">
        <v>376</v>
      </c>
      <c r="BF26" s="730"/>
      <c r="BG26" s="730"/>
      <c r="BH26" s="730"/>
      <c r="BI26" s="736"/>
      <c r="BJ26" s="223"/>
      <c r="BK26" s="223"/>
      <c r="BL26" s="223"/>
      <c r="BM26" s="223"/>
      <c r="BN26" s="223"/>
      <c r="BO26" s="232"/>
      <c r="BP26" s="232"/>
      <c r="BQ26" s="229">
        <v>20</v>
      </c>
      <c r="BR26" s="230"/>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1"/>
    </row>
    <row r="27" spans="1:131" ht="26.25" customHeight="1" thickBot="1" x14ac:dyDescent="0.2">
      <c r="A27" s="726"/>
      <c r="B27" s="727"/>
      <c r="C27" s="727"/>
      <c r="D27" s="727"/>
      <c r="E27" s="727"/>
      <c r="F27" s="727"/>
      <c r="G27" s="727"/>
      <c r="H27" s="727"/>
      <c r="I27" s="727"/>
      <c r="J27" s="727"/>
      <c r="K27" s="727"/>
      <c r="L27" s="727"/>
      <c r="M27" s="727"/>
      <c r="N27" s="727"/>
      <c r="O27" s="727"/>
      <c r="P27" s="728"/>
      <c r="Q27" s="732"/>
      <c r="R27" s="733"/>
      <c r="S27" s="733"/>
      <c r="T27" s="733"/>
      <c r="U27" s="734"/>
      <c r="V27" s="732"/>
      <c r="W27" s="733"/>
      <c r="X27" s="733"/>
      <c r="Y27" s="733"/>
      <c r="Z27" s="734"/>
      <c r="AA27" s="732"/>
      <c r="AB27" s="733"/>
      <c r="AC27" s="733"/>
      <c r="AD27" s="733"/>
      <c r="AE27" s="733"/>
      <c r="AF27" s="813"/>
      <c r="AG27" s="814"/>
      <c r="AH27" s="814"/>
      <c r="AI27" s="814"/>
      <c r="AJ27" s="815"/>
      <c r="AK27" s="733"/>
      <c r="AL27" s="733"/>
      <c r="AM27" s="733"/>
      <c r="AN27" s="733"/>
      <c r="AO27" s="734"/>
      <c r="AP27" s="732"/>
      <c r="AQ27" s="733"/>
      <c r="AR27" s="733"/>
      <c r="AS27" s="733"/>
      <c r="AT27" s="734"/>
      <c r="AU27" s="732"/>
      <c r="AV27" s="733"/>
      <c r="AW27" s="733"/>
      <c r="AX27" s="733"/>
      <c r="AY27" s="734"/>
      <c r="AZ27" s="732"/>
      <c r="BA27" s="733"/>
      <c r="BB27" s="733"/>
      <c r="BC27" s="733"/>
      <c r="BD27" s="734"/>
      <c r="BE27" s="732"/>
      <c r="BF27" s="733"/>
      <c r="BG27" s="733"/>
      <c r="BH27" s="733"/>
      <c r="BI27" s="738"/>
      <c r="BJ27" s="223"/>
      <c r="BK27" s="223"/>
      <c r="BL27" s="223"/>
      <c r="BM27" s="223"/>
      <c r="BN27" s="223"/>
      <c r="BO27" s="232"/>
      <c r="BP27" s="232"/>
      <c r="BQ27" s="229">
        <v>21</v>
      </c>
      <c r="BR27" s="230"/>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1"/>
    </row>
    <row r="28" spans="1:131" ht="26.25" customHeight="1" thickTop="1" x14ac:dyDescent="0.15">
      <c r="A28" s="233">
        <v>1</v>
      </c>
      <c r="B28" s="745" t="s">
        <v>401</v>
      </c>
      <c r="C28" s="746"/>
      <c r="D28" s="746"/>
      <c r="E28" s="746"/>
      <c r="F28" s="746"/>
      <c r="G28" s="746"/>
      <c r="H28" s="746"/>
      <c r="I28" s="746"/>
      <c r="J28" s="746"/>
      <c r="K28" s="746"/>
      <c r="L28" s="746"/>
      <c r="M28" s="746"/>
      <c r="N28" s="746"/>
      <c r="O28" s="746"/>
      <c r="P28" s="747"/>
      <c r="Q28" s="818">
        <v>2135</v>
      </c>
      <c r="R28" s="819"/>
      <c r="S28" s="819"/>
      <c r="T28" s="819"/>
      <c r="U28" s="819"/>
      <c r="V28" s="819">
        <v>2107</v>
      </c>
      <c r="W28" s="819"/>
      <c r="X28" s="819"/>
      <c r="Y28" s="819"/>
      <c r="Z28" s="819"/>
      <c r="AA28" s="819">
        <v>28</v>
      </c>
      <c r="AB28" s="819"/>
      <c r="AC28" s="819"/>
      <c r="AD28" s="819"/>
      <c r="AE28" s="820"/>
      <c r="AF28" s="821">
        <v>28</v>
      </c>
      <c r="AG28" s="819"/>
      <c r="AH28" s="819"/>
      <c r="AI28" s="819"/>
      <c r="AJ28" s="822"/>
      <c r="AK28" s="823">
        <v>197</v>
      </c>
      <c r="AL28" s="824"/>
      <c r="AM28" s="824"/>
      <c r="AN28" s="824"/>
      <c r="AO28" s="824"/>
      <c r="AP28" s="766" t="s">
        <v>584</v>
      </c>
      <c r="AQ28" s="766"/>
      <c r="AR28" s="766"/>
      <c r="AS28" s="766"/>
      <c r="AT28" s="766"/>
      <c r="AU28" s="766" t="s">
        <v>584</v>
      </c>
      <c r="AV28" s="766"/>
      <c r="AW28" s="766"/>
      <c r="AX28" s="766"/>
      <c r="AY28" s="766"/>
      <c r="AZ28" s="825"/>
      <c r="BA28" s="825"/>
      <c r="BB28" s="825"/>
      <c r="BC28" s="825"/>
      <c r="BD28" s="825"/>
      <c r="BE28" s="816"/>
      <c r="BF28" s="816"/>
      <c r="BG28" s="816"/>
      <c r="BH28" s="816"/>
      <c r="BI28" s="817"/>
      <c r="BJ28" s="223"/>
      <c r="BK28" s="223"/>
      <c r="BL28" s="223"/>
      <c r="BM28" s="223"/>
      <c r="BN28" s="223"/>
      <c r="BO28" s="232"/>
      <c r="BP28" s="232"/>
      <c r="BQ28" s="229">
        <v>22</v>
      </c>
      <c r="BR28" s="230"/>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1"/>
    </row>
    <row r="29" spans="1:131" ht="26.25" customHeight="1" x14ac:dyDescent="0.15">
      <c r="A29" s="233">
        <v>2</v>
      </c>
      <c r="B29" s="776" t="s">
        <v>402</v>
      </c>
      <c r="C29" s="777"/>
      <c r="D29" s="777"/>
      <c r="E29" s="777"/>
      <c r="F29" s="777"/>
      <c r="G29" s="777"/>
      <c r="H29" s="777"/>
      <c r="I29" s="777"/>
      <c r="J29" s="777"/>
      <c r="K29" s="777"/>
      <c r="L29" s="777"/>
      <c r="M29" s="777"/>
      <c r="N29" s="777"/>
      <c r="O29" s="777"/>
      <c r="P29" s="778"/>
      <c r="Q29" s="779">
        <v>2472</v>
      </c>
      <c r="R29" s="780"/>
      <c r="S29" s="780"/>
      <c r="T29" s="780"/>
      <c r="U29" s="780"/>
      <c r="V29" s="780">
        <v>2335</v>
      </c>
      <c r="W29" s="780"/>
      <c r="X29" s="780"/>
      <c r="Y29" s="780"/>
      <c r="Z29" s="780"/>
      <c r="AA29" s="780">
        <v>137</v>
      </c>
      <c r="AB29" s="780"/>
      <c r="AC29" s="780"/>
      <c r="AD29" s="780"/>
      <c r="AE29" s="781"/>
      <c r="AF29" s="782">
        <v>137</v>
      </c>
      <c r="AG29" s="783"/>
      <c r="AH29" s="783"/>
      <c r="AI29" s="783"/>
      <c r="AJ29" s="784"/>
      <c r="AK29" s="829">
        <v>395</v>
      </c>
      <c r="AL29" s="830"/>
      <c r="AM29" s="830"/>
      <c r="AN29" s="830"/>
      <c r="AO29" s="830"/>
      <c r="AP29" s="766" t="s">
        <v>584</v>
      </c>
      <c r="AQ29" s="766"/>
      <c r="AR29" s="766"/>
      <c r="AS29" s="766"/>
      <c r="AT29" s="766"/>
      <c r="AU29" s="766" t="s">
        <v>584</v>
      </c>
      <c r="AV29" s="766"/>
      <c r="AW29" s="766"/>
      <c r="AX29" s="766"/>
      <c r="AY29" s="766"/>
      <c r="AZ29" s="826"/>
      <c r="BA29" s="826"/>
      <c r="BB29" s="826"/>
      <c r="BC29" s="826"/>
      <c r="BD29" s="826"/>
      <c r="BE29" s="827"/>
      <c r="BF29" s="827"/>
      <c r="BG29" s="827"/>
      <c r="BH29" s="827"/>
      <c r="BI29" s="828"/>
      <c r="BJ29" s="223"/>
      <c r="BK29" s="223"/>
      <c r="BL29" s="223"/>
      <c r="BM29" s="223"/>
      <c r="BN29" s="223"/>
      <c r="BO29" s="232"/>
      <c r="BP29" s="232"/>
      <c r="BQ29" s="229">
        <v>23</v>
      </c>
      <c r="BR29" s="230"/>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1"/>
    </row>
    <row r="30" spans="1:131" ht="26.25" customHeight="1" x14ac:dyDescent="0.15">
      <c r="A30" s="233">
        <v>3</v>
      </c>
      <c r="B30" s="776" t="s">
        <v>403</v>
      </c>
      <c r="C30" s="777"/>
      <c r="D30" s="777"/>
      <c r="E30" s="777"/>
      <c r="F30" s="777"/>
      <c r="G30" s="777"/>
      <c r="H30" s="777"/>
      <c r="I30" s="777"/>
      <c r="J30" s="777"/>
      <c r="K30" s="777"/>
      <c r="L30" s="777"/>
      <c r="M30" s="777"/>
      <c r="N30" s="777"/>
      <c r="O30" s="777"/>
      <c r="P30" s="778"/>
      <c r="Q30" s="779">
        <v>486</v>
      </c>
      <c r="R30" s="780"/>
      <c r="S30" s="780"/>
      <c r="T30" s="780"/>
      <c r="U30" s="780"/>
      <c r="V30" s="780">
        <v>480</v>
      </c>
      <c r="W30" s="780"/>
      <c r="X30" s="780"/>
      <c r="Y30" s="780"/>
      <c r="Z30" s="780"/>
      <c r="AA30" s="780">
        <v>6</v>
      </c>
      <c r="AB30" s="780"/>
      <c r="AC30" s="780"/>
      <c r="AD30" s="780"/>
      <c r="AE30" s="781"/>
      <c r="AF30" s="782">
        <v>6</v>
      </c>
      <c r="AG30" s="783"/>
      <c r="AH30" s="783"/>
      <c r="AI30" s="783"/>
      <c r="AJ30" s="784"/>
      <c r="AK30" s="829">
        <v>306</v>
      </c>
      <c r="AL30" s="830"/>
      <c r="AM30" s="830"/>
      <c r="AN30" s="830"/>
      <c r="AO30" s="830"/>
      <c r="AP30" s="766" t="s">
        <v>584</v>
      </c>
      <c r="AQ30" s="766"/>
      <c r="AR30" s="766"/>
      <c r="AS30" s="766"/>
      <c r="AT30" s="766"/>
      <c r="AU30" s="766" t="s">
        <v>584</v>
      </c>
      <c r="AV30" s="766"/>
      <c r="AW30" s="766"/>
      <c r="AX30" s="766"/>
      <c r="AY30" s="766"/>
      <c r="AZ30" s="826"/>
      <c r="BA30" s="826"/>
      <c r="BB30" s="826"/>
      <c r="BC30" s="826"/>
      <c r="BD30" s="826"/>
      <c r="BE30" s="827"/>
      <c r="BF30" s="827"/>
      <c r="BG30" s="827"/>
      <c r="BH30" s="827"/>
      <c r="BI30" s="828"/>
      <c r="BJ30" s="223"/>
      <c r="BK30" s="223"/>
      <c r="BL30" s="223"/>
      <c r="BM30" s="223"/>
      <c r="BN30" s="223"/>
      <c r="BO30" s="232"/>
      <c r="BP30" s="232"/>
      <c r="BQ30" s="229">
        <v>24</v>
      </c>
      <c r="BR30" s="230"/>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1"/>
    </row>
    <row r="31" spans="1:131" ht="26.25" customHeight="1" x14ac:dyDescent="0.15">
      <c r="A31" s="233">
        <v>4</v>
      </c>
      <c r="B31" s="776" t="s">
        <v>404</v>
      </c>
      <c r="C31" s="777"/>
      <c r="D31" s="777"/>
      <c r="E31" s="777"/>
      <c r="F31" s="777"/>
      <c r="G31" s="777"/>
      <c r="H31" s="777"/>
      <c r="I31" s="777"/>
      <c r="J31" s="777"/>
      <c r="K31" s="777"/>
      <c r="L31" s="777"/>
      <c r="M31" s="777"/>
      <c r="N31" s="777"/>
      <c r="O31" s="777"/>
      <c r="P31" s="778"/>
      <c r="Q31" s="779">
        <v>2556</v>
      </c>
      <c r="R31" s="780"/>
      <c r="S31" s="780"/>
      <c r="T31" s="780"/>
      <c r="U31" s="780"/>
      <c r="V31" s="780">
        <v>2546</v>
      </c>
      <c r="W31" s="780"/>
      <c r="X31" s="780"/>
      <c r="Y31" s="780"/>
      <c r="Z31" s="780"/>
      <c r="AA31" s="780">
        <v>10</v>
      </c>
      <c r="AB31" s="780"/>
      <c r="AC31" s="780"/>
      <c r="AD31" s="780"/>
      <c r="AE31" s="781"/>
      <c r="AF31" s="782" t="s">
        <v>127</v>
      </c>
      <c r="AG31" s="783"/>
      <c r="AH31" s="783"/>
      <c r="AI31" s="783"/>
      <c r="AJ31" s="784"/>
      <c r="AK31" s="829">
        <v>855</v>
      </c>
      <c r="AL31" s="830"/>
      <c r="AM31" s="830"/>
      <c r="AN31" s="830"/>
      <c r="AO31" s="830"/>
      <c r="AP31" s="830">
        <v>1535</v>
      </c>
      <c r="AQ31" s="830"/>
      <c r="AR31" s="830"/>
      <c r="AS31" s="830"/>
      <c r="AT31" s="830"/>
      <c r="AU31" s="830">
        <v>1055</v>
      </c>
      <c r="AV31" s="830"/>
      <c r="AW31" s="830"/>
      <c r="AX31" s="830"/>
      <c r="AY31" s="830"/>
      <c r="AZ31" s="766" t="s">
        <v>584</v>
      </c>
      <c r="BA31" s="766"/>
      <c r="BB31" s="766"/>
      <c r="BC31" s="766"/>
      <c r="BD31" s="766"/>
      <c r="BE31" s="827" t="s">
        <v>405</v>
      </c>
      <c r="BF31" s="827"/>
      <c r="BG31" s="827"/>
      <c r="BH31" s="827"/>
      <c r="BI31" s="828"/>
      <c r="BJ31" s="223"/>
      <c r="BK31" s="223"/>
      <c r="BL31" s="223"/>
      <c r="BM31" s="223"/>
      <c r="BN31" s="223"/>
      <c r="BO31" s="232"/>
      <c r="BP31" s="232"/>
      <c r="BQ31" s="229">
        <v>25</v>
      </c>
      <c r="BR31" s="230"/>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1"/>
    </row>
    <row r="32" spans="1:131" ht="26.25" customHeight="1" x14ac:dyDescent="0.15">
      <c r="A32" s="233">
        <v>5</v>
      </c>
      <c r="B32" s="776" t="s">
        <v>406</v>
      </c>
      <c r="C32" s="777"/>
      <c r="D32" s="777"/>
      <c r="E32" s="777"/>
      <c r="F32" s="777"/>
      <c r="G32" s="777"/>
      <c r="H32" s="777"/>
      <c r="I32" s="777"/>
      <c r="J32" s="777"/>
      <c r="K32" s="777"/>
      <c r="L32" s="777"/>
      <c r="M32" s="777"/>
      <c r="N32" s="777"/>
      <c r="O32" s="777"/>
      <c r="P32" s="778"/>
      <c r="Q32" s="779">
        <v>374</v>
      </c>
      <c r="R32" s="780"/>
      <c r="S32" s="780"/>
      <c r="T32" s="780"/>
      <c r="U32" s="780"/>
      <c r="V32" s="780">
        <v>372</v>
      </c>
      <c r="W32" s="780"/>
      <c r="X32" s="780"/>
      <c r="Y32" s="780"/>
      <c r="Z32" s="780"/>
      <c r="AA32" s="780">
        <v>2</v>
      </c>
      <c r="AB32" s="780"/>
      <c r="AC32" s="780"/>
      <c r="AD32" s="780"/>
      <c r="AE32" s="781"/>
      <c r="AF32" s="782">
        <v>2</v>
      </c>
      <c r="AG32" s="783"/>
      <c r="AH32" s="783"/>
      <c r="AI32" s="783"/>
      <c r="AJ32" s="784"/>
      <c r="AK32" s="829">
        <v>258</v>
      </c>
      <c r="AL32" s="830"/>
      <c r="AM32" s="830"/>
      <c r="AN32" s="830"/>
      <c r="AO32" s="830"/>
      <c r="AP32" s="830">
        <v>2308</v>
      </c>
      <c r="AQ32" s="830"/>
      <c r="AR32" s="830"/>
      <c r="AS32" s="830"/>
      <c r="AT32" s="830"/>
      <c r="AU32" s="830">
        <v>1920</v>
      </c>
      <c r="AV32" s="830"/>
      <c r="AW32" s="830"/>
      <c r="AX32" s="830"/>
      <c r="AY32" s="830"/>
      <c r="AZ32" s="766" t="s">
        <v>584</v>
      </c>
      <c r="BA32" s="766"/>
      <c r="BB32" s="766"/>
      <c r="BC32" s="766"/>
      <c r="BD32" s="766"/>
      <c r="BE32" s="827" t="s">
        <v>407</v>
      </c>
      <c r="BF32" s="827"/>
      <c r="BG32" s="827"/>
      <c r="BH32" s="827"/>
      <c r="BI32" s="828"/>
      <c r="BJ32" s="223"/>
      <c r="BK32" s="223"/>
      <c r="BL32" s="223"/>
      <c r="BM32" s="223"/>
      <c r="BN32" s="223"/>
      <c r="BO32" s="232"/>
      <c r="BP32" s="232"/>
      <c r="BQ32" s="229">
        <v>26</v>
      </c>
      <c r="BR32" s="230"/>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1"/>
    </row>
    <row r="33" spans="1:131" ht="26.25" customHeight="1" x14ac:dyDescent="0.15">
      <c r="A33" s="233">
        <v>6</v>
      </c>
      <c r="B33" s="776" t="s">
        <v>408</v>
      </c>
      <c r="C33" s="777"/>
      <c r="D33" s="777"/>
      <c r="E33" s="777"/>
      <c r="F33" s="777"/>
      <c r="G33" s="777"/>
      <c r="H33" s="777"/>
      <c r="I33" s="777"/>
      <c r="J33" s="777"/>
      <c r="K33" s="777"/>
      <c r="L33" s="777"/>
      <c r="M33" s="777"/>
      <c r="N33" s="777"/>
      <c r="O33" s="777"/>
      <c r="P33" s="778"/>
      <c r="Q33" s="779">
        <v>143</v>
      </c>
      <c r="R33" s="780"/>
      <c r="S33" s="780"/>
      <c r="T33" s="780"/>
      <c r="U33" s="780"/>
      <c r="V33" s="780">
        <v>142</v>
      </c>
      <c r="W33" s="780"/>
      <c r="X33" s="780"/>
      <c r="Y33" s="780"/>
      <c r="Z33" s="780"/>
      <c r="AA33" s="780">
        <v>1</v>
      </c>
      <c r="AB33" s="780"/>
      <c r="AC33" s="780"/>
      <c r="AD33" s="780"/>
      <c r="AE33" s="781"/>
      <c r="AF33" s="782">
        <v>1</v>
      </c>
      <c r="AG33" s="783"/>
      <c r="AH33" s="783"/>
      <c r="AI33" s="783"/>
      <c r="AJ33" s="784"/>
      <c r="AK33" s="829">
        <v>117</v>
      </c>
      <c r="AL33" s="830"/>
      <c r="AM33" s="830"/>
      <c r="AN33" s="830"/>
      <c r="AO33" s="830"/>
      <c r="AP33" s="830">
        <v>505</v>
      </c>
      <c r="AQ33" s="830"/>
      <c r="AR33" s="830"/>
      <c r="AS33" s="830"/>
      <c r="AT33" s="830"/>
      <c r="AU33" s="830">
        <v>456</v>
      </c>
      <c r="AV33" s="830"/>
      <c r="AW33" s="830"/>
      <c r="AX33" s="830"/>
      <c r="AY33" s="830"/>
      <c r="AZ33" s="766" t="s">
        <v>584</v>
      </c>
      <c r="BA33" s="766"/>
      <c r="BB33" s="766"/>
      <c r="BC33" s="766"/>
      <c r="BD33" s="766"/>
      <c r="BE33" s="827" t="s">
        <v>407</v>
      </c>
      <c r="BF33" s="827"/>
      <c r="BG33" s="827"/>
      <c r="BH33" s="827"/>
      <c r="BI33" s="828"/>
      <c r="BJ33" s="223"/>
      <c r="BK33" s="223"/>
      <c r="BL33" s="223"/>
      <c r="BM33" s="223"/>
      <c r="BN33" s="223"/>
      <c r="BO33" s="232"/>
      <c r="BP33" s="232"/>
      <c r="BQ33" s="229">
        <v>27</v>
      </c>
      <c r="BR33" s="230"/>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1"/>
    </row>
    <row r="34" spans="1:131" ht="26.25" customHeight="1" x14ac:dyDescent="0.15">
      <c r="A34" s="233">
        <v>7</v>
      </c>
      <c r="B34" s="776" t="s">
        <v>409</v>
      </c>
      <c r="C34" s="777"/>
      <c r="D34" s="777"/>
      <c r="E34" s="777"/>
      <c r="F34" s="777"/>
      <c r="G34" s="777"/>
      <c r="H34" s="777"/>
      <c r="I34" s="777"/>
      <c r="J34" s="777"/>
      <c r="K34" s="777"/>
      <c r="L34" s="777"/>
      <c r="M34" s="777"/>
      <c r="N34" s="777"/>
      <c r="O34" s="777"/>
      <c r="P34" s="778"/>
      <c r="Q34" s="779">
        <v>23</v>
      </c>
      <c r="R34" s="780"/>
      <c r="S34" s="780"/>
      <c r="T34" s="780"/>
      <c r="U34" s="780"/>
      <c r="V34" s="780">
        <v>18</v>
      </c>
      <c r="W34" s="780"/>
      <c r="X34" s="780"/>
      <c r="Y34" s="780"/>
      <c r="Z34" s="780"/>
      <c r="AA34" s="780">
        <v>5</v>
      </c>
      <c r="AB34" s="780"/>
      <c r="AC34" s="780"/>
      <c r="AD34" s="780"/>
      <c r="AE34" s="781"/>
      <c r="AF34" s="782">
        <v>5</v>
      </c>
      <c r="AG34" s="783"/>
      <c r="AH34" s="783"/>
      <c r="AI34" s="783"/>
      <c r="AJ34" s="784"/>
      <c r="AK34" s="829">
        <v>12</v>
      </c>
      <c r="AL34" s="830"/>
      <c r="AM34" s="830"/>
      <c r="AN34" s="830"/>
      <c r="AO34" s="830"/>
      <c r="AP34" s="830">
        <v>4</v>
      </c>
      <c r="AQ34" s="830"/>
      <c r="AR34" s="830"/>
      <c r="AS34" s="830"/>
      <c r="AT34" s="830"/>
      <c r="AU34" s="830" t="s">
        <v>594</v>
      </c>
      <c r="AV34" s="830"/>
      <c r="AW34" s="830"/>
      <c r="AX34" s="830"/>
      <c r="AY34" s="830"/>
      <c r="AZ34" s="766" t="s">
        <v>584</v>
      </c>
      <c r="BA34" s="766"/>
      <c r="BB34" s="766"/>
      <c r="BC34" s="766"/>
      <c r="BD34" s="766"/>
      <c r="BE34" s="827" t="s">
        <v>407</v>
      </c>
      <c r="BF34" s="827"/>
      <c r="BG34" s="827"/>
      <c r="BH34" s="827"/>
      <c r="BI34" s="828"/>
      <c r="BJ34" s="223"/>
      <c r="BK34" s="223"/>
      <c r="BL34" s="223"/>
      <c r="BM34" s="223"/>
      <c r="BN34" s="223"/>
      <c r="BO34" s="232"/>
      <c r="BP34" s="232"/>
      <c r="BQ34" s="229">
        <v>28</v>
      </c>
      <c r="BR34" s="230"/>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1"/>
    </row>
    <row r="35" spans="1:131" ht="26.25" customHeight="1" x14ac:dyDescent="0.15">
      <c r="A35" s="233">
        <v>8</v>
      </c>
      <c r="B35" s="776" t="s">
        <v>410</v>
      </c>
      <c r="C35" s="777"/>
      <c r="D35" s="777"/>
      <c r="E35" s="777"/>
      <c r="F35" s="777"/>
      <c r="G35" s="777"/>
      <c r="H35" s="777"/>
      <c r="I35" s="777"/>
      <c r="J35" s="777"/>
      <c r="K35" s="777"/>
      <c r="L35" s="777"/>
      <c r="M35" s="777"/>
      <c r="N35" s="777"/>
      <c r="O35" s="777"/>
      <c r="P35" s="778"/>
      <c r="Q35" s="779">
        <v>87</v>
      </c>
      <c r="R35" s="780"/>
      <c r="S35" s="780"/>
      <c r="T35" s="780"/>
      <c r="U35" s="780"/>
      <c r="V35" s="780">
        <v>85</v>
      </c>
      <c r="W35" s="780"/>
      <c r="X35" s="780"/>
      <c r="Y35" s="780"/>
      <c r="Z35" s="780"/>
      <c r="AA35" s="780">
        <v>2</v>
      </c>
      <c r="AB35" s="780"/>
      <c r="AC35" s="780"/>
      <c r="AD35" s="780"/>
      <c r="AE35" s="781"/>
      <c r="AF35" s="782">
        <v>2</v>
      </c>
      <c r="AG35" s="783"/>
      <c r="AH35" s="783"/>
      <c r="AI35" s="783"/>
      <c r="AJ35" s="784"/>
      <c r="AK35" s="829">
        <v>36</v>
      </c>
      <c r="AL35" s="830"/>
      <c r="AM35" s="830"/>
      <c r="AN35" s="830"/>
      <c r="AO35" s="830"/>
      <c r="AP35" s="830">
        <v>141</v>
      </c>
      <c r="AQ35" s="830"/>
      <c r="AR35" s="830"/>
      <c r="AS35" s="830"/>
      <c r="AT35" s="830"/>
      <c r="AU35" s="830">
        <v>97</v>
      </c>
      <c r="AV35" s="830"/>
      <c r="AW35" s="830"/>
      <c r="AX35" s="830"/>
      <c r="AY35" s="830"/>
      <c r="AZ35" s="766" t="s">
        <v>584</v>
      </c>
      <c r="BA35" s="766"/>
      <c r="BB35" s="766"/>
      <c r="BC35" s="766"/>
      <c r="BD35" s="766"/>
      <c r="BE35" s="827" t="s">
        <v>411</v>
      </c>
      <c r="BF35" s="827"/>
      <c r="BG35" s="827"/>
      <c r="BH35" s="827"/>
      <c r="BI35" s="828"/>
      <c r="BJ35" s="223"/>
      <c r="BK35" s="223"/>
      <c r="BL35" s="223"/>
      <c r="BM35" s="223"/>
      <c r="BN35" s="223"/>
      <c r="BO35" s="232"/>
      <c r="BP35" s="232"/>
      <c r="BQ35" s="229">
        <v>29</v>
      </c>
      <c r="BR35" s="230"/>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1"/>
    </row>
    <row r="36" spans="1:131" ht="26.25" customHeight="1" x14ac:dyDescent="0.15">
      <c r="A36" s="233">
        <v>9</v>
      </c>
      <c r="B36" s="776" t="s">
        <v>412</v>
      </c>
      <c r="C36" s="777"/>
      <c r="D36" s="777"/>
      <c r="E36" s="777"/>
      <c r="F36" s="777"/>
      <c r="G36" s="777"/>
      <c r="H36" s="777"/>
      <c r="I36" s="777"/>
      <c r="J36" s="777"/>
      <c r="K36" s="777"/>
      <c r="L36" s="777"/>
      <c r="M36" s="777"/>
      <c r="N36" s="777"/>
      <c r="O36" s="777"/>
      <c r="P36" s="778"/>
      <c r="Q36" s="779">
        <v>23</v>
      </c>
      <c r="R36" s="780"/>
      <c r="S36" s="780"/>
      <c r="T36" s="780"/>
      <c r="U36" s="780"/>
      <c r="V36" s="780">
        <v>22</v>
      </c>
      <c r="W36" s="780"/>
      <c r="X36" s="780"/>
      <c r="Y36" s="780"/>
      <c r="Z36" s="780"/>
      <c r="AA36" s="780">
        <v>1</v>
      </c>
      <c r="AB36" s="780"/>
      <c r="AC36" s="780"/>
      <c r="AD36" s="780"/>
      <c r="AE36" s="781"/>
      <c r="AF36" s="782">
        <v>7</v>
      </c>
      <c r="AG36" s="783"/>
      <c r="AH36" s="783"/>
      <c r="AI36" s="783"/>
      <c r="AJ36" s="784"/>
      <c r="AK36" s="829">
        <v>0</v>
      </c>
      <c r="AL36" s="830"/>
      <c r="AM36" s="830"/>
      <c r="AN36" s="830"/>
      <c r="AO36" s="830"/>
      <c r="AP36" s="766" t="s">
        <v>584</v>
      </c>
      <c r="AQ36" s="766"/>
      <c r="AR36" s="766"/>
      <c r="AS36" s="766"/>
      <c r="AT36" s="766"/>
      <c r="AU36" s="766" t="s">
        <v>584</v>
      </c>
      <c r="AV36" s="766"/>
      <c r="AW36" s="766"/>
      <c r="AX36" s="766"/>
      <c r="AY36" s="766"/>
      <c r="AZ36" s="766" t="s">
        <v>584</v>
      </c>
      <c r="BA36" s="766"/>
      <c r="BB36" s="766"/>
      <c r="BC36" s="766"/>
      <c r="BD36" s="766"/>
      <c r="BE36" s="827" t="s">
        <v>407</v>
      </c>
      <c r="BF36" s="827"/>
      <c r="BG36" s="827"/>
      <c r="BH36" s="827"/>
      <c r="BI36" s="828"/>
      <c r="BJ36" s="223"/>
      <c r="BK36" s="223"/>
      <c r="BL36" s="223"/>
      <c r="BM36" s="223"/>
      <c r="BN36" s="223"/>
      <c r="BO36" s="232"/>
      <c r="BP36" s="232"/>
      <c r="BQ36" s="229">
        <v>30</v>
      </c>
      <c r="BR36" s="230"/>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1"/>
    </row>
    <row r="37" spans="1:131" ht="26.25" customHeight="1" x14ac:dyDescent="0.15">
      <c r="A37" s="233">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29"/>
      <c r="AL37" s="830"/>
      <c r="AM37" s="830"/>
      <c r="AN37" s="830"/>
      <c r="AO37" s="830"/>
      <c r="AP37" s="830"/>
      <c r="AQ37" s="830"/>
      <c r="AR37" s="830"/>
      <c r="AS37" s="830"/>
      <c r="AT37" s="830"/>
      <c r="AU37" s="830"/>
      <c r="AV37" s="830"/>
      <c r="AW37" s="830"/>
      <c r="AX37" s="830"/>
      <c r="AY37" s="830"/>
      <c r="AZ37" s="826"/>
      <c r="BA37" s="826"/>
      <c r="BB37" s="826"/>
      <c r="BC37" s="826"/>
      <c r="BD37" s="826"/>
      <c r="BE37" s="827"/>
      <c r="BF37" s="827"/>
      <c r="BG37" s="827"/>
      <c r="BH37" s="827"/>
      <c r="BI37" s="828"/>
      <c r="BJ37" s="223"/>
      <c r="BK37" s="223"/>
      <c r="BL37" s="223"/>
      <c r="BM37" s="223"/>
      <c r="BN37" s="223"/>
      <c r="BO37" s="232"/>
      <c r="BP37" s="232"/>
      <c r="BQ37" s="229">
        <v>31</v>
      </c>
      <c r="BR37" s="230"/>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1"/>
    </row>
    <row r="38" spans="1:131" ht="26.25" customHeight="1" x14ac:dyDescent="0.15">
      <c r="A38" s="233">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29"/>
      <c r="AL38" s="830"/>
      <c r="AM38" s="830"/>
      <c r="AN38" s="830"/>
      <c r="AO38" s="830"/>
      <c r="AP38" s="830"/>
      <c r="AQ38" s="830"/>
      <c r="AR38" s="830"/>
      <c r="AS38" s="830"/>
      <c r="AT38" s="830"/>
      <c r="AU38" s="830"/>
      <c r="AV38" s="830"/>
      <c r="AW38" s="830"/>
      <c r="AX38" s="830"/>
      <c r="AY38" s="830"/>
      <c r="AZ38" s="826"/>
      <c r="BA38" s="826"/>
      <c r="BB38" s="826"/>
      <c r="BC38" s="826"/>
      <c r="BD38" s="826"/>
      <c r="BE38" s="827"/>
      <c r="BF38" s="827"/>
      <c r="BG38" s="827"/>
      <c r="BH38" s="827"/>
      <c r="BI38" s="828"/>
      <c r="BJ38" s="223"/>
      <c r="BK38" s="223"/>
      <c r="BL38" s="223"/>
      <c r="BM38" s="223"/>
      <c r="BN38" s="223"/>
      <c r="BO38" s="232"/>
      <c r="BP38" s="232"/>
      <c r="BQ38" s="229">
        <v>32</v>
      </c>
      <c r="BR38" s="230"/>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1"/>
    </row>
    <row r="39" spans="1:131" ht="26.25" customHeight="1" x14ac:dyDescent="0.15">
      <c r="A39" s="233">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29"/>
      <c r="AL39" s="830"/>
      <c r="AM39" s="830"/>
      <c r="AN39" s="830"/>
      <c r="AO39" s="830"/>
      <c r="AP39" s="830"/>
      <c r="AQ39" s="830"/>
      <c r="AR39" s="830"/>
      <c r="AS39" s="830"/>
      <c r="AT39" s="830"/>
      <c r="AU39" s="830"/>
      <c r="AV39" s="830"/>
      <c r="AW39" s="830"/>
      <c r="AX39" s="830"/>
      <c r="AY39" s="830"/>
      <c r="AZ39" s="826"/>
      <c r="BA39" s="826"/>
      <c r="BB39" s="826"/>
      <c r="BC39" s="826"/>
      <c r="BD39" s="826"/>
      <c r="BE39" s="827"/>
      <c r="BF39" s="827"/>
      <c r="BG39" s="827"/>
      <c r="BH39" s="827"/>
      <c r="BI39" s="828"/>
      <c r="BJ39" s="223"/>
      <c r="BK39" s="223"/>
      <c r="BL39" s="223"/>
      <c r="BM39" s="223"/>
      <c r="BN39" s="223"/>
      <c r="BO39" s="232"/>
      <c r="BP39" s="232"/>
      <c r="BQ39" s="229">
        <v>33</v>
      </c>
      <c r="BR39" s="230"/>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1"/>
    </row>
    <row r="40" spans="1:131" ht="26.25" customHeight="1" x14ac:dyDescent="0.15">
      <c r="A40" s="229">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29"/>
      <c r="AL40" s="830"/>
      <c r="AM40" s="830"/>
      <c r="AN40" s="830"/>
      <c r="AO40" s="830"/>
      <c r="AP40" s="830"/>
      <c r="AQ40" s="830"/>
      <c r="AR40" s="830"/>
      <c r="AS40" s="830"/>
      <c r="AT40" s="830"/>
      <c r="AU40" s="830"/>
      <c r="AV40" s="830"/>
      <c r="AW40" s="830"/>
      <c r="AX40" s="830"/>
      <c r="AY40" s="830"/>
      <c r="AZ40" s="826"/>
      <c r="BA40" s="826"/>
      <c r="BB40" s="826"/>
      <c r="BC40" s="826"/>
      <c r="BD40" s="826"/>
      <c r="BE40" s="827"/>
      <c r="BF40" s="827"/>
      <c r="BG40" s="827"/>
      <c r="BH40" s="827"/>
      <c r="BI40" s="828"/>
      <c r="BJ40" s="223"/>
      <c r="BK40" s="223"/>
      <c r="BL40" s="223"/>
      <c r="BM40" s="223"/>
      <c r="BN40" s="223"/>
      <c r="BO40" s="232"/>
      <c r="BP40" s="232"/>
      <c r="BQ40" s="229">
        <v>34</v>
      </c>
      <c r="BR40" s="230"/>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1"/>
    </row>
    <row r="41" spans="1:131" ht="26.25" customHeight="1" x14ac:dyDescent="0.15">
      <c r="A41" s="229">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29"/>
      <c r="AL41" s="830"/>
      <c r="AM41" s="830"/>
      <c r="AN41" s="830"/>
      <c r="AO41" s="830"/>
      <c r="AP41" s="830"/>
      <c r="AQ41" s="830"/>
      <c r="AR41" s="830"/>
      <c r="AS41" s="830"/>
      <c r="AT41" s="830"/>
      <c r="AU41" s="830"/>
      <c r="AV41" s="830"/>
      <c r="AW41" s="830"/>
      <c r="AX41" s="830"/>
      <c r="AY41" s="830"/>
      <c r="AZ41" s="826"/>
      <c r="BA41" s="826"/>
      <c r="BB41" s="826"/>
      <c r="BC41" s="826"/>
      <c r="BD41" s="826"/>
      <c r="BE41" s="827"/>
      <c r="BF41" s="827"/>
      <c r="BG41" s="827"/>
      <c r="BH41" s="827"/>
      <c r="BI41" s="828"/>
      <c r="BJ41" s="223"/>
      <c r="BK41" s="223"/>
      <c r="BL41" s="223"/>
      <c r="BM41" s="223"/>
      <c r="BN41" s="223"/>
      <c r="BO41" s="232"/>
      <c r="BP41" s="232"/>
      <c r="BQ41" s="229">
        <v>35</v>
      </c>
      <c r="BR41" s="230"/>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1"/>
    </row>
    <row r="42" spans="1:131" ht="26.25" customHeight="1" x14ac:dyDescent="0.15">
      <c r="A42" s="229">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29"/>
      <c r="AL42" s="830"/>
      <c r="AM42" s="830"/>
      <c r="AN42" s="830"/>
      <c r="AO42" s="830"/>
      <c r="AP42" s="830"/>
      <c r="AQ42" s="830"/>
      <c r="AR42" s="830"/>
      <c r="AS42" s="830"/>
      <c r="AT42" s="830"/>
      <c r="AU42" s="830"/>
      <c r="AV42" s="830"/>
      <c r="AW42" s="830"/>
      <c r="AX42" s="830"/>
      <c r="AY42" s="830"/>
      <c r="AZ42" s="826"/>
      <c r="BA42" s="826"/>
      <c r="BB42" s="826"/>
      <c r="BC42" s="826"/>
      <c r="BD42" s="826"/>
      <c r="BE42" s="827"/>
      <c r="BF42" s="827"/>
      <c r="BG42" s="827"/>
      <c r="BH42" s="827"/>
      <c r="BI42" s="828"/>
      <c r="BJ42" s="223"/>
      <c r="BK42" s="223"/>
      <c r="BL42" s="223"/>
      <c r="BM42" s="223"/>
      <c r="BN42" s="223"/>
      <c r="BO42" s="232"/>
      <c r="BP42" s="232"/>
      <c r="BQ42" s="229">
        <v>36</v>
      </c>
      <c r="BR42" s="230"/>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1"/>
    </row>
    <row r="43" spans="1:131" ht="26.25" customHeight="1" x14ac:dyDescent="0.15">
      <c r="A43" s="229">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29"/>
      <c r="AL43" s="830"/>
      <c r="AM43" s="830"/>
      <c r="AN43" s="830"/>
      <c r="AO43" s="830"/>
      <c r="AP43" s="830"/>
      <c r="AQ43" s="830"/>
      <c r="AR43" s="830"/>
      <c r="AS43" s="830"/>
      <c r="AT43" s="830"/>
      <c r="AU43" s="830"/>
      <c r="AV43" s="830"/>
      <c r="AW43" s="830"/>
      <c r="AX43" s="830"/>
      <c r="AY43" s="830"/>
      <c r="AZ43" s="826"/>
      <c r="BA43" s="826"/>
      <c r="BB43" s="826"/>
      <c r="BC43" s="826"/>
      <c r="BD43" s="826"/>
      <c r="BE43" s="827"/>
      <c r="BF43" s="827"/>
      <c r="BG43" s="827"/>
      <c r="BH43" s="827"/>
      <c r="BI43" s="828"/>
      <c r="BJ43" s="223"/>
      <c r="BK43" s="223"/>
      <c r="BL43" s="223"/>
      <c r="BM43" s="223"/>
      <c r="BN43" s="223"/>
      <c r="BO43" s="232"/>
      <c r="BP43" s="232"/>
      <c r="BQ43" s="229">
        <v>37</v>
      </c>
      <c r="BR43" s="230"/>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1"/>
    </row>
    <row r="44" spans="1:131" ht="26.25" customHeight="1" x14ac:dyDescent="0.15">
      <c r="A44" s="229">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29"/>
      <c r="AL44" s="830"/>
      <c r="AM44" s="830"/>
      <c r="AN44" s="830"/>
      <c r="AO44" s="830"/>
      <c r="AP44" s="830"/>
      <c r="AQ44" s="830"/>
      <c r="AR44" s="830"/>
      <c r="AS44" s="830"/>
      <c r="AT44" s="830"/>
      <c r="AU44" s="830"/>
      <c r="AV44" s="830"/>
      <c r="AW44" s="830"/>
      <c r="AX44" s="830"/>
      <c r="AY44" s="830"/>
      <c r="AZ44" s="826"/>
      <c r="BA44" s="826"/>
      <c r="BB44" s="826"/>
      <c r="BC44" s="826"/>
      <c r="BD44" s="826"/>
      <c r="BE44" s="827"/>
      <c r="BF44" s="827"/>
      <c r="BG44" s="827"/>
      <c r="BH44" s="827"/>
      <c r="BI44" s="828"/>
      <c r="BJ44" s="223"/>
      <c r="BK44" s="223"/>
      <c r="BL44" s="223"/>
      <c r="BM44" s="223"/>
      <c r="BN44" s="223"/>
      <c r="BO44" s="232"/>
      <c r="BP44" s="232"/>
      <c r="BQ44" s="229">
        <v>38</v>
      </c>
      <c r="BR44" s="230"/>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1"/>
    </row>
    <row r="45" spans="1:131" ht="26.25" customHeight="1" x14ac:dyDescent="0.15">
      <c r="A45" s="229">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29"/>
      <c r="AL45" s="830"/>
      <c r="AM45" s="830"/>
      <c r="AN45" s="830"/>
      <c r="AO45" s="830"/>
      <c r="AP45" s="830"/>
      <c r="AQ45" s="830"/>
      <c r="AR45" s="830"/>
      <c r="AS45" s="830"/>
      <c r="AT45" s="830"/>
      <c r="AU45" s="830"/>
      <c r="AV45" s="830"/>
      <c r="AW45" s="830"/>
      <c r="AX45" s="830"/>
      <c r="AY45" s="830"/>
      <c r="AZ45" s="826"/>
      <c r="BA45" s="826"/>
      <c r="BB45" s="826"/>
      <c r="BC45" s="826"/>
      <c r="BD45" s="826"/>
      <c r="BE45" s="827"/>
      <c r="BF45" s="827"/>
      <c r="BG45" s="827"/>
      <c r="BH45" s="827"/>
      <c r="BI45" s="828"/>
      <c r="BJ45" s="223"/>
      <c r="BK45" s="223"/>
      <c r="BL45" s="223"/>
      <c r="BM45" s="223"/>
      <c r="BN45" s="223"/>
      <c r="BO45" s="232"/>
      <c r="BP45" s="232"/>
      <c r="BQ45" s="229">
        <v>39</v>
      </c>
      <c r="BR45" s="230"/>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1"/>
    </row>
    <row r="46" spans="1:131" ht="26.25" customHeight="1" x14ac:dyDescent="0.15">
      <c r="A46" s="229">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29"/>
      <c r="AL46" s="830"/>
      <c r="AM46" s="830"/>
      <c r="AN46" s="830"/>
      <c r="AO46" s="830"/>
      <c r="AP46" s="830"/>
      <c r="AQ46" s="830"/>
      <c r="AR46" s="830"/>
      <c r="AS46" s="830"/>
      <c r="AT46" s="830"/>
      <c r="AU46" s="830"/>
      <c r="AV46" s="830"/>
      <c r="AW46" s="830"/>
      <c r="AX46" s="830"/>
      <c r="AY46" s="830"/>
      <c r="AZ46" s="826"/>
      <c r="BA46" s="826"/>
      <c r="BB46" s="826"/>
      <c r="BC46" s="826"/>
      <c r="BD46" s="826"/>
      <c r="BE46" s="827"/>
      <c r="BF46" s="827"/>
      <c r="BG46" s="827"/>
      <c r="BH46" s="827"/>
      <c r="BI46" s="828"/>
      <c r="BJ46" s="223"/>
      <c r="BK46" s="223"/>
      <c r="BL46" s="223"/>
      <c r="BM46" s="223"/>
      <c r="BN46" s="223"/>
      <c r="BO46" s="232"/>
      <c r="BP46" s="232"/>
      <c r="BQ46" s="229">
        <v>40</v>
      </c>
      <c r="BR46" s="230"/>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1"/>
    </row>
    <row r="47" spans="1:131" ht="26.25" customHeight="1" x14ac:dyDescent="0.15">
      <c r="A47" s="229">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29"/>
      <c r="AL47" s="830"/>
      <c r="AM47" s="830"/>
      <c r="AN47" s="830"/>
      <c r="AO47" s="830"/>
      <c r="AP47" s="830"/>
      <c r="AQ47" s="830"/>
      <c r="AR47" s="830"/>
      <c r="AS47" s="830"/>
      <c r="AT47" s="830"/>
      <c r="AU47" s="830"/>
      <c r="AV47" s="830"/>
      <c r="AW47" s="830"/>
      <c r="AX47" s="830"/>
      <c r="AY47" s="830"/>
      <c r="AZ47" s="826"/>
      <c r="BA47" s="826"/>
      <c r="BB47" s="826"/>
      <c r="BC47" s="826"/>
      <c r="BD47" s="826"/>
      <c r="BE47" s="827"/>
      <c r="BF47" s="827"/>
      <c r="BG47" s="827"/>
      <c r="BH47" s="827"/>
      <c r="BI47" s="828"/>
      <c r="BJ47" s="223"/>
      <c r="BK47" s="223"/>
      <c r="BL47" s="223"/>
      <c r="BM47" s="223"/>
      <c r="BN47" s="223"/>
      <c r="BO47" s="232"/>
      <c r="BP47" s="232"/>
      <c r="BQ47" s="229">
        <v>41</v>
      </c>
      <c r="BR47" s="230"/>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1"/>
    </row>
    <row r="48" spans="1:131" ht="26.25" customHeight="1" x14ac:dyDescent="0.15">
      <c r="A48" s="229">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29"/>
      <c r="AL48" s="830"/>
      <c r="AM48" s="830"/>
      <c r="AN48" s="830"/>
      <c r="AO48" s="830"/>
      <c r="AP48" s="830"/>
      <c r="AQ48" s="830"/>
      <c r="AR48" s="830"/>
      <c r="AS48" s="830"/>
      <c r="AT48" s="830"/>
      <c r="AU48" s="830"/>
      <c r="AV48" s="830"/>
      <c r="AW48" s="830"/>
      <c r="AX48" s="830"/>
      <c r="AY48" s="830"/>
      <c r="AZ48" s="826"/>
      <c r="BA48" s="826"/>
      <c r="BB48" s="826"/>
      <c r="BC48" s="826"/>
      <c r="BD48" s="826"/>
      <c r="BE48" s="827"/>
      <c r="BF48" s="827"/>
      <c r="BG48" s="827"/>
      <c r="BH48" s="827"/>
      <c r="BI48" s="828"/>
      <c r="BJ48" s="223"/>
      <c r="BK48" s="223"/>
      <c r="BL48" s="223"/>
      <c r="BM48" s="223"/>
      <c r="BN48" s="223"/>
      <c r="BO48" s="232"/>
      <c r="BP48" s="232"/>
      <c r="BQ48" s="229">
        <v>42</v>
      </c>
      <c r="BR48" s="230"/>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1"/>
    </row>
    <row r="49" spans="1:131" ht="26.25" customHeight="1" x14ac:dyDescent="0.15">
      <c r="A49" s="229">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29"/>
      <c r="AL49" s="830"/>
      <c r="AM49" s="830"/>
      <c r="AN49" s="830"/>
      <c r="AO49" s="830"/>
      <c r="AP49" s="830"/>
      <c r="AQ49" s="830"/>
      <c r="AR49" s="830"/>
      <c r="AS49" s="830"/>
      <c r="AT49" s="830"/>
      <c r="AU49" s="830"/>
      <c r="AV49" s="830"/>
      <c r="AW49" s="830"/>
      <c r="AX49" s="830"/>
      <c r="AY49" s="830"/>
      <c r="AZ49" s="826"/>
      <c r="BA49" s="826"/>
      <c r="BB49" s="826"/>
      <c r="BC49" s="826"/>
      <c r="BD49" s="826"/>
      <c r="BE49" s="827"/>
      <c r="BF49" s="827"/>
      <c r="BG49" s="827"/>
      <c r="BH49" s="827"/>
      <c r="BI49" s="828"/>
      <c r="BJ49" s="223"/>
      <c r="BK49" s="223"/>
      <c r="BL49" s="223"/>
      <c r="BM49" s="223"/>
      <c r="BN49" s="223"/>
      <c r="BO49" s="232"/>
      <c r="BP49" s="232"/>
      <c r="BQ49" s="229">
        <v>43</v>
      </c>
      <c r="BR49" s="230"/>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1"/>
    </row>
    <row r="50" spans="1:131" ht="26.25" customHeight="1" x14ac:dyDescent="0.15">
      <c r="A50" s="229">
        <v>23</v>
      </c>
      <c r="B50" s="776"/>
      <c r="C50" s="777"/>
      <c r="D50" s="777"/>
      <c r="E50" s="777"/>
      <c r="F50" s="777"/>
      <c r="G50" s="777"/>
      <c r="H50" s="777"/>
      <c r="I50" s="777"/>
      <c r="J50" s="777"/>
      <c r="K50" s="777"/>
      <c r="L50" s="777"/>
      <c r="M50" s="777"/>
      <c r="N50" s="777"/>
      <c r="O50" s="777"/>
      <c r="P50" s="778"/>
      <c r="Q50" s="831"/>
      <c r="R50" s="832"/>
      <c r="S50" s="832"/>
      <c r="T50" s="832"/>
      <c r="U50" s="832"/>
      <c r="V50" s="832"/>
      <c r="W50" s="832"/>
      <c r="X50" s="832"/>
      <c r="Y50" s="832"/>
      <c r="Z50" s="832"/>
      <c r="AA50" s="832"/>
      <c r="AB50" s="832"/>
      <c r="AC50" s="832"/>
      <c r="AD50" s="832"/>
      <c r="AE50" s="833"/>
      <c r="AF50" s="782"/>
      <c r="AG50" s="783"/>
      <c r="AH50" s="783"/>
      <c r="AI50" s="783"/>
      <c r="AJ50" s="784"/>
      <c r="AK50" s="835"/>
      <c r="AL50" s="832"/>
      <c r="AM50" s="832"/>
      <c r="AN50" s="832"/>
      <c r="AO50" s="832"/>
      <c r="AP50" s="832"/>
      <c r="AQ50" s="832"/>
      <c r="AR50" s="832"/>
      <c r="AS50" s="832"/>
      <c r="AT50" s="832"/>
      <c r="AU50" s="832"/>
      <c r="AV50" s="832"/>
      <c r="AW50" s="832"/>
      <c r="AX50" s="832"/>
      <c r="AY50" s="832"/>
      <c r="AZ50" s="834"/>
      <c r="BA50" s="834"/>
      <c r="BB50" s="834"/>
      <c r="BC50" s="834"/>
      <c r="BD50" s="834"/>
      <c r="BE50" s="827"/>
      <c r="BF50" s="827"/>
      <c r="BG50" s="827"/>
      <c r="BH50" s="827"/>
      <c r="BI50" s="828"/>
      <c r="BJ50" s="223"/>
      <c r="BK50" s="223"/>
      <c r="BL50" s="223"/>
      <c r="BM50" s="223"/>
      <c r="BN50" s="223"/>
      <c r="BO50" s="232"/>
      <c r="BP50" s="232"/>
      <c r="BQ50" s="229">
        <v>44</v>
      </c>
      <c r="BR50" s="230"/>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1"/>
    </row>
    <row r="51" spans="1:131" ht="26.25" customHeight="1" x14ac:dyDescent="0.15">
      <c r="A51" s="229">
        <v>24</v>
      </c>
      <c r="B51" s="776"/>
      <c r="C51" s="777"/>
      <c r="D51" s="777"/>
      <c r="E51" s="777"/>
      <c r="F51" s="777"/>
      <c r="G51" s="777"/>
      <c r="H51" s="777"/>
      <c r="I51" s="777"/>
      <c r="J51" s="777"/>
      <c r="K51" s="777"/>
      <c r="L51" s="777"/>
      <c r="M51" s="777"/>
      <c r="N51" s="777"/>
      <c r="O51" s="777"/>
      <c r="P51" s="778"/>
      <c r="Q51" s="831"/>
      <c r="R51" s="832"/>
      <c r="S51" s="832"/>
      <c r="T51" s="832"/>
      <c r="U51" s="832"/>
      <c r="V51" s="832"/>
      <c r="W51" s="832"/>
      <c r="X51" s="832"/>
      <c r="Y51" s="832"/>
      <c r="Z51" s="832"/>
      <c r="AA51" s="832"/>
      <c r="AB51" s="832"/>
      <c r="AC51" s="832"/>
      <c r="AD51" s="832"/>
      <c r="AE51" s="833"/>
      <c r="AF51" s="782"/>
      <c r="AG51" s="783"/>
      <c r="AH51" s="783"/>
      <c r="AI51" s="783"/>
      <c r="AJ51" s="784"/>
      <c r="AK51" s="835"/>
      <c r="AL51" s="832"/>
      <c r="AM51" s="832"/>
      <c r="AN51" s="832"/>
      <c r="AO51" s="832"/>
      <c r="AP51" s="832"/>
      <c r="AQ51" s="832"/>
      <c r="AR51" s="832"/>
      <c r="AS51" s="832"/>
      <c r="AT51" s="832"/>
      <c r="AU51" s="832"/>
      <c r="AV51" s="832"/>
      <c r="AW51" s="832"/>
      <c r="AX51" s="832"/>
      <c r="AY51" s="832"/>
      <c r="AZ51" s="834"/>
      <c r="BA51" s="834"/>
      <c r="BB51" s="834"/>
      <c r="BC51" s="834"/>
      <c r="BD51" s="834"/>
      <c r="BE51" s="827"/>
      <c r="BF51" s="827"/>
      <c r="BG51" s="827"/>
      <c r="BH51" s="827"/>
      <c r="BI51" s="828"/>
      <c r="BJ51" s="223"/>
      <c r="BK51" s="223"/>
      <c r="BL51" s="223"/>
      <c r="BM51" s="223"/>
      <c r="BN51" s="223"/>
      <c r="BO51" s="232"/>
      <c r="BP51" s="232"/>
      <c r="BQ51" s="229">
        <v>45</v>
      </c>
      <c r="BR51" s="230"/>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1"/>
    </row>
    <row r="52" spans="1:131" ht="26.25" customHeight="1" x14ac:dyDescent="0.15">
      <c r="A52" s="229">
        <v>25</v>
      </c>
      <c r="B52" s="776"/>
      <c r="C52" s="777"/>
      <c r="D52" s="777"/>
      <c r="E52" s="777"/>
      <c r="F52" s="777"/>
      <c r="G52" s="777"/>
      <c r="H52" s="777"/>
      <c r="I52" s="777"/>
      <c r="J52" s="777"/>
      <c r="K52" s="777"/>
      <c r="L52" s="777"/>
      <c r="M52" s="777"/>
      <c r="N52" s="777"/>
      <c r="O52" s="777"/>
      <c r="P52" s="778"/>
      <c r="Q52" s="831"/>
      <c r="R52" s="832"/>
      <c r="S52" s="832"/>
      <c r="T52" s="832"/>
      <c r="U52" s="832"/>
      <c r="V52" s="832"/>
      <c r="W52" s="832"/>
      <c r="X52" s="832"/>
      <c r="Y52" s="832"/>
      <c r="Z52" s="832"/>
      <c r="AA52" s="832"/>
      <c r="AB52" s="832"/>
      <c r="AC52" s="832"/>
      <c r="AD52" s="832"/>
      <c r="AE52" s="833"/>
      <c r="AF52" s="782"/>
      <c r="AG52" s="783"/>
      <c r="AH52" s="783"/>
      <c r="AI52" s="783"/>
      <c r="AJ52" s="784"/>
      <c r="AK52" s="835"/>
      <c r="AL52" s="832"/>
      <c r="AM52" s="832"/>
      <c r="AN52" s="832"/>
      <c r="AO52" s="832"/>
      <c r="AP52" s="832"/>
      <c r="AQ52" s="832"/>
      <c r="AR52" s="832"/>
      <c r="AS52" s="832"/>
      <c r="AT52" s="832"/>
      <c r="AU52" s="832"/>
      <c r="AV52" s="832"/>
      <c r="AW52" s="832"/>
      <c r="AX52" s="832"/>
      <c r="AY52" s="832"/>
      <c r="AZ52" s="834"/>
      <c r="BA52" s="834"/>
      <c r="BB52" s="834"/>
      <c r="BC52" s="834"/>
      <c r="BD52" s="834"/>
      <c r="BE52" s="827"/>
      <c r="BF52" s="827"/>
      <c r="BG52" s="827"/>
      <c r="BH52" s="827"/>
      <c r="BI52" s="828"/>
      <c r="BJ52" s="223"/>
      <c r="BK52" s="223"/>
      <c r="BL52" s="223"/>
      <c r="BM52" s="223"/>
      <c r="BN52" s="223"/>
      <c r="BO52" s="232"/>
      <c r="BP52" s="232"/>
      <c r="BQ52" s="229">
        <v>46</v>
      </c>
      <c r="BR52" s="230"/>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1"/>
    </row>
    <row r="53" spans="1:131" ht="26.25" customHeight="1" x14ac:dyDescent="0.15">
      <c r="A53" s="229">
        <v>26</v>
      </c>
      <c r="B53" s="776"/>
      <c r="C53" s="777"/>
      <c r="D53" s="777"/>
      <c r="E53" s="777"/>
      <c r="F53" s="777"/>
      <c r="G53" s="777"/>
      <c r="H53" s="777"/>
      <c r="I53" s="777"/>
      <c r="J53" s="777"/>
      <c r="K53" s="777"/>
      <c r="L53" s="777"/>
      <c r="M53" s="777"/>
      <c r="N53" s="777"/>
      <c r="O53" s="777"/>
      <c r="P53" s="778"/>
      <c r="Q53" s="831"/>
      <c r="R53" s="832"/>
      <c r="S53" s="832"/>
      <c r="T53" s="832"/>
      <c r="U53" s="832"/>
      <c r="V53" s="832"/>
      <c r="W53" s="832"/>
      <c r="X53" s="832"/>
      <c r="Y53" s="832"/>
      <c r="Z53" s="832"/>
      <c r="AA53" s="832"/>
      <c r="AB53" s="832"/>
      <c r="AC53" s="832"/>
      <c r="AD53" s="832"/>
      <c r="AE53" s="833"/>
      <c r="AF53" s="782"/>
      <c r="AG53" s="783"/>
      <c r="AH53" s="783"/>
      <c r="AI53" s="783"/>
      <c r="AJ53" s="784"/>
      <c r="AK53" s="835"/>
      <c r="AL53" s="832"/>
      <c r="AM53" s="832"/>
      <c r="AN53" s="832"/>
      <c r="AO53" s="832"/>
      <c r="AP53" s="832"/>
      <c r="AQ53" s="832"/>
      <c r="AR53" s="832"/>
      <c r="AS53" s="832"/>
      <c r="AT53" s="832"/>
      <c r="AU53" s="832"/>
      <c r="AV53" s="832"/>
      <c r="AW53" s="832"/>
      <c r="AX53" s="832"/>
      <c r="AY53" s="832"/>
      <c r="AZ53" s="834"/>
      <c r="BA53" s="834"/>
      <c r="BB53" s="834"/>
      <c r="BC53" s="834"/>
      <c r="BD53" s="834"/>
      <c r="BE53" s="827"/>
      <c r="BF53" s="827"/>
      <c r="BG53" s="827"/>
      <c r="BH53" s="827"/>
      <c r="BI53" s="828"/>
      <c r="BJ53" s="223"/>
      <c r="BK53" s="223"/>
      <c r="BL53" s="223"/>
      <c r="BM53" s="223"/>
      <c r="BN53" s="223"/>
      <c r="BO53" s="232"/>
      <c r="BP53" s="232"/>
      <c r="BQ53" s="229">
        <v>47</v>
      </c>
      <c r="BR53" s="230"/>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1"/>
    </row>
    <row r="54" spans="1:131" ht="26.25" customHeight="1" x14ac:dyDescent="0.15">
      <c r="A54" s="229">
        <v>27</v>
      </c>
      <c r="B54" s="776"/>
      <c r="C54" s="777"/>
      <c r="D54" s="777"/>
      <c r="E54" s="777"/>
      <c r="F54" s="777"/>
      <c r="G54" s="777"/>
      <c r="H54" s="777"/>
      <c r="I54" s="777"/>
      <c r="J54" s="777"/>
      <c r="K54" s="777"/>
      <c r="L54" s="777"/>
      <c r="M54" s="777"/>
      <c r="N54" s="777"/>
      <c r="O54" s="777"/>
      <c r="P54" s="778"/>
      <c r="Q54" s="831"/>
      <c r="R54" s="832"/>
      <c r="S54" s="832"/>
      <c r="T54" s="832"/>
      <c r="U54" s="832"/>
      <c r="V54" s="832"/>
      <c r="W54" s="832"/>
      <c r="X54" s="832"/>
      <c r="Y54" s="832"/>
      <c r="Z54" s="832"/>
      <c r="AA54" s="832"/>
      <c r="AB54" s="832"/>
      <c r="AC54" s="832"/>
      <c r="AD54" s="832"/>
      <c r="AE54" s="833"/>
      <c r="AF54" s="782"/>
      <c r="AG54" s="783"/>
      <c r="AH54" s="783"/>
      <c r="AI54" s="783"/>
      <c r="AJ54" s="784"/>
      <c r="AK54" s="835"/>
      <c r="AL54" s="832"/>
      <c r="AM54" s="832"/>
      <c r="AN54" s="832"/>
      <c r="AO54" s="832"/>
      <c r="AP54" s="832"/>
      <c r="AQ54" s="832"/>
      <c r="AR54" s="832"/>
      <c r="AS54" s="832"/>
      <c r="AT54" s="832"/>
      <c r="AU54" s="832"/>
      <c r="AV54" s="832"/>
      <c r="AW54" s="832"/>
      <c r="AX54" s="832"/>
      <c r="AY54" s="832"/>
      <c r="AZ54" s="834"/>
      <c r="BA54" s="834"/>
      <c r="BB54" s="834"/>
      <c r="BC54" s="834"/>
      <c r="BD54" s="834"/>
      <c r="BE54" s="827"/>
      <c r="BF54" s="827"/>
      <c r="BG54" s="827"/>
      <c r="BH54" s="827"/>
      <c r="BI54" s="828"/>
      <c r="BJ54" s="223"/>
      <c r="BK54" s="223"/>
      <c r="BL54" s="223"/>
      <c r="BM54" s="223"/>
      <c r="BN54" s="223"/>
      <c r="BO54" s="232"/>
      <c r="BP54" s="232"/>
      <c r="BQ54" s="229">
        <v>48</v>
      </c>
      <c r="BR54" s="230"/>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1"/>
    </row>
    <row r="55" spans="1:131" ht="26.25" customHeight="1" x14ac:dyDescent="0.15">
      <c r="A55" s="229">
        <v>28</v>
      </c>
      <c r="B55" s="776"/>
      <c r="C55" s="777"/>
      <c r="D55" s="777"/>
      <c r="E55" s="777"/>
      <c r="F55" s="777"/>
      <c r="G55" s="777"/>
      <c r="H55" s="777"/>
      <c r="I55" s="777"/>
      <c r="J55" s="777"/>
      <c r="K55" s="777"/>
      <c r="L55" s="777"/>
      <c r="M55" s="777"/>
      <c r="N55" s="777"/>
      <c r="O55" s="777"/>
      <c r="P55" s="778"/>
      <c r="Q55" s="831"/>
      <c r="R55" s="832"/>
      <c r="S55" s="832"/>
      <c r="T55" s="832"/>
      <c r="U55" s="832"/>
      <c r="V55" s="832"/>
      <c r="W55" s="832"/>
      <c r="X55" s="832"/>
      <c r="Y55" s="832"/>
      <c r="Z55" s="832"/>
      <c r="AA55" s="832"/>
      <c r="AB55" s="832"/>
      <c r="AC55" s="832"/>
      <c r="AD55" s="832"/>
      <c r="AE55" s="833"/>
      <c r="AF55" s="782"/>
      <c r="AG55" s="783"/>
      <c r="AH55" s="783"/>
      <c r="AI55" s="783"/>
      <c r="AJ55" s="784"/>
      <c r="AK55" s="835"/>
      <c r="AL55" s="832"/>
      <c r="AM55" s="832"/>
      <c r="AN55" s="832"/>
      <c r="AO55" s="832"/>
      <c r="AP55" s="832"/>
      <c r="AQ55" s="832"/>
      <c r="AR55" s="832"/>
      <c r="AS55" s="832"/>
      <c r="AT55" s="832"/>
      <c r="AU55" s="832"/>
      <c r="AV55" s="832"/>
      <c r="AW55" s="832"/>
      <c r="AX55" s="832"/>
      <c r="AY55" s="832"/>
      <c r="AZ55" s="834"/>
      <c r="BA55" s="834"/>
      <c r="BB55" s="834"/>
      <c r="BC55" s="834"/>
      <c r="BD55" s="834"/>
      <c r="BE55" s="827"/>
      <c r="BF55" s="827"/>
      <c r="BG55" s="827"/>
      <c r="BH55" s="827"/>
      <c r="BI55" s="828"/>
      <c r="BJ55" s="223"/>
      <c r="BK55" s="223"/>
      <c r="BL55" s="223"/>
      <c r="BM55" s="223"/>
      <c r="BN55" s="223"/>
      <c r="BO55" s="232"/>
      <c r="BP55" s="232"/>
      <c r="BQ55" s="229">
        <v>49</v>
      </c>
      <c r="BR55" s="230"/>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1"/>
    </row>
    <row r="56" spans="1:131" ht="26.25" customHeight="1" x14ac:dyDescent="0.15">
      <c r="A56" s="229">
        <v>29</v>
      </c>
      <c r="B56" s="776"/>
      <c r="C56" s="777"/>
      <c r="D56" s="777"/>
      <c r="E56" s="777"/>
      <c r="F56" s="777"/>
      <c r="G56" s="777"/>
      <c r="H56" s="777"/>
      <c r="I56" s="777"/>
      <c r="J56" s="777"/>
      <c r="K56" s="777"/>
      <c r="L56" s="777"/>
      <c r="M56" s="777"/>
      <c r="N56" s="777"/>
      <c r="O56" s="777"/>
      <c r="P56" s="778"/>
      <c r="Q56" s="831"/>
      <c r="R56" s="832"/>
      <c r="S56" s="832"/>
      <c r="T56" s="832"/>
      <c r="U56" s="832"/>
      <c r="V56" s="832"/>
      <c r="W56" s="832"/>
      <c r="X56" s="832"/>
      <c r="Y56" s="832"/>
      <c r="Z56" s="832"/>
      <c r="AA56" s="832"/>
      <c r="AB56" s="832"/>
      <c r="AC56" s="832"/>
      <c r="AD56" s="832"/>
      <c r="AE56" s="833"/>
      <c r="AF56" s="782"/>
      <c r="AG56" s="783"/>
      <c r="AH56" s="783"/>
      <c r="AI56" s="783"/>
      <c r="AJ56" s="784"/>
      <c r="AK56" s="835"/>
      <c r="AL56" s="832"/>
      <c r="AM56" s="832"/>
      <c r="AN56" s="832"/>
      <c r="AO56" s="832"/>
      <c r="AP56" s="832"/>
      <c r="AQ56" s="832"/>
      <c r="AR56" s="832"/>
      <c r="AS56" s="832"/>
      <c r="AT56" s="832"/>
      <c r="AU56" s="832"/>
      <c r="AV56" s="832"/>
      <c r="AW56" s="832"/>
      <c r="AX56" s="832"/>
      <c r="AY56" s="832"/>
      <c r="AZ56" s="834"/>
      <c r="BA56" s="834"/>
      <c r="BB56" s="834"/>
      <c r="BC56" s="834"/>
      <c r="BD56" s="834"/>
      <c r="BE56" s="827"/>
      <c r="BF56" s="827"/>
      <c r="BG56" s="827"/>
      <c r="BH56" s="827"/>
      <c r="BI56" s="828"/>
      <c r="BJ56" s="223"/>
      <c r="BK56" s="223"/>
      <c r="BL56" s="223"/>
      <c r="BM56" s="223"/>
      <c r="BN56" s="223"/>
      <c r="BO56" s="232"/>
      <c r="BP56" s="232"/>
      <c r="BQ56" s="229">
        <v>50</v>
      </c>
      <c r="BR56" s="230"/>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1"/>
    </row>
    <row r="57" spans="1:131" ht="26.25" customHeight="1" x14ac:dyDescent="0.15">
      <c r="A57" s="229">
        <v>30</v>
      </c>
      <c r="B57" s="776"/>
      <c r="C57" s="777"/>
      <c r="D57" s="777"/>
      <c r="E57" s="777"/>
      <c r="F57" s="777"/>
      <c r="G57" s="777"/>
      <c r="H57" s="777"/>
      <c r="I57" s="777"/>
      <c r="J57" s="777"/>
      <c r="K57" s="777"/>
      <c r="L57" s="777"/>
      <c r="M57" s="777"/>
      <c r="N57" s="777"/>
      <c r="O57" s="777"/>
      <c r="P57" s="778"/>
      <c r="Q57" s="831"/>
      <c r="R57" s="832"/>
      <c r="S57" s="832"/>
      <c r="T57" s="832"/>
      <c r="U57" s="832"/>
      <c r="V57" s="832"/>
      <c r="W57" s="832"/>
      <c r="X57" s="832"/>
      <c r="Y57" s="832"/>
      <c r="Z57" s="832"/>
      <c r="AA57" s="832"/>
      <c r="AB57" s="832"/>
      <c r="AC57" s="832"/>
      <c r="AD57" s="832"/>
      <c r="AE57" s="833"/>
      <c r="AF57" s="782"/>
      <c r="AG57" s="783"/>
      <c r="AH57" s="783"/>
      <c r="AI57" s="783"/>
      <c r="AJ57" s="784"/>
      <c r="AK57" s="835"/>
      <c r="AL57" s="832"/>
      <c r="AM57" s="832"/>
      <c r="AN57" s="832"/>
      <c r="AO57" s="832"/>
      <c r="AP57" s="832"/>
      <c r="AQ57" s="832"/>
      <c r="AR57" s="832"/>
      <c r="AS57" s="832"/>
      <c r="AT57" s="832"/>
      <c r="AU57" s="832"/>
      <c r="AV57" s="832"/>
      <c r="AW57" s="832"/>
      <c r="AX57" s="832"/>
      <c r="AY57" s="832"/>
      <c r="AZ57" s="834"/>
      <c r="BA57" s="834"/>
      <c r="BB57" s="834"/>
      <c r="BC57" s="834"/>
      <c r="BD57" s="834"/>
      <c r="BE57" s="827"/>
      <c r="BF57" s="827"/>
      <c r="BG57" s="827"/>
      <c r="BH57" s="827"/>
      <c r="BI57" s="828"/>
      <c r="BJ57" s="223"/>
      <c r="BK57" s="223"/>
      <c r="BL57" s="223"/>
      <c r="BM57" s="223"/>
      <c r="BN57" s="223"/>
      <c r="BO57" s="232"/>
      <c r="BP57" s="232"/>
      <c r="BQ57" s="229">
        <v>51</v>
      </c>
      <c r="BR57" s="230"/>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1"/>
    </row>
    <row r="58" spans="1:131" ht="26.25" customHeight="1" x14ac:dyDescent="0.15">
      <c r="A58" s="229">
        <v>31</v>
      </c>
      <c r="B58" s="776"/>
      <c r="C58" s="777"/>
      <c r="D58" s="777"/>
      <c r="E58" s="777"/>
      <c r="F58" s="777"/>
      <c r="G58" s="777"/>
      <c r="H58" s="777"/>
      <c r="I58" s="777"/>
      <c r="J58" s="777"/>
      <c r="K58" s="777"/>
      <c r="L58" s="777"/>
      <c r="M58" s="777"/>
      <c r="N58" s="777"/>
      <c r="O58" s="777"/>
      <c r="P58" s="778"/>
      <c r="Q58" s="831"/>
      <c r="R58" s="832"/>
      <c r="S58" s="832"/>
      <c r="T58" s="832"/>
      <c r="U58" s="832"/>
      <c r="V58" s="832"/>
      <c r="W58" s="832"/>
      <c r="X58" s="832"/>
      <c r="Y58" s="832"/>
      <c r="Z58" s="832"/>
      <c r="AA58" s="832"/>
      <c r="AB58" s="832"/>
      <c r="AC58" s="832"/>
      <c r="AD58" s="832"/>
      <c r="AE58" s="833"/>
      <c r="AF58" s="782"/>
      <c r="AG58" s="783"/>
      <c r="AH58" s="783"/>
      <c r="AI58" s="783"/>
      <c r="AJ58" s="784"/>
      <c r="AK58" s="835"/>
      <c r="AL58" s="832"/>
      <c r="AM58" s="832"/>
      <c r="AN58" s="832"/>
      <c r="AO58" s="832"/>
      <c r="AP58" s="832"/>
      <c r="AQ58" s="832"/>
      <c r="AR58" s="832"/>
      <c r="AS58" s="832"/>
      <c r="AT58" s="832"/>
      <c r="AU58" s="832"/>
      <c r="AV58" s="832"/>
      <c r="AW58" s="832"/>
      <c r="AX58" s="832"/>
      <c r="AY58" s="832"/>
      <c r="AZ58" s="834"/>
      <c r="BA58" s="834"/>
      <c r="BB58" s="834"/>
      <c r="BC58" s="834"/>
      <c r="BD58" s="834"/>
      <c r="BE58" s="827"/>
      <c r="BF58" s="827"/>
      <c r="BG58" s="827"/>
      <c r="BH58" s="827"/>
      <c r="BI58" s="828"/>
      <c r="BJ58" s="223"/>
      <c r="BK58" s="223"/>
      <c r="BL58" s="223"/>
      <c r="BM58" s="223"/>
      <c r="BN58" s="223"/>
      <c r="BO58" s="232"/>
      <c r="BP58" s="232"/>
      <c r="BQ58" s="229">
        <v>52</v>
      </c>
      <c r="BR58" s="230"/>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1"/>
    </row>
    <row r="59" spans="1:131" ht="26.25" customHeight="1" x14ac:dyDescent="0.15">
      <c r="A59" s="229">
        <v>32</v>
      </c>
      <c r="B59" s="776"/>
      <c r="C59" s="777"/>
      <c r="D59" s="777"/>
      <c r="E59" s="777"/>
      <c r="F59" s="777"/>
      <c r="G59" s="777"/>
      <c r="H59" s="777"/>
      <c r="I59" s="777"/>
      <c r="J59" s="777"/>
      <c r="K59" s="777"/>
      <c r="L59" s="777"/>
      <c r="M59" s="777"/>
      <c r="N59" s="777"/>
      <c r="O59" s="777"/>
      <c r="P59" s="778"/>
      <c r="Q59" s="831"/>
      <c r="R59" s="832"/>
      <c r="S59" s="832"/>
      <c r="T59" s="832"/>
      <c r="U59" s="832"/>
      <c r="V59" s="832"/>
      <c r="W59" s="832"/>
      <c r="X59" s="832"/>
      <c r="Y59" s="832"/>
      <c r="Z59" s="832"/>
      <c r="AA59" s="832"/>
      <c r="AB59" s="832"/>
      <c r="AC59" s="832"/>
      <c r="AD59" s="832"/>
      <c r="AE59" s="833"/>
      <c r="AF59" s="782"/>
      <c r="AG59" s="783"/>
      <c r="AH59" s="783"/>
      <c r="AI59" s="783"/>
      <c r="AJ59" s="784"/>
      <c r="AK59" s="835"/>
      <c r="AL59" s="832"/>
      <c r="AM59" s="832"/>
      <c r="AN59" s="832"/>
      <c r="AO59" s="832"/>
      <c r="AP59" s="832"/>
      <c r="AQ59" s="832"/>
      <c r="AR59" s="832"/>
      <c r="AS59" s="832"/>
      <c r="AT59" s="832"/>
      <c r="AU59" s="832"/>
      <c r="AV59" s="832"/>
      <c r="AW59" s="832"/>
      <c r="AX59" s="832"/>
      <c r="AY59" s="832"/>
      <c r="AZ59" s="834"/>
      <c r="BA59" s="834"/>
      <c r="BB59" s="834"/>
      <c r="BC59" s="834"/>
      <c r="BD59" s="834"/>
      <c r="BE59" s="827"/>
      <c r="BF59" s="827"/>
      <c r="BG59" s="827"/>
      <c r="BH59" s="827"/>
      <c r="BI59" s="828"/>
      <c r="BJ59" s="223"/>
      <c r="BK59" s="223"/>
      <c r="BL59" s="223"/>
      <c r="BM59" s="223"/>
      <c r="BN59" s="223"/>
      <c r="BO59" s="232"/>
      <c r="BP59" s="232"/>
      <c r="BQ59" s="229">
        <v>53</v>
      </c>
      <c r="BR59" s="230"/>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1"/>
    </row>
    <row r="60" spans="1:131" ht="26.25" customHeight="1" x14ac:dyDescent="0.15">
      <c r="A60" s="229">
        <v>33</v>
      </c>
      <c r="B60" s="776"/>
      <c r="C60" s="777"/>
      <c r="D60" s="777"/>
      <c r="E60" s="777"/>
      <c r="F60" s="777"/>
      <c r="G60" s="777"/>
      <c r="H60" s="777"/>
      <c r="I60" s="777"/>
      <c r="J60" s="777"/>
      <c r="K60" s="777"/>
      <c r="L60" s="777"/>
      <c r="M60" s="777"/>
      <c r="N60" s="777"/>
      <c r="O60" s="777"/>
      <c r="P60" s="778"/>
      <c r="Q60" s="831"/>
      <c r="R60" s="832"/>
      <c r="S60" s="832"/>
      <c r="T60" s="832"/>
      <c r="U60" s="832"/>
      <c r="V60" s="832"/>
      <c r="W60" s="832"/>
      <c r="X60" s="832"/>
      <c r="Y60" s="832"/>
      <c r="Z60" s="832"/>
      <c r="AA60" s="832"/>
      <c r="AB60" s="832"/>
      <c r="AC60" s="832"/>
      <c r="AD60" s="832"/>
      <c r="AE60" s="833"/>
      <c r="AF60" s="782"/>
      <c r="AG60" s="783"/>
      <c r="AH60" s="783"/>
      <c r="AI60" s="783"/>
      <c r="AJ60" s="784"/>
      <c r="AK60" s="835"/>
      <c r="AL60" s="832"/>
      <c r="AM60" s="832"/>
      <c r="AN60" s="832"/>
      <c r="AO60" s="832"/>
      <c r="AP60" s="832"/>
      <c r="AQ60" s="832"/>
      <c r="AR60" s="832"/>
      <c r="AS60" s="832"/>
      <c r="AT60" s="832"/>
      <c r="AU60" s="832"/>
      <c r="AV60" s="832"/>
      <c r="AW60" s="832"/>
      <c r="AX60" s="832"/>
      <c r="AY60" s="832"/>
      <c r="AZ60" s="834"/>
      <c r="BA60" s="834"/>
      <c r="BB60" s="834"/>
      <c r="BC60" s="834"/>
      <c r="BD60" s="834"/>
      <c r="BE60" s="827"/>
      <c r="BF60" s="827"/>
      <c r="BG60" s="827"/>
      <c r="BH60" s="827"/>
      <c r="BI60" s="828"/>
      <c r="BJ60" s="223"/>
      <c r="BK60" s="223"/>
      <c r="BL60" s="223"/>
      <c r="BM60" s="223"/>
      <c r="BN60" s="223"/>
      <c r="BO60" s="232"/>
      <c r="BP60" s="232"/>
      <c r="BQ60" s="229">
        <v>54</v>
      </c>
      <c r="BR60" s="230"/>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1"/>
    </row>
    <row r="61" spans="1:131" ht="26.25" customHeight="1" thickBot="1" x14ac:dyDescent="0.2">
      <c r="A61" s="229">
        <v>34</v>
      </c>
      <c r="B61" s="776"/>
      <c r="C61" s="777"/>
      <c r="D61" s="777"/>
      <c r="E61" s="777"/>
      <c r="F61" s="777"/>
      <c r="G61" s="777"/>
      <c r="H61" s="777"/>
      <c r="I61" s="777"/>
      <c r="J61" s="777"/>
      <c r="K61" s="777"/>
      <c r="L61" s="777"/>
      <c r="M61" s="777"/>
      <c r="N61" s="777"/>
      <c r="O61" s="777"/>
      <c r="P61" s="778"/>
      <c r="Q61" s="831"/>
      <c r="R61" s="832"/>
      <c r="S61" s="832"/>
      <c r="T61" s="832"/>
      <c r="U61" s="832"/>
      <c r="V61" s="832"/>
      <c r="W61" s="832"/>
      <c r="X61" s="832"/>
      <c r="Y61" s="832"/>
      <c r="Z61" s="832"/>
      <c r="AA61" s="832"/>
      <c r="AB61" s="832"/>
      <c r="AC61" s="832"/>
      <c r="AD61" s="832"/>
      <c r="AE61" s="833"/>
      <c r="AF61" s="782"/>
      <c r="AG61" s="783"/>
      <c r="AH61" s="783"/>
      <c r="AI61" s="783"/>
      <c r="AJ61" s="784"/>
      <c r="AK61" s="835"/>
      <c r="AL61" s="832"/>
      <c r="AM61" s="832"/>
      <c r="AN61" s="832"/>
      <c r="AO61" s="832"/>
      <c r="AP61" s="832"/>
      <c r="AQ61" s="832"/>
      <c r="AR61" s="832"/>
      <c r="AS61" s="832"/>
      <c r="AT61" s="832"/>
      <c r="AU61" s="832"/>
      <c r="AV61" s="832"/>
      <c r="AW61" s="832"/>
      <c r="AX61" s="832"/>
      <c r="AY61" s="832"/>
      <c r="AZ61" s="834"/>
      <c r="BA61" s="834"/>
      <c r="BB61" s="834"/>
      <c r="BC61" s="834"/>
      <c r="BD61" s="834"/>
      <c r="BE61" s="827"/>
      <c r="BF61" s="827"/>
      <c r="BG61" s="827"/>
      <c r="BH61" s="827"/>
      <c r="BI61" s="828"/>
      <c r="BJ61" s="223"/>
      <c r="BK61" s="223"/>
      <c r="BL61" s="223"/>
      <c r="BM61" s="223"/>
      <c r="BN61" s="223"/>
      <c r="BO61" s="232"/>
      <c r="BP61" s="232"/>
      <c r="BQ61" s="229">
        <v>55</v>
      </c>
      <c r="BR61" s="230"/>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1"/>
    </row>
    <row r="62" spans="1:131" ht="26.25" customHeight="1" x14ac:dyDescent="0.15">
      <c r="A62" s="229">
        <v>35</v>
      </c>
      <c r="B62" s="776"/>
      <c r="C62" s="777"/>
      <c r="D62" s="777"/>
      <c r="E62" s="777"/>
      <c r="F62" s="777"/>
      <c r="G62" s="777"/>
      <c r="H62" s="777"/>
      <c r="I62" s="777"/>
      <c r="J62" s="777"/>
      <c r="K62" s="777"/>
      <c r="L62" s="777"/>
      <c r="M62" s="777"/>
      <c r="N62" s="777"/>
      <c r="O62" s="777"/>
      <c r="P62" s="778"/>
      <c r="Q62" s="831"/>
      <c r="R62" s="832"/>
      <c r="S62" s="832"/>
      <c r="T62" s="832"/>
      <c r="U62" s="832"/>
      <c r="V62" s="832"/>
      <c r="W62" s="832"/>
      <c r="X62" s="832"/>
      <c r="Y62" s="832"/>
      <c r="Z62" s="832"/>
      <c r="AA62" s="832"/>
      <c r="AB62" s="832"/>
      <c r="AC62" s="832"/>
      <c r="AD62" s="832"/>
      <c r="AE62" s="833"/>
      <c r="AF62" s="782"/>
      <c r="AG62" s="783"/>
      <c r="AH62" s="783"/>
      <c r="AI62" s="783"/>
      <c r="AJ62" s="784"/>
      <c r="AK62" s="835"/>
      <c r="AL62" s="832"/>
      <c r="AM62" s="832"/>
      <c r="AN62" s="832"/>
      <c r="AO62" s="832"/>
      <c r="AP62" s="832"/>
      <c r="AQ62" s="832"/>
      <c r="AR62" s="832"/>
      <c r="AS62" s="832"/>
      <c r="AT62" s="832"/>
      <c r="AU62" s="832"/>
      <c r="AV62" s="832"/>
      <c r="AW62" s="832"/>
      <c r="AX62" s="832"/>
      <c r="AY62" s="832"/>
      <c r="AZ62" s="834"/>
      <c r="BA62" s="834"/>
      <c r="BB62" s="834"/>
      <c r="BC62" s="834"/>
      <c r="BD62" s="834"/>
      <c r="BE62" s="827"/>
      <c r="BF62" s="827"/>
      <c r="BG62" s="827"/>
      <c r="BH62" s="827"/>
      <c r="BI62" s="828"/>
      <c r="BJ62" s="843" t="s">
        <v>413</v>
      </c>
      <c r="BK62" s="802"/>
      <c r="BL62" s="802"/>
      <c r="BM62" s="802"/>
      <c r="BN62" s="803"/>
      <c r="BO62" s="232"/>
      <c r="BP62" s="232"/>
      <c r="BQ62" s="229">
        <v>56</v>
      </c>
      <c r="BR62" s="230"/>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1"/>
    </row>
    <row r="63" spans="1:131" ht="26.25" customHeight="1" thickBot="1" x14ac:dyDescent="0.2">
      <c r="A63" s="231" t="s">
        <v>389</v>
      </c>
      <c r="B63" s="785" t="s">
        <v>414</v>
      </c>
      <c r="C63" s="786"/>
      <c r="D63" s="786"/>
      <c r="E63" s="786"/>
      <c r="F63" s="786"/>
      <c r="G63" s="786"/>
      <c r="H63" s="786"/>
      <c r="I63" s="786"/>
      <c r="J63" s="786"/>
      <c r="K63" s="786"/>
      <c r="L63" s="786"/>
      <c r="M63" s="786"/>
      <c r="N63" s="786"/>
      <c r="O63" s="786"/>
      <c r="P63" s="787"/>
      <c r="Q63" s="836"/>
      <c r="R63" s="837"/>
      <c r="S63" s="837"/>
      <c r="T63" s="837"/>
      <c r="U63" s="837"/>
      <c r="V63" s="837"/>
      <c r="W63" s="837"/>
      <c r="X63" s="837"/>
      <c r="Y63" s="837"/>
      <c r="Z63" s="837"/>
      <c r="AA63" s="837"/>
      <c r="AB63" s="837"/>
      <c r="AC63" s="837"/>
      <c r="AD63" s="837"/>
      <c r="AE63" s="838"/>
      <c r="AF63" s="839">
        <v>188</v>
      </c>
      <c r="AG63" s="840"/>
      <c r="AH63" s="840"/>
      <c r="AI63" s="840"/>
      <c r="AJ63" s="841"/>
      <c r="AK63" s="842"/>
      <c r="AL63" s="837"/>
      <c r="AM63" s="837"/>
      <c r="AN63" s="837"/>
      <c r="AO63" s="837"/>
      <c r="AP63" s="840">
        <v>4493</v>
      </c>
      <c r="AQ63" s="840"/>
      <c r="AR63" s="840"/>
      <c r="AS63" s="840"/>
      <c r="AT63" s="840"/>
      <c r="AU63" s="840">
        <v>3528</v>
      </c>
      <c r="AV63" s="840"/>
      <c r="AW63" s="840"/>
      <c r="AX63" s="840"/>
      <c r="AY63" s="840"/>
      <c r="AZ63" s="844"/>
      <c r="BA63" s="844"/>
      <c r="BB63" s="844"/>
      <c r="BC63" s="844"/>
      <c r="BD63" s="844"/>
      <c r="BE63" s="845"/>
      <c r="BF63" s="845"/>
      <c r="BG63" s="845"/>
      <c r="BH63" s="845"/>
      <c r="BI63" s="846"/>
      <c r="BJ63" s="847" t="s">
        <v>415</v>
      </c>
      <c r="BK63" s="848"/>
      <c r="BL63" s="848"/>
      <c r="BM63" s="848"/>
      <c r="BN63" s="849"/>
      <c r="BO63" s="232"/>
      <c r="BP63" s="232"/>
      <c r="BQ63" s="229">
        <v>57</v>
      </c>
      <c r="BR63" s="230"/>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1"/>
    </row>
    <row r="65" spans="1:131" ht="26.25" customHeight="1" thickBot="1" x14ac:dyDescent="0.2">
      <c r="A65" s="223" t="s">
        <v>416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1"/>
    </row>
    <row r="66" spans="1:131" ht="26.25" customHeight="1" x14ac:dyDescent="0.15">
      <c r="A66" s="723" t="s">
        <v>417</v>
      </c>
      <c r="B66" s="724"/>
      <c r="C66" s="724"/>
      <c r="D66" s="724"/>
      <c r="E66" s="724"/>
      <c r="F66" s="724"/>
      <c r="G66" s="724"/>
      <c r="H66" s="724"/>
      <c r="I66" s="724"/>
      <c r="J66" s="724"/>
      <c r="K66" s="724"/>
      <c r="L66" s="724"/>
      <c r="M66" s="724"/>
      <c r="N66" s="724"/>
      <c r="O66" s="724"/>
      <c r="P66" s="725"/>
      <c r="Q66" s="729" t="s">
        <v>393</v>
      </c>
      <c r="R66" s="730"/>
      <c r="S66" s="730"/>
      <c r="T66" s="730"/>
      <c r="U66" s="731"/>
      <c r="V66" s="729" t="s">
        <v>394</v>
      </c>
      <c r="W66" s="730"/>
      <c r="X66" s="730"/>
      <c r="Y66" s="730"/>
      <c r="Z66" s="731"/>
      <c r="AA66" s="729" t="s">
        <v>395</v>
      </c>
      <c r="AB66" s="730"/>
      <c r="AC66" s="730"/>
      <c r="AD66" s="730"/>
      <c r="AE66" s="731"/>
      <c r="AF66" s="850" t="s">
        <v>396</v>
      </c>
      <c r="AG66" s="811"/>
      <c r="AH66" s="811"/>
      <c r="AI66" s="811"/>
      <c r="AJ66" s="851"/>
      <c r="AK66" s="729" t="s">
        <v>397</v>
      </c>
      <c r="AL66" s="724"/>
      <c r="AM66" s="724"/>
      <c r="AN66" s="724"/>
      <c r="AO66" s="725"/>
      <c r="AP66" s="729" t="s">
        <v>398</v>
      </c>
      <c r="AQ66" s="730"/>
      <c r="AR66" s="730"/>
      <c r="AS66" s="730"/>
      <c r="AT66" s="731"/>
      <c r="AU66" s="729" t="s">
        <v>418</v>
      </c>
      <c r="AV66" s="730"/>
      <c r="AW66" s="730"/>
      <c r="AX66" s="730"/>
      <c r="AY66" s="731"/>
      <c r="AZ66" s="729" t="s">
        <v>376</v>
      </c>
      <c r="BA66" s="730"/>
      <c r="BB66" s="730"/>
      <c r="BC66" s="730"/>
      <c r="BD66" s="736"/>
      <c r="BE66" s="232"/>
      <c r="BF66" s="232"/>
      <c r="BG66" s="232"/>
      <c r="BH66" s="232"/>
      <c r="BI66" s="232"/>
      <c r="BJ66" s="232"/>
      <c r="BK66" s="232"/>
      <c r="BL66" s="232"/>
      <c r="BM66" s="232"/>
      <c r="BN66" s="232"/>
      <c r="BO66" s="232"/>
      <c r="BP66" s="232"/>
      <c r="BQ66" s="229">
        <v>60</v>
      </c>
      <c r="BR66" s="234"/>
      <c r="BS66" s="855"/>
      <c r="BT66" s="856"/>
      <c r="BU66" s="856"/>
      <c r="BV66" s="856"/>
      <c r="BW66" s="856"/>
      <c r="BX66" s="856"/>
      <c r="BY66" s="856"/>
      <c r="BZ66" s="856"/>
      <c r="CA66" s="856"/>
      <c r="CB66" s="856"/>
      <c r="CC66" s="856"/>
      <c r="CD66" s="856"/>
      <c r="CE66" s="856"/>
      <c r="CF66" s="856"/>
      <c r="CG66" s="861"/>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55"/>
      <c r="DW66" s="856"/>
      <c r="DX66" s="856"/>
      <c r="DY66" s="856"/>
      <c r="DZ66" s="857"/>
      <c r="EA66" s="221"/>
    </row>
    <row r="67" spans="1:131" ht="26.25" customHeight="1" thickBot="1" x14ac:dyDescent="0.2">
      <c r="A67" s="726"/>
      <c r="B67" s="727"/>
      <c r="C67" s="727"/>
      <c r="D67" s="727"/>
      <c r="E67" s="727"/>
      <c r="F67" s="727"/>
      <c r="G67" s="727"/>
      <c r="H67" s="727"/>
      <c r="I67" s="727"/>
      <c r="J67" s="727"/>
      <c r="K67" s="727"/>
      <c r="L67" s="727"/>
      <c r="M67" s="727"/>
      <c r="N67" s="727"/>
      <c r="O67" s="727"/>
      <c r="P67" s="728"/>
      <c r="Q67" s="732"/>
      <c r="R67" s="733"/>
      <c r="S67" s="733"/>
      <c r="T67" s="733"/>
      <c r="U67" s="734"/>
      <c r="V67" s="732"/>
      <c r="W67" s="733"/>
      <c r="X67" s="733"/>
      <c r="Y67" s="733"/>
      <c r="Z67" s="734"/>
      <c r="AA67" s="732"/>
      <c r="AB67" s="733"/>
      <c r="AC67" s="733"/>
      <c r="AD67" s="733"/>
      <c r="AE67" s="734"/>
      <c r="AF67" s="852"/>
      <c r="AG67" s="814"/>
      <c r="AH67" s="814"/>
      <c r="AI67" s="814"/>
      <c r="AJ67" s="853"/>
      <c r="AK67" s="854"/>
      <c r="AL67" s="727"/>
      <c r="AM67" s="727"/>
      <c r="AN67" s="727"/>
      <c r="AO67" s="728"/>
      <c r="AP67" s="732"/>
      <c r="AQ67" s="733"/>
      <c r="AR67" s="733"/>
      <c r="AS67" s="733"/>
      <c r="AT67" s="734"/>
      <c r="AU67" s="732"/>
      <c r="AV67" s="733"/>
      <c r="AW67" s="733"/>
      <c r="AX67" s="733"/>
      <c r="AY67" s="734"/>
      <c r="AZ67" s="732"/>
      <c r="BA67" s="733"/>
      <c r="BB67" s="733"/>
      <c r="BC67" s="733"/>
      <c r="BD67" s="738"/>
      <c r="BE67" s="232"/>
      <c r="BF67" s="232"/>
      <c r="BG67" s="232"/>
      <c r="BH67" s="232"/>
      <c r="BI67" s="232"/>
      <c r="BJ67" s="232"/>
      <c r="BK67" s="232"/>
      <c r="BL67" s="232"/>
      <c r="BM67" s="232"/>
      <c r="BN67" s="232"/>
      <c r="BO67" s="232"/>
      <c r="BP67" s="232"/>
      <c r="BQ67" s="229">
        <v>61</v>
      </c>
      <c r="BR67" s="234"/>
      <c r="BS67" s="855"/>
      <c r="BT67" s="856"/>
      <c r="BU67" s="856"/>
      <c r="BV67" s="856"/>
      <c r="BW67" s="856"/>
      <c r="BX67" s="856"/>
      <c r="BY67" s="856"/>
      <c r="BZ67" s="856"/>
      <c r="CA67" s="856"/>
      <c r="CB67" s="856"/>
      <c r="CC67" s="856"/>
      <c r="CD67" s="856"/>
      <c r="CE67" s="856"/>
      <c r="CF67" s="856"/>
      <c r="CG67" s="861"/>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55"/>
      <c r="DW67" s="856"/>
      <c r="DX67" s="856"/>
      <c r="DY67" s="856"/>
      <c r="DZ67" s="857"/>
      <c r="EA67" s="221"/>
    </row>
    <row r="68" spans="1:131" ht="26.25" customHeight="1" thickTop="1" x14ac:dyDescent="0.15">
      <c r="A68" s="227">
        <v>1</v>
      </c>
      <c r="B68" s="865" t="s">
        <v>585</v>
      </c>
      <c r="C68" s="866"/>
      <c r="D68" s="866"/>
      <c r="E68" s="866"/>
      <c r="F68" s="866"/>
      <c r="G68" s="866"/>
      <c r="H68" s="866"/>
      <c r="I68" s="866"/>
      <c r="J68" s="866"/>
      <c r="K68" s="866"/>
      <c r="L68" s="866"/>
      <c r="M68" s="866"/>
      <c r="N68" s="866"/>
      <c r="O68" s="866"/>
      <c r="P68" s="867"/>
      <c r="Q68" s="868">
        <v>8497</v>
      </c>
      <c r="R68" s="862"/>
      <c r="S68" s="862"/>
      <c r="T68" s="862"/>
      <c r="U68" s="862"/>
      <c r="V68" s="862">
        <v>7432</v>
      </c>
      <c r="W68" s="862"/>
      <c r="X68" s="862"/>
      <c r="Y68" s="862"/>
      <c r="Z68" s="862"/>
      <c r="AA68" s="862">
        <v>1065</v>
      </c>
      <c r="AB68" s="862"/>
      <c r="AC68" s="862"/>
      <c r="AD68" s="862"/>
      <c r="AE68" s="862"/>
      <c r="AF68" s="862">
        <v>6040</v>
      </c>
      <c r="AG68" s="862"/>
      <c r="AH68" s="862"/>
      <c r="AI68" s="862"/>
      <c r="AJ68" s="862"/>
      <c r="AK68" s="862">
        <v>63</v>
      </c>
      <c r="AL68" s="862"/>
      <c r="AM68" s="862"/>
      <c r="AN68" s="862"/>
      <c r="AO68" s="862"/>
      <c r="AP68" s="862">
        <v>10740</v>
      </c>
      <c r="AQ68" s="862"/>
      <c r="AR68" s="862"/>
      <c r="AS68" s="862"/>
      <c r="AT68" s="862"/>
      <c r="AU68" s="830" t="s">
        <v>584</v>
      </c>
      <c r="AV68" s="830"/>
      <c r="AW68" s="830"/>
      <c r="AX68" s="830"/>
      <c r="AY68" s="830"/>
      <c r="AZ68" s="863"/>
      <c r="BA68" s="863"/>
      <c r="BB68" s="863"/>
      <c r="BC68" s="863"/>
      <c r="BD68" s="864"/>
      <c r="BE68" s="232"/>
      <c r="BF68" s="232"/>
      <c r="BG68" s="232"/>
      <c r="BH68" s="232"/>
      <c r="BI68" s="232"/>
      <c r="BJ68" s="232"/>
      <c r="BK68" s="232"/>
      <c r="BL68" s="232"/>
      <c r="BM68" s="232"/>
      <c r="BN68" s="232"/>
      <c r="BO68" s="232"/>
      <c r="BP68" s="232"/>
      <c r="BQ68" s="229">
        <v>62</v>
      </c>
      <c r="BR68" s="234"/>
      <c r="BS68" s="855"/>
      <c r="BT68" s="856"/>
      <c r="BU68" s="856"/>
      <c r="BV68" s="856"/>
      <c r="BW68" s="856"/>
      <c r="BX68" s="856"/>
      <c r="BY68" s="856"/>
      <c r="BZ68" s="856"/>
      <c r="CA68" s="856"/>
      <c r="CB68" s="856"/>
      <c r="CC68" s="856"/>
      <c r="CD68" s="856"/>
      <c r="CE68" s="856"/>
      <c r="CF68" s="856"/>
      <c r="CG68" s="861"/>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55"/>
      <c r="DW68" s="856"/>
      <c r="DX68" s="856"/>
      <c r="DY68" s="856"/>
      <c r="DZ68" s="857"/>
      <c r="EA68" s="221"/>
    </row>
    <row r="69" spans="1:131" ht="26.25" customHeight="1" x14ac:dyDescent="0.15">
      <c r="A69" s="229">
        <v>2</v>
      </c>
      <c r="B69" s="869" t="s">
        <v>586</v>
      </c>
      <c r="C69" s="870"/>
      <c r="D69" s="870"/>
      <c r="E69" s="870"/>
      <c r="F69" s="870"/>
      <c r="G69" s="870"/>
      <c r="H69" s="870"/>
      <c r="I69" s="870"/>
      <c r="J69" s="870"/>
      <c r="K69" s="870"/>
      <c r="L69" s="870"/>
      <c r="M69" s="870"/>
      <c r="N69" s="870"/>
      <c r="O69" s="870"/>
      <c r="P69" s="871"/>
      <c r="Q69" s="872">
        <v>7688</v>
      </c>
      <c r="R69" s="830"/>
      <c r="S69" s="830"/>
      <c r="T69" s="830"/>
      <c r="U69" s="830"/>
      <c r="V69" s="830">
        <v>7481</v>
      </c>
      <c r="W69" s="830"/>
      <c r="X69" s="830"/>
      <c r="Y69" s="830"/>
      <c r="Z69" s="830"/>
      <c r="AA69" s="830">
        <v>207</v>
      </c>
      <c r="AB69" s="830"/>
      <c r="AC69" s="830"/>
      <c r="AD69" s="830"/>
      <c r="AE69" s="830"/>
      <c r="AF69" s="830">
        <v>200</v>
      </c>
      <c r="AG69" s="830"/>
      <c r="AH69" s="830"/>
      <c r="AI69" s="830"/>
      <c r="AJ69" s="830"/>
      <c r="AK69" s="830" t="s">
        <v>584</v>
      </c>
      <c r="AL69" s="830"/>
      <c r="AM69" s="830"/>
      <c r="AN69" s="830"/>
      <c r="AO69" s="830"/>
      <c r="AP69" s="830">
        <v>5479</v>
      </c>
      <c r="AQ69" s="830"/>
      <c r="AR69" s="830"/>
      <c r="AS69" s="830"/>
      <c r="AT69" s="830"/>
      <c r="AU69" s="830">
        <v>170</v>
      </c>
      <c r="AV69" s="830"/>
      <c r="AW69" s="830"/>
      <c r="AX69" s="830"/>
      <c r="AY69" s="830"/>
      <c r="AZ69" s="827"/>
      <c r="BA69" s="827"/>
      <c r="BB69" s="827"/>
      <c r="BC69" s="827"/>
      <c r="BD69" s="828"/>
      <c r="BE69" s="232"/>
      <c r="BF69" s="232"/>
      <c r="BG69" s="232"/>
      <c r="BH69" s="232"/>
      <c r="BI69" s="232"/>
      <c r="BJ69" s="232"/>
      <c r="BK69" s="232"/>
      <c r="BL69" s="232"/>
      <c r="BM69" s="232"/>
      <c r="BN69" s="232"/>
      <c r="BO69" s="232"/>
      <c r="BP69" s="232"/>
      <c r="BQ69" s="229">
        <v>63</v>
      </c>
      <c r="BR69" s="234"/>
      <c r="BS69" s="855"/>
      <c r="BT69" s="856"/>
      <c r="BU69" s="856"/>
      <c r="BV69" s="856"/>
      <c r="BW69" s="856"/>
      <c r="BX69" s="856"/>
      <c r="BY69" s="856"/>
      <c r="BZ69" s="856"/>
      <c r="CA69" s="856"/>
      <c r="CB69" s="856"/>
      <c r="CC69" s="856"/>
      <c r="CD69" s="856"/>
      <c r="CE69" s="856"/>
      <c r="CF69" s="856"/>
      <c r="CG69" s="861"/>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55"/>
      <c r="DW69" s="856"/>
      <c r="DX69" s="856"/>
      <c r="DY69" s="856"/>
      <c r="DZ69" s="857"/>
      <c r="EA69" s="221"/>
    </row>
    <row r="70" spans="1:131" ht="26.25" customHeight="1" x14ac:dyDescent="0.15">
      <c r="A70" s="229">
        <v>3</v>
      </c>
      <c r="B70" s="869" t="s">
        <v>587</v>
      </c>
      <c r="C70" s="870"/>
      <c r="D70" s="870"/>
      <c r="E70" s="870"/>
      <c r="F70" s="870"/>
      <c r="G70" s="870"/>
      <c r="H70" s="870"/>
      <c r="I70" s="870"/>
      <c r="J70" s="870"/>
      <c r="K70" s="870"/>
      <c r="L70" s="870"/>
      <c r="M70" s="870"/>
      <c r="N70" s="870"/>
      <c r="O70" s="870"/>
      <c r="P70" s="871"/>
      <c r="Q70" s="872">
        <v>3868</v>
      </c>
      <c r="R70" s="830"/>
      <c r="S70" s="830"/>
      <c r="T70" s="830"/>
      <c r="U70" s="830"/>
      <c r="V70" s="830">
        <v>3673</v>
      </c>
      <c r="W70" s="830"/>
      <c r="X70" s="830"/>
      <c r="Y70" s="830"/>
      <c r="Z70" s="830"/>
      <c r="AA70" s="830">
        <v>195</v>
      </c>
      <c r="AB70" s="830"/>
      <c r="AC70" s="830"/>
      <c r="AD70" s="830"/>
      <c r="AE70" s="830"/>
      <c r="AF70" s="830">
        <v>195</v>
      </c>
      <c r="AG70" s="830"/>
      <c r="AH70" s="830"/>
      <c r="AI70" s="830"/>
      <c r="AJ70" s="830"/>
      <c r="AK70" s="830">
        <v>3</v>
      </c>
      <c r="AL70" s="830"/>
      <c r="AM70" s="830"/>
      <c r="AN70" s="830"/>
      <c r="AO70" s="830"/>
      <c r="AP70" s="830">
        <v>2470</v>
      </c>
      <c r="AQ70" s="830"/>
      <c r="AR70" s="830"/>
      <c r="AS70" s="830"/>
      <c r="AT70" s="830"/>
      <c r="AU70" s="830">
        <v>241</v>
      </c>
      <c r="AV70" s="830"/>
      <c r="AW70" s="830"/>
      <c r="AX70" s="830"/>
      <c r="AY70" s="830"/>
      <c r="AZ70" s="827"/>
      <c r="BA70" s="827"/>
      <c r="BB70" s="827"/>
      <c r="BC70" s="827"/>
      <c r="BD70" s="828"/>
      <c r="BE70" s="232"/>
      <c r="BF70" s="232"/>
      <c r="BG70" s="232"/>
      <c r="BH70" s="232"/>
      <c r="BI70" s="232"/>
      <c r="BJ70" s="232"/>
      <c r="BK70" s="232"/>
      <c r="BL70" s="232"/>
      <c r="BM70" s="232"/>
      <c r="BN70" s="232"/>
      <c r="BO70" s="232"/>
      <c r="BP70" s="232"/>
      <c r="BQ70" s="229">
        <v>64</v>
      </c>
      <c r="BR70" s="234"/>
      <c r="BS70" s="855"/>
      <c r="BT70" s="856"/>
      <c r="BU70" s="856"/>
      <c r="BV70" s="856"/>
      <c r="BW70" s="856"/>
      <c r="BX70" s="856"/>
      <c r="BY70" s="856"/>
      <c r="BZ70" s="856"/>
      <c r="CA70" s="856"/>
      <c r="CB70" s="856"/>
      <c r="CC70" s="856"/>
      <c r="CD70" s="856"/>
      <c r="CE70" s="856"/>
      <c r="CF70" s="856"/>
      <c r="CG70" s="861"/>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55"/>
      <c r="DW70" s="856"/>
      <c r="DX70" s="856"/>
      <c r="DY70" s="856"/>
      <c r="DZ70" s="857"/>
      <c r="EA70" s="221"/>
    </row>
    <row r="71" spans="1:131" ht="26.25" customHeight="1" x14ac:dyDescent="0.15">
      <c r="A71" s="229">
        <v>4</v>
      </c>
      <c r="B71" s="869" t="s">
        <v>588</v>
      </c>
      <c r="C71" s="870"/>
      <c r="D71" s="870"/>
      <c r="E71" s="870"/>
      <c r="F71" s="870"/>
      <c r="G71" s="870"/>
      <c r="H71" s="870"/>
      <c r="I71" s="870"/>
      <c r="J71" s="870"/>
      <c r="K71" s="870"/>
      <c r="L71" s="870"/>
      <c r="M71" s="870"/>
      <c r="N71" s="870"/>
      <c r="O71" s="870"/>
      <c r="P71" s="871"/>
      <c r="Q71" s="872">
        <v>14</v>
      </c>
      <c r="R71" s="830"/>
      <c r="S71" s="830"/>
      <c r="T71" s="830"/>
      <c r="U71" s="830"/>
      <c r="V71" s="830">
        <v>5</v>
      </c>
      <c r="W71" s="830"/>
      <c r="X71" s="830"/>
      <c r="Y71" s="830"/>
      <c r="Z71" s="830"/>
      <c r="AA71" s="830">
        <v>9</v>
      </c>
      <c r="AB71" s="830"/>
      <c r="AC71" s="830"/>
      <c r="AD71" s="830"/>
      <c r="AE71" s="830"/>
      <c r="AF71" s="830">
        <v>9</v>
      </c>
      <c r="AG71" s="830"/>
      <c r="AH71" s="830"/>
      <c r="AI71" s="830"/>
      <c r="AJ71" s="830"/>
      <c r="AK71" s="830" t="s">
        <v>584</v>
      </c>
      <c r="AL71" s="830"/>
      <c r="AM71" s="830"/>
      <c r="AN71" s="830"/>
      <c r="AO71" s="830"/>
      <c r="AP71" s="830" t="s">
        <v>511</v>
      </c>
      <c r="AQ71" s="830"/>
      <c r="AR71" s="830"/>
      <c r="AS71" s="830"/>
      <c r="AT71" s="830"/>
      <c r="AU71" s="830" t="s">
        <v>511</v>
      </c>
      <c r="AV71" s="830"/>
      <c r="AW71" s="830"/>
      <c r="AX71" s="830"/>
      <c r="AY71" s="830"/>
      <c r="AZ71" s="827"/>
      <c r="BA71" s="827"/>
      <c r="BB71" s="827"/>
      <c r="BC71" s="827"/>
      <c r="BD71" s="828"/>
      <c r="BE71" s="232"/>
      <c r="BF71" s="232"/>
      <c r="BG71" s="232"/>
      <c r="BH71" s="232"/>
      <c r="BI71" s="232"/>
      <c r="BJ71" s="232"/>
      <c r="BK71" s="232"/>
      <c r="BL71" s="232"/>
      <c r="BM71" s="232"/>
      <c r="BN71" s="232"/>
      <c r="BO71" s="232"/>
      <c r="BP71" s="232"/>
      <c r="BQ71" s="229">
        <v>65</v>
      </c>
      <c r="BR71" s="234"/>
      <c r="BS71" s="855"/>
      <c r="BT71" s="856"/>
      <c r="BU71" s="856"/>
      <c r="BV71" s="856"/>
      <c r="BW71" s="856"/>
      <c r="BX71" s="856"/>
      <c r="BY71" s="856"/>
      <c r="BZ71" s="856"/>
      <c r="CA71" s="856"/>
      <c r="CB71" s="856"/>
      <c r="CC71" s="856"/>
      <c r="CD71" s="856"/>
      <c r="CE71" s="856"/>
      <c r="CF71" s="856"/>
      <c r="CG71" s="861"/>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55"/>
      <c r="DW71" s="856"/>
      <c r="DX71" s="856"/>
      <c r="DY71" s="856"/>
      <c r="DZ71" s="857"/>
      <c r="EA71" s="221"/>
    </row>
    <row r="72" spans="1:131" ht="26.25" customHeight="1" x14ac:dyDescent="0.15">
      <c r="A72" s="229">
        <v>5</v>
      </c>
      <c r="B72" s="869" t="s">
        <v>589</v>
      </c>
      <c r="C72" s="870"/>
      <c r="D72" s="870"/>
      <c r="E72" s="870"/>
      <c r="F72" s="870"/>
      <c r="G72" s="870"/>
      <c r="H72" s="870"/>
      <c r="I72" s="870"/>
      <c r="J72" s="870"/>
      <c r="K72" s="870"/>
      <c r="L72" s="870"/>
      <c r="M72" s="870"/>
      <c r="N72" s="870"/>
      <c r="O72" s="870"/>
      <c r="P72" s="871"/>
      <c r="Q72" s="872">
        <v>807</v>
      </c>
      <c r="R72" s="830"/>
      <c r="S72" s="830"/>
      <c r="T72" s="830"/>
      <c r="U72" s="830"/>
      <c r="V72" s="830">
        <v>787</v>
      </c>
      <c r="W72" s="830"/>
      <c r="X72" s="830"/>
      <c r="Y72" s="830"/>
      <c r="Z72" s="830"/>
      <c r="AA72" s="830">
        <v>20</v>
      </c>
      <c r="AB72" s="830"/>
      <c r="AC72" s="830"/>
      <c r="AD72" s="830"/>
      <c r="AE72" s="830"/>
      <c r="AF72" s="830">
        <v>20</v>
      </c>
      <c r="AG72" s="830"/>
      <c r="AH72" s="830"/>
      <c r="AI72" s="830"/>
      <c r="AJ72" s="830"/>
      <c r="AK72" s="830">
        <v>20</v>
      </c>
      <c r="AL72" s="830"/>
      <c r="AM72" s="830"/>
      <c r="AN72" s="830"/>
      <c r="AO72" s="830"/>
      <c r="AP72" s="830" t="s">
        <v>511</v>
      </c>
      <c r="AQ72" s="830"/>
      <c r="AR72" s="830"/>
      <c r="AS72" s="830"/>
      <c r="AT72" s="830"/>
      <c r="AU72" s="830" t="s">
        <v>511</v>
      </c>
      <c r="AV72" s="830"/>
      <c r="AW72" s="830"/>
      <c r="AX72" s="830"/>
      <c r="AY72" s="830"/>
      <c r="AZ72" s="827"/>
      <c r="BA72" s="827"/>
      <c r="BB72" s="827"/>
      <c r="BC72" s="827"/>
      <c r="BD72" s="828"/>
      <c r="BE72" s="232"/>
      <c r="BF72" s="232"/>
      <c r="BG72" s="232"/>
      <c r="BH72" s="232"/>
      <c r="BI72" s="232"/>
      <c r="BJ72" s="232"/>
      <c r="BK72" s="232"/>
      <c r="BL72" s="232"/>
      <c r="BM72" s="232"/>
      <c r="BN72" s="232"/>
      <c r="BO72" s="232"/>
      <c r="BP72" s="232"/>
      <c r="BQ72" s="229">
        <v>66</v>
      </c>
      <c r="BR72" s="234"/>
      <c r="BS72" s="855"/>
      <c r="BT72" s="856"/>
      <c r="BU72" s="856"/>
      <c r="BV72" s="856"/>
      <c r="BW72" s="856"/>
      <c r="BX72" s="856"/>
      <c r="BY72" s="856"/>
      <c r="BZ72" s="856"/>
      <c r="CA72" s="856"/>
      <c r="CB72" s="856"/>
      <c r="CC72" s="856"/>
      <c r="CD72" s="856"/>
      <c r="CE72" s="856"/>
      <c r="CF72" s="856"/>
      <c r="CG72" s="861"/>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55"/>
      <c r="DW72" s="856"/>
      <c r="DX72" s="856"/>
      <c r="DY72" s="856"/>
      <c r="DZ72" s="857"/>
      <c r="EA72" s="221"/>
    </row>
    <row r="73" spans="1:131" ht="26.25" customHeight="1" x14ac:dyDescent="0.15">
      <c r="A73" s="229">
        <v>6</v>
      </c>
      <c r="B73" s="869" t="s">
        <v>590</v>
      </c>
      <c r="C73" s="870"/>
      <c r="D73" s="870"/>
      <c r="E73" s="870"/>
      <c r="F73" s="870"/>
      <c r="G73" s="870"/>
      <c r="H73" s="870"/>
      <c r="I73" s="870"/>
      <c r="J73" s="870"/>
      <c r="K73" s="870"/>
      <c r="L73" s="870"/>
      <c r="M73" s="870"/>
      <c r="N73" s="870"/>
      <c r="O73" s="870"/>
      <c r="P73" s="871"/>
      <c r="Q73" s="872">
        <v>6909</v>
      </c>
      <c r="R73" s="830"/>
      <c r="S73" s="830"/>
      <c r="T73" s="830"/>
      <c r="U73" s="830"/>
      <c r="V73" s="830">
        <v>6702</v>
      </c>
      <c r="W73" s="830"/>
      <c r="X73" s="830"/>
      <c r="Y73" s="830"/>
      <c r="Z73" s="830"/>
      <c r="AA73" s="830">
        <v>207</v>
      </c>
      <c r="AB73" s="830"/>
      <c r="AC73" s="830"/>
      <c r="AD73" s="830"/>
      <c r="AE73" s="830"/>
      <c r="AF73" s="830">
        <v>207</v>
      </c>
      <c r="AG73" s="830"/>
      <c r="AH73" s="830"/>
      <c r="AI73" s="830"/>
      <c r="AJ73" s="830"/>
      <c r="AK73" s="830" t="s">
        <v>584</v>
      </c>
      <c r="AL73" s="830"/>
      <c r="AM73" s="830"/>
      <c r="AN73" s="830"/>
      <c r="AO73" s="830"/>
      <c r="AP73" s="830" t="s">
        <v>511</v>
      </c>
      <c r="AQ73" s="830"/>
      <c r="AR73" s="830"/>
      <c r="AS73" s="830"/>
      <c r="AT73" s="830"/>
      <c r="AU73" s="830" t="s">
        <v>511</v>
      </c>
      <c r="AV73" s="830"/>
      <c r="AW73" s="830"/>
      <c r="AX73" s="830"/>
      <c r="AY73" s="830"/>
      <c r="AZ73" s="827"/>
      <c r="BA73" s="827"/>
      <c r="BB73" s="827"/>
      <c r="BC73" s="827"/>
      <c r="BD73" s="828"/>
      <c r="BE73" s="232"/>
      <c r="BF73" s="232"/>
      <c r="BG73" s="232"/>
      <c r="BH73" s="232"/>
      <c r="BI73" s="232"/>
      <c r="BJ73" s="232"/>
      <c r="BK73" s="232"/>
      <c r="BL73" s="232"/>
      <c r="BM73" s="232"/>
      <c r="BN73" s="232"/>
      <c r="BO73" s="232"/>
      <c r="BP73" s="232"/>
      <c r="BQ73" s="229">
        <v>67</v>
      </c>
      <c r="BR73" s="234"/>
      <c r="BS73" s="855"/>
      <c r="BT73" s="856"/>
      <c r="BU73" s="856"/>
      <c r="BV73" s="856"/>
      <c r="BW73" s="856"/>
      <c r="BX73" s="856"/>
      <c r="BY73" s="856"/>
      <c r="BZ73" s="856"/>
      <c r="CA73" s="856"/>
      <c r="CB73" s="856"/>
      <c r="CC73" s="856"/>
      <c r="CD73" s="856"/>
      <c r="CE73" s="856"/>
      <c r="CF73" s="856"/>
      <c r="CG73" s="861"/>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55"/>
      <c r="DW73" s="856"/>
      <c r="DX73" s="856"/>
      <c r="DY73" s="856"/>
      <c r="DZ73" s="857"/>
      <c r="EA73" s="221"/>
    </row>
    <row r="74" spans="1:131" ht="26.25" customHeight="1" x14ac:dyDescent="0.15">
      <c r="A74" s="229">
        <v>7</v>
      </c>
      <c r="B74" s="869" t="s">
        <v>591</v>
      </c>
      <c r="C74" s="870"/>
      <c r="D74" s="870"/>
      <c r="E74" s="870"/>
      <c r="F74" s="870"/>
      <c r="G74" s="870"/>
      <c r="H74" s="870"/>
      <c r="I74" s="870"/>
      <c r="J74" s="870"/>
      <c r="K74" s="870"/>
      <c r="L74" s="870"/>
      <c r="M74" s="870"/>
      <c r="N74" s="870"/>
      <c r="O74" s="870"/>
      <c r="P74" s="871"/>
      <c r="Q74" s="872">
        <v>149</v>
      </c>
      <c r="R74" s="830"/>
      <c r="S74" s="830"/>
      <c r="T74" s="830"/>
      <c r="U74" s="830"/>
      <c r="V74" s="830">
        <v>129</v>
      </c>
      <c r="W74" s="830"/>
      <c r="X74" s="830"/>
      <c r="Y74" s="830"/>
      <c r="Z74" s="830"/>
      <c r="AA74" s="830">
        <v>20</v>
      </c>
      <c r="AB74" s="830"/>
      <c r="AC74" s="830"/>
      <c r="AD74" s="830"/>
      <c r="AE74" s="830"/>
      <c r="AF74" s="830">
        <v>20</v>
      </c>
      <c r="AG74" s="830"/>
      <c r="AH74" s="830"/>
      <c r="AI74" s="830"/>
      <c r="AJ74" s="830"/>
      <c r="AK74" s="830">
        <v>12</v>
      </c>
      <c r="AL74" s="830"/>
      <c r="AM74" s="830"/>
      <c r="AN74" s="830"/>
      <c r="AO74" s="830"/>
      <c r="AP74" s="830" t="s">
        <v>511</v>
      </c>
      <c r="AQ74" s="830"/>
      <c r="AR74" s="830"/>
      <c r="AS74" s="830"/>
      <c r="AT74" s="830"/>
      <c r="AU74" s="830" t="s">
        <v>511</v>
      </c>
      <c r="AV74" s="830"/>
      <c r="AW74" s="830"/>
      <c r="AX74" s="830"/>
      <c r="AY74" s="830"/>
      <c r="AZ74" s="827"/>
      <c r="BA74" s="827"/>
      <c r="BB74" s="827"/>
      <c r="BC74" s="827"/>
      <c r="BD74" s="828"/>
      <c r="BE74" s="232"/>
      <c r="BF74" s="232"/>
      <c r="BG74" s="232"/>
      <c r="BH74" s="232"/>
      <c r="BI74" s="232"/>
      <c r="BJ74" s="232"/>
      <c r="BK74" s="232"/>
      <c r="BL74" s="232"/>
      <c r="BM74" s="232"/>
      <c r="BN74" s="232"/>
      <c r="BO74" s="232"/>
      <c r="BP74" s="232"/>
      <c r="BQ74" s="229">
        <v>68</v>
      </c>
      <c r="BR74" s="234"/>
      <c r="BS74" s="855"/>
      <c r="BT74" s="856"/>
      <c r="BU74" s="856"/>
      <c r="BV74" s="856"/>
      <c r="BW74" s="856"/>
      <c r="BX74" s="856"/>
      <c r="BY74" s="856"/>
      <c r="BZ74" s="856"/>
      <c r="CA74" s="856"/>
      <c r="CB74" s="856"/>
      <c r="CC74" s="856"/>
      <c r="CD74" s="856"/>
      <c r="CE74" s="856"/>
      <c r="CF74" s="856"/>
      <c r="CG74" s="861"/>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55"/>
      <c r="DW74" s="856"/>
      <c r="DX74" s="856"/>
      <c r="DY74" s="856"/>
      <c r="DZ74" s="857"/>
      <c r="EA74" s="221"/>
    </row>
    <row r="75" spans="1:131" ht="26.25" customHeight="1" x14ac:dyDescent="0.15">
      <c r="A75" s="229">
        <v>8</v>
      </c>
      <c r="B75" s="869" t="s">
        <v>592</v>
      </c>
      <c r="C75" s="870"/>
      <c r="D75" s="870"/>
      <c r="E75" s="870"/>
      <c r="F75" s="870"/>
      <c r="G75" s="870"/>
      <c r="H75" s="870"/>
      <c r="I75" s="870"/>
      <c r="J75" s="870"/>
      <c r="K75" s="870"/>
      <c r="L75" s="870"/>
      <c r="M75" s="870"/>
      <c r="N75" s="870"/>
      <c r="O75" s="870"/>
      <c r="P75" s="871"/>
      <c r="Q75" s="873">
        <v>553</v>
      </c>
      <c r="R75" s="874"/>
      <c r="S75" s="874"/>
      <c r="T75" s="874"/>
      <c r="U75" s="829"/>
      <c r="V75" s="875">
        <v>522</v>
      </c>
      <c r="W75" s="874"/>
      <c r="X75" s="874"/>
      <c r="Y75" s="874"/>
      <c r="Z75" s="829"/>
      <c r="AA75" s="875">
        <v>31</v>
      </c>
      <c r="AB75" s="874"/>
      <c r="AC75" s="874"/>
      <c r="AD75" s="874"/>
      <c r="AE75" s="829"/>
      <c r="AF75" s="875">
        <v>31</v>
      </c>
      <c r="AG75" s="874"/>
      <c r="AH75" s="874"/>
      <c r="AI75" s="874"/>
      <c r="AJ75" s="829"/>
      <c r="AK75" s="875">
        <v>24</v>
      </c>
      <c r="AL75" s="874"/>
      <c r="AM75" s="874"/>
      <c r="AN75" s="874"/>
      <c r="AO75" s="829"/>
      <c r="AP75" s="875" t="s">
        <v>511</v>
      </c>
      <c r="AQ75" s="874"/>
      <c r="AR75" s="874"/>
      <c r="AS75" s="874"/>
      <c r="AT75" s="829"/>
      <c r="AU75" s="875" t="s">
        <v>511</v>
      </c>
      <c r="AV75" s="874"/>
      <c r="AW75" s="874"/>
      <c r="AX75" s="874"/>
      <c r="AY75" s="829"/>
      <c r="AZ75" s="827"/>
      <c r="BA75" s="827"/>
      <c r="BB75" s="827"/>
      <c r="BC75" s="827"/>
      <c r="BD75" s="828"/>
      <c r="BE75" s="232"/>
      <c r="BF75" s="232"/>
      <c r="BG75" s="232"/>
      <c r="BH75" s="232"/>
      <c r="BI75" s="232"/>
      <c r="BJ75" s="232"/>
      <c r="BK75" s="232"/>
      <c r="BL75" s="232"/>
      <c r="BM75" s="232"/>
      <c r="BN75" s="232"/>
      <c r="BO75" s="232"/>
      <c r="BP75" s="232"/>
      <c r="BQ75" s="229">
        <v>69</v>
      </c>
      <c r="BR75" s="234"/>
      <c r="BS75" s="855"/>
      <c r="BT75" s="856"/>
      <c r="BU75" s="856"/>
      <c r="BV75" s="856"/>
      <c r="BW75" s="856"/>
      <c r="BX75" s="856"/>
      <c r="BY75" s="856"/>
      <c r="BZ75" s="856"/>
      <c r="CA75" s="856"/>
      <c r="CB75" s="856"/>
      <c r="CC75" s="856"/>
      <c r="CD75" s="856"/>
      <c r="CE75" s="856"/>
      <c r="CF75" s="856"/>
      <c r="CG75" s="861"/>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55"/>
      <c r="DW75" s="856"/>
      <c r="DX75" s="856"/>
      <c r="DY75" s="856"/>
      <c r="DZ75" s="857"/>
      <c r="EA75" s="221"/>
    </row>
    <row r="76" spans="1:131" ht="26.25" customHeight="1" x14ac:dyDescent="0.15">
      <c r="A76" s="229">
        <v>9</v>
      </c>
      <c r="B76" s="869" t="s">
        <v>593</v>
      </c>
      <c r="C76" s="870"/>
      <c r="D76" s="870"/>
      <c r="E76" s="870"/>
      <c r="F76" s="870"/>
      <c r="G76" s="870"/>
      <c r="H76" s="870"/>
      <c r="I76" s="870"/>
      <c r="J76" s="870"/>
      <c r="K76" s="870"/>
      <c r="L76" s="870"/>
      <c r="M76" s="870"/>
      <c r="N76" s="870"/>
      <c r="O76" s="870"/>
      <c r="P76" s="871"/>
      <c r="Q76" s="873">
        <v>172370</v>
      </c>
      <c r="R76" s="874"/>
      <c r="S76" s="874"/>
      <c r="T76" s="874"/>
      <c r="U76" s="829"/>
      <c r="V76" s="875">
        <v>165578</v>
      </c>
      <c r="W76" s="874"/>
      <c r="X76" s="874"/>
      <c r="Y76" s="874"/>
      <c r="Z76" s="829"/>
      <c r="AA76" s="875">
        <v>6792</v>
      </c>
      <c r="AB76" s="874"/>
      <c r="AC76" s="874"/>
      <c r="AD76" s="874"/>
      <c r="AE76" s="829"/>
      <c r="AF76" s="875">
        <v>6788</v>
      </c>
      <c r="AG76" s="874"/>
      <c r="AH76" s="874"/>
      <c r="AI76" s="874"/>
      <c r="AJ76" s="829"/>
      <c r="AK76" s="875">
        <v>7704</v>
      </c>
      <c r="AL76" s="874"/>
      <c r="AM76" s="874"/>
      <c r="AN76" s="874"/>
      <c r="AO76" s="829"/>
      <c r="AP76" s="875" t="s">
        <v>511</v>
      </c>
      <c r="AQ76" s="874"/>
      <c r="AR76" s="874"/>
      <c r="AS76" s="874"/>
      <c r="AT76" s="829"/>
      <c r="AU76" s="875" t="s">
        <v>511</v>
      </c>
      <c r="AV76" s="874"/>
      <c r="AW76" s="874"/>
      <c r="AX76" s="874"/>
      <c r="AY76" s="829"/>
      <c r="AZ76" s="827"/>
      <c r="BA76" s="827"/>
      <c r="BB76" s="827"/>
      <c r="BC76" s="827"/>
      <c r="BD76" s="828"/>
      <c r="BE76" s="232"/>
      <c r="BF76" s="232"/>
      <c r="BG76" s="232"/>
      <c r="BH76" s="232"/>
      <c r="BI76" s="232"/>
      <c r="BJ76" s="232"/>
      <c r="BK76" s="232"/>
      <c r="BL76" s="232"/>
      <c r="BM76" s="232"/>
      <c r="BN76" s="232"/>
      <c r="BO76" s="232"/>
      <c r="BP76" s="232"/>
      <c r="BQ76" s="229">
        <v>70</v>
      </c>
      <c r="BR76" s="234"/>
      <c r="BS76" s="855"/>
      <c r="BT76" s="856"/>
      <c r="BU76" s="856"/>
      <c r="BV76" s="856"/>
      <c r="BW76" s="856"/>
      <c r="BX76" s="856"/>
      <c r="BY76" s="856"/>
      <c r="BZ76" s="856"/>
      <c r="CA76" s="856"/>
      <c r="CB76" s="856"/>
      <c r="CC76" s="856"/>
      <c r="CD76" s="856"/>
      <c r="CE76" s="856"/>
      <c r="CF76" s="856"/>
      <c r="CG76" s="861"/>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55"/>
      <c r="DW76" s="856"/>
      <c r="DX76" s="856"/>
      <c r="DY76" s="856"/>
      <c r="DZ76" s="857"/>
      <c r="EA76" s="221"/>
    </row>
    <row r="77" spans="1:131" ht="26.25" customHeight="1" x14ac:dyDescent="0.15">
      <c r="A77" s="229">
        <v>10</v>
      </c>
      <c r="B77" s="869"/>
      <c r="C77" s="870"/>
      <c r="D77" s="870"/>
      <c r="E77" s="870"/>
      <c r="F77" s="870"/>
      <c r="G77" s="870"/>
      <c r="H77" s="870"/>
      <c r="I77" s="870"/>
      <c r="J77" s="870"/>
      <c r="K77" s="870"/>
      <c r="L77" s="870"/>
      <c r="M77" s="870"/>
      <c r="N77" s="870"/>
      <c r="O77" s="870"/>
      <c r="P77" s="871"/>
      <c r="Q77" s="873"/>
      <c r="R77" s="874"/>
      <c r="S77" s="874"/>
      <c r="T77" s="874"/>
      <c r="U77" s="829"/>
      <c r="V77" s="875"/>
      <c r="W77" s="874"/>
      <c r="X77" s="874"/>
      <c r="Y77" s="874"/>
      <c r="Z77" s="829"/>
      <c r="AA77" s="875"/>
      <c r="AB77" s="874"/>
      <c r="AC77" s="874"/>
      <c r="AD77" s="874"/>
      <c r="AE77" s="829"/>
      <c r="AF77" s="875"/>
      <c r="AG77" s="874"/>
      <c r="AH77" s="874"/>
      <c r="AI77" s="874"/>
      <c r="AJ77" s="829"/>
      <c r="AK77" s="875"/>
      <c r="AL77" s="874"/>
      <c r="AM77" s="874"/>
      <c r="AN77" s="874"/>
      <c r="AO77" s="829"/>
      <c r="AP77" s="875"/>
      <c r="AQ77" s="874"/>
      <c r="AR77" s="874"/>
      <c r="AS77" s="874"/>
      <c r="AT77" s="829"/>
      <c r="AU77" s="875"/>
      <c r="AV77" s="874"/>
      <c r="AW77" s="874"/>
      <c r="AX77" s="874"/>
      <c r="AY77" s="829"/>
      <c r="AZ77" s="827"/>
      <c r="BA77" s="827"/>
      <c r="BB77" s="827"/>
      <c r="BC77" s="827"/>
      <c r="BD77" s="828"/>
      <c r="BE77" s="232"/>
      <c r="BF77" s="232"/>
      <c r="BG77" s="232"/>
      <c r="BH77" s="232"/>
      <c r="BI77" s="232"/>
      <c r="BJ77" s="232"/>
      <c r="BK77" s="232"/>
      <c r="BL77" s="232"/>
      <c r="BM77" s="232"/>
      <c r="BN77" s="232"/>
      <c r="BO77" s="232"/>
      <c r="BP77" s="232"/>
      <c r="BQ77" s="229">
        <v>71</v>
      </c>
      <c r="BR77" s="234"/>
      <c r="BS77" s="855"/>
      <c r="BT77" s="856"/>
      <c r="BU77" s="856"/>
      <c r="BV77" s="856"/>
      <c r="BW77" s="856"/>
      <c r="BX77" s="856"/>
      <c r="BY77" s="856"/>
      <c r="BZ77" s="856"/>
      <c r="CA77" s="856"/>
      <c r="CB77" s="856"/>
      <c r="CC77" s="856"/>
      <c r="CD77" s="856"/>
      <c r="CE77" s="856"/>
      <c r="CF77" s="856"/>
      <c r="CG77" s="861"/>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55"/>
      <c r="DW77" s="856"/>
      <c r="DX77" s="856"/>
      <c r="DY77" s="856"/>
      <c r="DZ77" s="857"/>
      <c r="EA77" s="221"/>
    </row>
    <row r="78" spans="1:131" ht="26.25" customHeight="1" x14ac:dyDescent="0.15">
      <c r="A78" s="229">
        <v>11</v>
      </c>
      <c r="B78" s="869"/>
      <c r="C78" s="870"/>
      <c r="D78" s="870"/>
      <c r="E78" s="870"/>
      <c r="F78" s="870"/>
      <c r="G78" s="870"/>
      <c r="H78" s="870"/>
      <c r="I78" s="870"/>
      <c r="J78" s="870"/>
      <c r="K78" s="870"/>
      <c r="L78" s="870"/>
      <c r="M78" s="870"/>
      <c r="N78" s="870"/>
      <c r="O78" s="870"/>
      <c r="P78" s="871"/>
      <c r="Q78" s="872"/>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27"/>
      <c r="BA78" s="827"/>
      <c r="BB78" s="827"/>
      <c r="BC78" s="827"/>
      <c r="BD78" s="828"/>
      <c r="BE78" s="232"/>
      <c r="BF78" s="232"/>
      <c r="BG78" s="232"/>
      <c r="BH78" s="232"/>
      <c r="BI78" s="232"/>
      <c r="BJ78" s="221"/>
      <c r="BK78" s="221"/>
      <c r="BL78" s="221"/>
      <c r="BM78" s="221"/>
      <c r="BN78" s="221"/>
      <c r="BO78" s="232"/>
      <c r="BP78" s="232"/>
      <c r="BQ78" s="229">
        <v>72</v>
      </c>
      <c r="BR78" s="234"/>
      <c r="BS78" s="855"/>
      <c r="BT78" s="856"/>
      <c r="BU78" s="856"/>
      <c r="BV78" s="856"/>
      <c r="BW78" s="856"/>
      <c r="BX78" s="856"/>
      <c r="BY78" s="856"/>
      <c r="BZ78" s="856"/>
      <c r="CA78" s="856"/>
      <c r="CB78" s="856"/>
      <c r="CC78" s="856"/>
      <c r="CD78" s="856"/>
      <c r="CE78" s="856"/>
      <c r="CF78" s="856"/>
      <c r="CG78" s="861"/>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55"/>
      <c r="DW78" s="856"/>
      <c r="DX78" s="856"/>
      <c r="DY78" s="856"/>
      <c r="DZ78" s="857"/>
      <c r="EA78" s="221"/>
    </row>
    <row r="79" spans="1:131" ht="26.25" customHeight="1" x14ac:dyDescent="0.15">
      <c r="A79" s="229">
        <v>12</v>
      </c>
      <c r="B79" s="869"/>
      <c r="C79" s="870"/>
      <c r="D79" s="870"/>
      <c r="E79" s="870"/>
      <c r="F79" s="870"/>
      <c r="G79" s="870"/>
      <c r="H79" s="870"/>
      <c r="I79" s="870"/>
      <c r="J79" s="870"/>
      <c r="K79" s="870"/>
      <c r="L79" s="870"/>
      <c r="M79" s="870"/>
      <c r="N79" s="870"/>
      <c r="O79" s="870"/>
      <c r="P79" s="871"/>
      <c r="Q79" s="872"/>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27"/>
      <c r="BA79" s="827"/>
      <c r="BB79" s="827"/>
      <c r="BC79" s="827"/>
      <c r="BD79" s="828"/>
      <c r="BE79" s="232"/>
      <c r="BF79" s="232"/>
      <c r="BG79" s="232"/>
      <c r="BH79" s="232"/>
      <c r="BI79" s="232"/>
      <c r="BJ79" s="221"/>
      <c r="BK79" s="221"/>
      <c r="BL79" s="221"/>
      <c r="BM79" s="221"/>
      <c r="BN79" s="221"/>
      <c r="BO79" s="232"/>
      <c r="BP79" s="232"/>
      <c r="BQ79" s="229">
        <v>73</v>
      </c>
      <c r="BR79" s="234"/>
      <c r="BS79" s="855"/>
      <c r="BT79" s="856"/>
      <c r="BU79" s="856"/>
      <c r="BV79" s="856"/>
      <c r="BW79" s="856"/>
      <c r="BX79" s="856"/>
      <c r="BY79" s="856"/>
      <c r="BZ79" s="856"/>
      <c r="CA79" s="856"/>
      <c r="CB79" s="856"/>
      <c r="CC79" s="856"/>
      <c r="CD79" s="856"/>
      <c r="CE79" s="856"/>
      <c r="CF79" s="856"/>
      <c r="CG79" s="861"/>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55"/>
      <c r="DW79" s="856"/>
      <c r="DX79" s="856"/>
      <c r="DY79" s="856"/>
      <c r="DZ79" s="857"/>
      <c r="EA79" s="221"/>
    </row>
    <row r="80" spans="1:131" ht="26.25" customHeight="1" x14ac:dyDescent="0.15">
      <c r="A80" s="229">
        <v>13</v>
      </c>
      <c r="B80" s="869"/>
      <c r="C80" s="870"/>
      <c r="D80" s="870"/>
      <c r="E80" s="870"/>
      <c r="F80" s="870"/>
      <c r="G80" s="870"/>
      <c r="H80" s="870"/>
      <c r="I80" s="870"/>
      <c r="J80" s="870"/>
      <c r="K80" s="870"/>
      <c r="L80" s="870"/>
      <c r="M80" s="870"/>
      <c r="N80" s="870"/>
      <c r="O80" s="870"/>
      <c r="P80" s="871"/>
      <c r="Q80" s="872"/>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27"/>
      <c r="BA80" s="827"/>
      <c r="BB80" s="827"/>
      <c r="BC80" s="827"/>
      <c r="BD80" s="828"/>
      <c r="BE80" s="232"/>
      <c r="BF80" s="232"/>
      <c r="BG80" s="232"/>
      <c r="BH80" s="232"/>
      <c r="BI80" s="232"/>
      <c r="BJ80" s="232"/>
      <c r="BK80" s="232"/>
      <c r="BL80" s="232"/>
      <c r="BM80" s="232"/>
      <c r="BN80" s="232"/>
      <c r="BO80" s="232"/>
      <c r="BP80" s="232"/>
      <c r="BQ80" s="229">
        <v>74</v>
      </c>
      <c r="BR80" s="234"/>
      <c r="BS80" s="855"/>
      <c r="BT80" s="856"/>
      <c r="BU80" s="856"/>
      <c r="BV80" s="856"/>
      <c r="BW80" s="856"/>
      <c r="BX80" s="856"/>
      <c r="BY80" s="856"/>
      <c r="BZ80" s="856"/>
      <c r="CA80" s="856"/>
      <c r="CB80" s="856"/>
      <c r="CC80" s="856"/>
      <c r="CD80" s="856"/>
      <c r="CE80" s="856"/>
      <c r="CF80" s="856"/>
      <c r="CG80" s="861"/>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55"/>
      <c r="DW80" s="856"/>
      <c r="DX80" s="856"/>
      <c r="DY80" s="856"/>
      <c r="DZ80" s="857"/>
      <c r="EA80" s="221"/>
    </row>
    <row r="81" spans="1:131" ht="26.25" customHeight="1" x14ac:dyDescent="0.15">
      <c r="A81" s="229">
        <v>14</v>
      </c>
      <c r="B81" s="869"/>
      <c r="C81" s="870"/>
      <c r="D81" s="870"/>
      <c r="E81" s="870"/>
      <c r="F81" s="870"/>
      <c r="G81" s="870"/>
      <c r="H81" s="870"/>
      <c r="I81" s="870"/>
      <c r="J81" s="870"/>
      <c r="K81" s="870"/>
      <c r="L81" s="870"/>
      <c r="M81" s="870"/>
      <c r="N81" s="870"/>
      <c r="O81" s="870"/>
      <c r="P81" s="871"/>
      <c r="Q81" s="872"/>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27"/>
      <c r="BA81" s="827"/>
      <c r="BB81" s="827"/>
      <c r="BC81" s="827"/>
      <c r="BD81" s="828"/>
      <c r="BE81" s="232"/>
      <c r="BF81" s="232"/>
      <c r="BG81" s="232"/>
      <c r="BH81" s="232"/>
      <c r="BI81" s="232"/>
      <c r="BJ81" s="232"/>
      <c r="BK81" s="232"/>
      <c r="BL81" s="232"/>
      <c r="BM81" s="232"/>
      <c r="BN81" s="232"/>
      <c r="BO81" s="232"/>
      <c r="BP81" s="232"/>
      <c r="BQ81" s="229">
        <v>75</v>
      </c>
      <c r="BR81" s="234"/>
      <c r="BS81" s="855"/>
      <c r="BT81" s="856"/>
      <c r="BU81" s="856"/>
      <c r="BV81" s="856"/>
      <c r="BW81" s="856"/>
      <c r="BX81" s="856"/>
      <c r="BY81" s="856"/>
      <c r="BZ81" s="856"/>
      <c r="CA81" s="856"/>
      <c r="CB81" s="856"/>
      <c r="CC81" s="856"/>
      <c r="CD81" s="856"/>
      <c r="CE81" s="856"/>
      <c r="CF81" s="856"/>
      <c r="CG81" s="861"/>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55"/>
      <c r="DW81" s="856"/>
      <c r="DX81" s="856"/>
      <c r="DY81" s="856"/>
      <c r="DZ81" s="857"/>
      <c r="EA81" s="221"/>
    </row>
    <row r="82" spans="1:131" ht="26.25" customHeight="1" x14ac:dyDescent="0.15">
      <c r="A82" s="229">
        <v>15</v>
      </c>
      <c r="B82" s="869"/>
      <c r="C82" s="870"/>
      <c r="D82" s="870"/>
      <c r="E82" s="870"/>
      <c r="F82" s="870"/>
      <c r="G82" s="870"/>
      <c r="H82" s="870"/>
      <c r="I82" s="870"/>
      <c r="J82" s="870"/>
      <c r="K82" s="870"/>
      <c r="L82" s="870"/>
      <c r="M82" s="870"/>
      <c r="N82" s="870"/>
      <c r="O82" s="870"/>
      <c r="P82" s="871"/>
      <c r="Q82" s="872"/>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27"/>
      <c r="BA82" s="827"/>
      <c r="BB82" s="827"/>
      <c r="BC82" s="827"/>
      <c r="BD82" s="828"/>
      <c r="BE82" s="232"/>
      <c r="BF82" s="232"/>
      <c r="BG82" s="232"/>
      <c r="BH82" s="232"/>
      <c r="BI82" s="232"/>
      <c r="BJ82" s="232"/>
      <c r="BK82" s="232"/>
      <c r="BL82" s="232"/>
      <c r="BM82" s="232"/>
      <c r="BN82" s="232"/>
      <c r="BO82" s="232"/>
      <c r="BP82" s="232"/>
      <c r="BQ82" s="229">
        <v>76</v>
      </c>
      <c r="BR82" s="234"/>
      <c r="BS82" s="855"/>
      <c r="BT82" s="856"/>
      <c r="BU82" s="856"/>
      <c r="BV82" s="856"/>
      <c r="BW82" s="856"/>
      <c r="BX82" s="856"/>
      <c r="BY82" s="856"/>
      <c r="BZ82" s="856"/>
      <c r="CA82" s="856"/>
      <c r="CB82" s="856"/>
      <c r="CC82" s="856"/>
      <c r="CD82" s="856"/>
      <c r="CE82" s="856"/>
      <c r="CF82" s="856"/>
      <c r="CG82" s="861"/>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55"/>
      <c r="DW82" s="856"/>
      <c r="DX82" s="856"/>
      <c r="DY82" s="856"/>
      <c r="DZ82" s="857"/>
      <c r="EA82" s="221"/>
    </row>
    <row r="83" spans="1:131" ht="26.25" customHeight="1" x14ac:dyDescent="0.15">
      <c r="A83" s="229">
        <v>16</v>
      </c>
      <c r="B83" s="869"/>
      <c r="C83" s="870"/>
      <c r="D83" s="870"/>
      <c r="E83" s="870"/>
      <c r="F83" s="870"/>
      <c r="G83" s="870"/>
      <c r="H83" s="870"/>
      <c r="I83" s="870"/>
      <c r="J83" s="870"/>
      <c r="K83" s="870"/>
      <c r="L83" s="870"/>
      <c r="M83" s="870"/>
      <c r="N83" s="870"/>
      <c r="O83" s="870"/>
      <c r="P83" s="871"/>
      <c r="Q83" s="872"/>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27"/>
      <c r="BA83" s="827"/>
      <c r="BB83" s="827"/>
      <c r="BC83" s="827"/>
      <c r="BD83" s="828"/>
      <c r="BE83" s="232"/>
      <c r="BF83" s="232"/>
      <c r="BG83" s="232"/>
      <c r="BH83" s="232"/>
      <c r="BI83" s="232"/>
      <c r="BJ83" s="232"/>
      <c r="BK83" s="232"/>
      <c r="BL83" s="232"/>
      <c r="BM83" s="232"/>
      <c r="BN83" s="232"/>
      <c r="BO83" s="232"/>
      <c r="BP83" s="232"/>
      <c r="BQ83" s="229">
        <v>77</v>
      </c>
      <c r="BR83" s="234"/>
      <c r="BS83" s="855"/>
      <c r="BT83" s="856"/>
      <c r="BU83" s="856"/>
      <c r="BV83" s="856"/>
      <c r="BW83" s="856"/>
      <c r="BX83" s="856"/>
      <c r="BY83" s="856"/>
      <c r="BZ83" s="856"/>
      <c r="CA83" s="856"/>
      <c r="CB83" s="856"/>
      <c r="CC83" s="856"/>
      <c r="CD83" s="856"/>
      <c r="CE83" s="856"/>
      <c r="CF83" s="856"/>
      <c r="CG83" s="861"/>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55"/>
      <c r="DW83" s="856"/>
      <c r="DX83" s="856"/>
      <c r="DY83" s="856"/>
      <c r="DZ83" s="857"/>
      <c r="EA83" s="221"/>
    </row>
    <row r="84" spans="1:131" ht="26.25" customHeight="1" x14ac:dyDescent="0.15">
      <c r="A84" s="229">
        <v>17</v>
      </c>
      <c r="B84" s="869"/>
      <c r="C84" s="870"/>
      <c r="D84" s="870"/>
      <c r="E84" s="870"/>
      <c r="F84" s="870"/>
      <c r="G84" s="870"/>
      <c r="H84" s="870"/>
      <c r="I84" s="870"/>
      <c r="J84" s="870"/>
      <c r="K84" s="870"/>
      <c r="L84" s="870"/>
      <c r="M84" s="870"/>
      <c r="N84" s="870"/>
      <c r="O84" s="870"/>
      <c r="P84" s="871"/>
      <c r="Q84" s="872"/>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27"/>
      <c r="BA84" s="827"/>
      <c r="BB84" s="827"/>
      <c r="BC84" s="827"/>
      <c r="BD84" s="828"/>
      <c r="BE84" s="232"/>
      <c r="BF84" s="232"/>
      <c r="BG84" s="232"/>
      <c r="BH84" s="232"/>
      <c r="BI84" s="232"/>
      <c r="BJ84" s="232"/>
      <c r="BK84" s="232"/>
      <c r="BL84" s="232"/>
      <c r="BM84" s="232"/>
      <c r="BN84" s="232"/>
      <c r="BO84" s="232"/>
      <c r="BP84" s="232"/>
      <c r="BQ84" s="229">
        <v>78</v>
      </c>
      <c r="BR84" s="234"/>
      <c r="BS84" s="855"/>
      <c r="BT84" s="856"/>
      <c r="BU84" s="856"/>
      <c r="BV84" s="856"/>
      <c r="BW84" s="856"/>
      <c r="BX84" s="856"/>
      <c r="BY84" s="856"/>
      <c r="BZ84" s="856"/>
      <c r="CA84" s="856"/>
      <c r="CB84" s="856"/>
      <c r="CC84" s="856"/>
      <c r="CD84" s="856"/>
      <c r="CE84" s="856"/>
      <c r="CF84" s="856"/>
      <c r="CG84" s="861"/>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55"/>
      <c r="DW84" s="856"/>
      <c r="DX84" s="856"/>
      <c r="DY84" s="856"/>
      <c r="DZ84" s="857"/>
      <c r="EA84" s="221"/>
    </row>
    <row r="85" spans="1:131" ht="26.25" customHeight="1" x14ac:dyDescent="0.15">
      <c r="A85" s="229">
        <v>18</v>
      </c>
      <c r="B85" s="869"/>
      <c r="C85" s="870"/>
      <c r="D85" s="870"/>
      <c r="E85" s="870"/>
      <c r="F85" s="870"/>
      <c r="G85" s="870"/>
      <c r="H85" s="870"/>
      <c r="I85" s="870"/>
      <c r="J85" s="870"/>
      <c r="K85" s="870"/>
      <c r="L85" s="870"/>
      <c r="M85" s="870"/>
      <c r="N85" s="870"/>
      <c r="O85" s="870"/>
      <c r="P85" s="871"/>
      <c r="Q85" s="872"/>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27"/>
      <c r="BA85" s="827"/>
      <c r="BB85" s="827"/>
      <c r="BC85" s="827"/>
      <c r="BD85" s="828"/>
      <c r="BE85" s="232"/>
      <c r="BF85" s="232"/>
      <c r="BG85" s="232"/>
      <c r="BH85" s="232"/>
      <c r="BI85" s="232"/>
      <c r="BJ85" s="232"/>
      <c r="BK85" s="232"/>
      <c r="BL85" s="232"/>
      <c r="BM85" s="232"/>
      <c r="BN85" s="232"/>
      <c r="BO85" s="232"/>
      <c r="BP85" s="232"/>
      <c r="BQ85" s="229">
        <v>79</v>
      </c>
      <c r="BR85" s="234"/>
      <c r="BS85" s="855"/>
      <c r="BT85" s="856"/>
      <c r="BU85" s="856"/>
      <c r="BV85" s="856"/>
      <c r="BW85" s="856"/>
      <c r="BX85" s="856"/>
      <c r="BY85" s="856"/>
      <c r="BZ85" s="856"/>
      <c r="CA85" s="856"/>
      <c r="CB85" s="856"/>
      <c r="CC85" s="856"/>
      <c r="CD85" s="856"/>
      <c r="CE85" s="856"/>
      <c r="CF85" s="856"/>
      <c r="CG85" s="861"/>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55"/>
      <c r="DW85" s="856"/>
      <c r="DX85" s="856"/>
      <c r="DY85" s="856"/>
      <c r="DZ85" s="857"/>
      <c r="EA85" s="221"/>
    </row>
    <row r="86" spans="1:131" ht="26.25" customHeight="1" x14ac:dyDescent="0.15">
      <c r="A86" s="229">
        <v>19</v>
      </c>
      <c r="B86" s="869"/>
      <c r="C86" s="870"/>
      <c r="D86" s="870"/>
      <c r="E86" s="870"/>
      <c r="F86" s="870"/>
      <c r="G86" s="870"/>
      <c r="H86" s="870"/>
      <c r="I86" s="870"/>
      <c r="J86" s="870"/>
      <c r="K86" s="870"/>
      <c r="L86" s="870"/>
      <c r="M86" s="870"/>
      <c r="N86" s="870"/>
      <c r="O86" s="870"/>
      <c r="P86" s="871"/>
      <c r="Q86" s="872"/>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27"/>
      <c r="BA86" s="827"/>
      <c r="BB86" s="827"/>
      <c r="BC86" s="827"/>
      <c r="BD86" s="828"/>
      <c r="BE86" s="232"/>
      <c r="BF86" s="232"/>
      <c r="BG86" s="232"/>
      <c r="BH86" s="232"/>
      <c r="BI86" s="232"/>
      <c r="BJ86" s="232"/>
      <c r="BK86" s="232"/>
      <c r="BL86" s="232"/>
      <c r="BM86" s="232"/>
      <c r="BN86" s="232"/>
      <c r="BO86" s="232"/>
      <c r="BP86" s="232"/>
      <c r="BQ86" s="229">
        <v>80</v>
      </c>
      <c r="BR86" s="234"/>
      <c r="BS86" s="855"/>
      <c r="BT86" s="856"/>
      <c r="BU86" s="856"/>
      <c r="BV86" s="856"/>
      <c r="BW86" s="856"/>
      <c r="BX86" s="856"/>
      <c r="BY86" s="856"/>
      <c r="BZ86" s="856"/>
      <c r="CA86" s="856"/>
      <c r="CB86" s="856"/>
      <c r="CC86" s="856"/>
      <c r="CD86" s="856"/>
      <c r="CE86" s="856"/>
      <c r="CF86" s="856"/>
      <c r="CG86" s="861"/>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55"/>
      <c r="DW86" s="856"/>
      <c r="DX86" s="856"/>
      <c r="DY86" s="856"/>
      <c r="DZ86" s="857"/>
      <c r="EA86" s="221"/>
    </row>
    <row r="87" spans="1:131" ht="26.25" customHeight="1" x14ac:dyDescent="0.15">
      <c r="A87" s="235">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32"/>
      <c r="BF87" s="232"/>
      <c r="BG87" s="232"/>
      <c r="BH87" s="232"/>
      <c r="BI87" s="232"/>
      <c r="BJ87" s="232"/>
      <c r="BK87" s="232"/>
      <c r="BL87" s="232"/>
      <c r="BM87" s="232"/>
      <c r="BN87" s="232"/>
      <c r="BO87" s="232"/>
      <c r="BP87" s="232"/>
      <c r="BQ87" s="229">
        <v>81</v>
      </c>
      <c r="BR87" s="234"/>
      <c r="BS87" s="855"/>
      <c r="BT87" s="856"/>
      <c r="BU87" s="856"/>
      <c r="BV87" s="856"/>
      <c r="BW87" s="856"/>
      <c r="BX87" s="856"/>
      <c r="BY87" s="856"/>
      <c r="BZ87" s="856"/>
      <c r="CA87" s="856"/>
      <c r="CB87" s="856"/>
      <c r="CC87" s="856"/>
      <c r="CD87" s="856"/>
      <c r="CE87" s="856"/>
      <c r="CF87" s="856"/>
      <c r="CG87" s="861"/>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55"/>
      <c r="DW87" s="856"/>
      <c r="DX87" s="856"/>
      <c r="DY87" s="856"/>
      <c r="DZ87" s="857"/>
      <c r="EA87" s="221"/>
    </row>
    <row r="88" spans="1:131" ht="26.25" customHeight="1" thickBot="1" x14ac:dyDescent="0.2">
      <c r="A88" s="231" t="s">
        <v>389</v>
      </c>
      <c r="B88" s="785" t="s">
        <v>419</v>
      </c>
      <c r="C88" s="786"/>
      <c r="D88" s="786"/>
      <c r="E88" s="786"/>
      <c r="F88" s="786"/>
      <c r="G88" s="786"/>
      <c r="H88" s="786"/>
      <c r="I88" s="786"/>
      <c r="J88" s="786"/>
      <c r="K88" s="786"/>
      <c r="L88" s="786"/>
      <c r="M88" s="786"/>
      <c r="N88" s="786"/>
      <c r="O88" s="786"/>
      <c r="P88" s="787"/>
      <c r="Q88" s="836"/>
      <c r="R88" s="837"/>
      <c r="S88" s="837"/>
      <c r="T88" s="837"/>
      <c r="U88" s="837"/>
      <c r="V88" s="837"/>
      <c r="W88" s="837"/>
      <c r="X88" s="837"/>
      <c r="Y88" s="837"/>
      <c r="Z88" s="837"/>
      <c r="AA88" s="837"/>
      <c r="AB88" s="837"/>
      <c r="AC88" s="837"/>
      <c r="AD88" s="837"/>
      <c r="AE88" s="837"/>
      <c r="AF88" s="840">
        <v>13510</v>
      </c>
      <c r="AG88" s="840"/>
      <c r="AH88" s="840"/>
      <c r="AI88" s="840"/>
      <c r="AJ88" s="840"/>
      <c r="AK88" s="837"/>
      <c r="AL88" s="837"/>
      <c r="AM88" s="837"/>
      <c r="AN88" s="837"/>
      <c r="AO88" s="837"/>
      <c r="AP88" s="840">
        <v>18689</v>
      </c>
      <c r="AQ88" s="840"/>
      <c r="AR88" s="840"/>
      <c r="AS88" s="840"/>
      <c r="AT88" s="840"/>
      <c r="AU88" s="840">
        <v>411</v>
      </c>
      <c r="AV88" s="840"/>
      <c r="AW88" s="840"/>
      <c r="AX88" s="840"/>
      <c r="AY88" s="840"/>
      <c r="AZ88" s="845"/>
      <c r="BA88" s="845"/>
      <c r="BB88" s="845"/>
      <c r="BC88" s="845"/>
      <c r="BD88" s="846"/>
      <c r="BE88" s="232"/>
      <c r="BF88" s="232"/>
      <c r="BG88" s="232"/>
      <c r="BH88" s="232"/>
      <c r="BI88" s="232"/>
      <c r="BJ88" s="232"/>
      <c r="BK88" s="232"/>
      <c r="BL88" s="232"/>
      <c r="BM88" s="232"/>
      <c r="BN88" s="232"/>
      <c r="BO88" s="232"/>
      <c r="BP88" s="232"/>
      <c r="BQ88" s="229">
        <v>82</v>
      </c>
      <c r="BR88" s="234"/>
      <c r="BS88" s="855"/>
      <c r="BT88" s="856"/>
      <c r="BU88" s="856"/>
      <c r="BV88" s="856"/>
      <c r="BW88" s="856"/>
      <c r="BX88" s="856"/>
      <c r="BY88" s="856"/>
      <c r="BZ88" s="856"/>
      <c r="CA88" s="856"/>
      <c r="CB88" s="856"/>
      <c r="CC88" s="856"/>
      <c r="CD88" s="856"/>
      <c r="CE88" s="856"/>
      <c r="CF88" s="856"/>
      <c r="CG88" s="861"/>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55"/>
      <c r="DW88" s="856"/>
      <c r="DX88" s="856"/>
      <c r="DY88" s="856"/>
      <c r="DZ88" s="857"/>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5"/>
      <c r="BT89" s="856"/>
      <c r="BU89" s="856"/>
      <c r="BV89" s="856"/>
      <c r="BW89" s="856"/>
      <c r="BX89" s="856"/>
      <c r="BY89" s="856"/>
      <c r="BZ89" s="856"/>
      <c r="CA89" s="856"/>
      <c r="CB89" s="856"/>
      <c r="CC89" s="856"/>
      <c r="CD89" s="856"/>
      <c r="CE89" s="856"/>
      <c r="CF89" s="856"/>
      <c r="CG89" s="861"/>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55"/>
      <c r="DW89" s="856"/>
      <c r="DX89" s="856"/>
      <c r="DY89" s="856"/>
      <c r="DZ89" s="857"/>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5"/>
      <c r="BT90" s="856"/>
      <c r="BU90" s="856"/>
      <c r="BV90" s="856"/>
      <c r="BW90" s="856"/>
      <c r="BX90" s="856"/>
      <c r="BY90" s="856"/>
      <c r="BZ90" s="856"/>
      <c r="CA90" s="856"/>
      <c r="CB90" s="856"/>
      <c r="CC90" s="856"/>
      <c r="CD90" s="856"/>
      <c r="CE90" s="856"/>
      <c r="CF90" s="856"/>
      <c r="CG90" s="861"/>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55"/>
      <c r="DW90" s="856"/>
      <c r="DX90" s="856"/>
      <c r="DY90" s="856"/>
      <c r="DZ90" s="857"/>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5"/>
      <c r="BT91" s="856"/>
      <c r="BU91" s="856"/>
      <c r="BV91" s="856"/>
      <c r="BW91" s="856"/>
      <c r="BX91" s="856"/>
      <c r="BY91" s="856"/>
      <c r="BZ91" s="856"/>
      <c r="CA91" s="856"/>
      <c r="CB91" s="856"/>
      <c r="CC91" s="856"/>
      <c r="CD91" s="856"/>
      <c r="CE91" s="856"/>
      <c r="CF91" s="856"/>
      <c r="CG91" s="861"/>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55"/>
      <c r="DW91" s="856"/>
      <c r="DX91" s="856"/>
      <c r="DY91" s="856"/>
      <c r="DZ91" s="857"/>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5"/>
      <c r="BT92" s="856"/>
      <c r="BU92" s="856"/>
      <c r="BV92" s="856"/>
      <c r="BW92" s="856"/>
      <c r="BX92" s="856"/>
      <c r="BY92" s="856"/>
      <c r="BZ92" s="856"/>
      <c r="CA92" s="856"/>
      <c r="CB92" s="856"/>
      <c r="CC92" s="856"/>
      <c r="CD92" s="856"/>
      <c r="CE92" s="856"/>
      <c r="CF92" s="856"/>
      <c r="CG92" s="861"/>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55"/>
      <c r="DW92" s="856"/>
      <c r="DX92" s="856"/>
      <c r="DY92" s="856"/>
      <c r="DZ92" s="857"/>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5"/>
      <c r="BT93" s="856"/>
      <c r="BU93" s="856"/>
      <c r="BV93" s="856"/>
      <c r="BW93" s="856"/>
      <c r="BX93" s="856"/>
      <c r="BY93" s="856"/>
      <c r="BZ93" s="856"/>
      <c r="CA93" s="856"/>
      <c r="CB93" s="856"/>
      <c r="CC93" s="856"/>
      <c r="CD93" s="856"/>
      <c r="CE93" s="856"/>
      <c r="CF93" s="856"/>
      <c r="CG93" s="861"/>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55"/>
      <c r="DW93" s="856"/>
      <c r="DX93" s="856"/>
      <c r="DY93" s="856"/>
      <c r="DZ93" s="857"/>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5"/>
      <c r="BT94" s="856"/>
      <c r="BU94" s="856"/>
      <c r="BV94" s="856"/>
      <c r="BW94" s="856"/>
      <c r="BX94" s="856"/>
      <c r="BY94" s="856"/>
      <c r="BZ94" s="856"/>
      <c r="CA94" s="856"/>
      <c r="CB94" s="856"/>
      <c r="CC94" s="856"/>
      <c r="CD94" s="856"/>
      <c r="CE94" s="856"/>
      <c r="CF94" s="856"/>
      <c r="CG94" s="861"/>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55"/>
      <c r="DW94" s="856"/>
      <c r="DX94" s="856"/>
      <c r="DY94" s="856"/>
      <c r="DZ94" s="857"/>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5"/>
      <c r="BT95" s="856"/>
      <c r="BU95" s="856"/>
      <c r="BV95" s="856"/>
      <c r="BW95" s="856"/>
      <c r="BX95" s="856"/>
      <c r="BY95" s="856"/>
      <c r="BZ95" s="856"/>
      <c r="CA95" s="856"/>
      <c r="CB95" s="856"/>
      <c r="CC95" s="856"/>
      <c r="CD95" s="856"/>
      <c r="CE95" s="856"/>
      <c r="CF95" s="856"/>
      <c r="CG95" s="861"/>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55"/>
      <c r="DW95" s="856"/>
      <c r="DX95" s="856"/>
      <c r="DY95" s="856"/>
      <c r="DZ95" s="857"/>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5"/>
      <c r="BT96" s="856"/>
      <c r="BU96" s="856"/>
      <c r="BV96" s="856"/>
      <c r="BW96" s="856"/>
      <c r="BX96" s="856"/>
      <c r="BY96" s="856"/>
      <c r="BZ96" s="856"/>
      <c r="CA96" s="856"/>
      <c r="CB96" s="856"/>
      <c r="CC96" s="856"/>
      <c r="CD96" s="856"/>
      <c r="CE96" s="856"/>
      <c r="CF96" s="856"/>
      <c r="CG96" s="861"/>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55"/>
      <c r="DW96" s="856"/>
      <c r="DX96" s="856"/>
      <c r="DY96" s="856"/>
      <c r="DZ96" s="857"/>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5"/>
      <c r="BT97" s="856"/>
      <c r="BU97" s="856"/>
      <c r="BV97" s="856"/>
      <c r="BW97" s="856"/>
      <c r="BX97" s="856"/>
      <c r="BY97" s="856"/>
      <c r="BZ97" s="856"/>
      <c r="CA97" s="856"/>
      <c r="CB97" s="856"/>
      <c r="CC97" s="856"/>
      <c r="CD97" s="856"/>
      <c r="CE97" s="856"/>
      <c r="CF97" s="856"/>
      <c r="CG97" s="861"/>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55"/>
      <c r="DW97" s="856"/>
      <c r="DX97" s="856"/>
      <c r="DY97" s="856"/>
      <c r="DZ97" s="857"/>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5"/>
      <c r="BT98" s="856"/>
      <c r="BU98" s="856"/>
      <c r="BV98" s="856"/>
      <c r="BW98" s="856"/>
      <c r="BX98" s="856"/>
      <c r="BY98" s="856"/>
      <c r="BZ98" s="856"/>
      <c r="CA98" s="856"/>
      <c r="CB98" s="856"/>
      <c r="CC98" s="856"/>
      <c r="CD98" s="856"/>
      <c r="CE98" s="856"/>
      <c r="CF98" s="856"/>
      <c r="CG98" s="861"/>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55"/>
      <c r="DW98" s="856"/>
      <c r="DX98" s="856"/>
      <c r="DY98" s="856"/>
      <c r="DZ98" s="857"/>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5"/>
      <c r="BT99" s="856"/>
      <c r="BU99" s="856"/>
      <c r="BV99" s="856"/>
      <c r="BW99" s="856"/>
      <c r="BX99" s="856"/>
      <c r="BY99" s="856"/>
      <c r="BZ99" s="856"/>
      <c r="CA99" s="856"/>
      <c r="CB99" s="856"/>
      <c r="CC99" s="856"/>
      <c r="CD99" s="856"/>
      <c r="CE99" s="856"/>
      <c r="CF99" s="856"/>
      <c r="CG99" s="861"/>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55"/>
      <c r="DW99" s="856"/>
      <c r="DX99" s="856"/>
      <c r="DY99" s="856"/>
      <c r="DZ99" s="857"/>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5"/>
      <c r="BT100" s="856"/>
      <c r="BU100" s="856"/>
      <c r="BV100" s="856"/>
      <c r="BW100" s="856"/>
      <c r="BX100" s="856"/>
      <c r="BY100" s="856"/>
      <c r="BZ100" s="856"/>
      <c r="CA100" s="856"/>
      <c r="CB100" s="856"/>
      <c r="CC100" s="856"/>
      <c r="CD100" s="856"/>
      <c r="CE100" s="856"/>
      <c r="CF100" s="856"/>
      <c r="CG100" s="861"/>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55"/>
      <c r="DW100" s="856"/>
      <c r="DX100" s="856"/>
      <c r="DY100" s="856"/>
      <c r="DZ100" s="857"/>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5"/>
      <c r="BT101" s="856"/>
      <c r="BU101" s="856"/>
      <c r="BV101" s="856"/>
      <c r="BW101" s="856"/>
      <c r="BX101" s="856"/>
      <c r="BY101" s="856"/>
      <c r="BZ101" s="856"/>
      <c r="CA101" s="856"/>
      <c r="CB101" s="856"/>
      <c r="CC101" s="856"/>
      <c r="CD101" s="856"/>
      <c r="CE101" s="856"/>
      <c r="CF101" s="856"/>
      <c r="CG101" s="861"/>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55"/>
      <c r="DW101" s="856"/>
      <c r="DX101" s="856"/>
      <c r="DY101" s="856"/>
      <c r="DZ101" s="857"/>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389</v>
      </c>
      <c r="BR102" s="785" t="s">
        <v>420</v>
      </c>
      <c r="BS102" s="786"/>
      <c r="BT102" s="786"/>
      <c r="BU102" s="786"/>
      <c r="BV102" s="786"/>
      <c r="BW102" s="786"/>
      <c r="BX102" s="786"/>
      <c r="BY102" s="786"/>
      <c r="BZ102" s="786"/>
      <c r="CA102" s="786"/>
      <c r="CB102" s="786"/>
      <c r="CC102" s="786"/>
      <c r="CD102" s="786"/>
      <c r="CE102" s="786"/>
      <c r="CF102" s="786"/>
      <c r="CG102" s="787"/>
      <c r="CH102" s="883"/>
      <c r="CI102" s="884"/>
      <c r="CJ102" s="884"/>
      <c r="CK102" s="884"/>
      <c r="CL102" s="885"/>
      <c r="CM102" s="883"/>
      <c r="CN102" s="884"/>
      <c r="CO102" s="884"/>
      <c r="CP102" s="884"/>
      <c r="CQ102" s="885"/>
      <c r="CR102" s="886"/>
      <c r="CS102" s="848"/>
      <c r="CT102" s="848"/>
      <c r="CU102" s="848"/>
      <c r="CV102" s="887"/>
      <c r="CW102" s="886"/>
      <c r="CX102" s="848"/>
      <c r="CY102" s="848"/>
      <c r="CZ102" s="848"/>
      <c r="DA102" s="887"/>
      <c r="DB102" s="886"/>
      <c r="DC102" s="848"/>
      <c r="DD102" s="848"/>
      <c r="DE102" s="848"/>
      <c r="DF102" s="887"/>
      <c r="DG102" s="886"/>
      <c r="DH102" s="848"/>
      <c r="DI102" s="848"/>
      <c r="DJ102" s="848"/>
      <c r="DK102" s="887"/>
      <c r="DL102" s="886"/>
      <c r="DM102" s="848"/>
      <c r="DN102" s="848"/>
      <c r="DO102" s="848"/>
      <c r="DP102" s="887"/>
      <c r="DQ102" s="886"/>
      <c r="DR102" s="848"/>
      <c r="DS102" s="848"/>
      <c r="DT102" s="848"/>
      <c r="DU102" s="887"/>
      <c r="DV102" s="785"/>
      <c r="DW102" s="786"/>
      <c r="DX102" s="786"/>
      <c r="DY102" s="786"/>
      <c r="DZ102" s="910"/>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1" t="s">
        <v>421</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2" t="s">
        <v>422</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13" t="s">
        <v>425</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426</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221" customFormat="1" ht="26.25" customHeight="1" x14ac:dyDescent="0.15">
      <c r="A109" s="908" t="s">
        <v>427</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428</v>
      </c>
      <c r="AB109" s="889"/>
      <c r="AC109" s="889"/>
      <c r="AD109" s="889"/>
      <c r="AE109" s="890"/>
      <c r="AF109" s="888" t="s">
        <v>429</v>
      </c>
      <c r="AG109" s="889"/>
      <c r="AH109" s="889"/>
      <c r="AI109" s="889"/>
      <c r="AJ109" s="890"/>
      <c r="AK109" s="888" t="s">
        <v>303</v>
      </c>
      <c r="AL109" s="889"/>
      <c r="AM109" s="889"/>
      <c r="AN109" s="889"/>
      <c r="AO109" s="890"/>
      <c r="AP109" s="888" t="s">
        <v>430</v>
      </c>
      <c r="AQ109" s="889"/>
      <c r="AR109" s="889"/>
      <c r="AS109" s="889"/>
      <c r="AT109" s="891"/>
      <c r="AU109" s="908" t="s">
        <v>427</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428</v>
      </c>
      <c r="BR109" s="889"/>
      <c r="BS109" s="889"/>
      <c r="BT109" s="889"/>
      <c r="BU109" s="890"/>
      <c r="BV109" s="888" t="s">
        <v>429</v>
      </c>
      <c r="BW109" s="889"/>
      <c r="BX109" s="889"/>
      <c r="BY109" s="889"/>
      <c r="BZ109" s="890"/>
      <c r="CA109" s="888" t="s">
        <v>303</v>
      </c>
      <c r="CB109" s="889"/>
      <c r="CC109" s="889"/>
      <c r="CD109" s="889"/>
      <c r="CE109" s="890"/>
      <c r="CF109" s="909" t="s">
        <v>430</v>
      </c>
      <c r="CG109" s="909"/>
      <c r="CH109" s="909"/>
      <c r="CI109" s="909"/>
      <c r="CJ109" s="909"/>
      <c r="CK109" s="888" t="s">
        <v>431</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428</v>
      </c>
      <c r="DH109" s="889"/>
      <c r="DI109" s="889"/>
      <c r="DJ109" s="889"/>
      <c r="DK109" s="890"/>
      <c r="DL109" s="888" t="s">
        <v>429</v>
      </c>
      <c r="DM109" s="889"/>
      <c r="DN109" s="889"/>
      <c r="DO109" s="889"/>
      <c r="DP109" s="890"/>
      <c r="DQ109" s="888" t="s">
        <v>303</v>
      </c>
      <c r="DR109" s="889"/>
      <c r="DS109" s="889"/>
      <c r="DT109" s="889"/>
      <c r="DU109" s="890"/>
      <c r="DV109" s="888" t="s">
        <v>430</v>
      </c>
      <c r="DW109" s="889"/>
      <c r="DX109" s="889"/>
      <c r="DY109" s="889"/>
      <c r="DZ109" s="891"/>
    </row>
    <row r="110" spans="1:131" s="221" customFormat="1" ht="26.25" customHeight="1" x14ac:dyDescent="0.15">
      <c r="A110" s="892" t="s">
        <v>432</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1054213</v>
      </c>
      <c r="AB110" s="896"/>
      <c r="AC110" s="896"/>
      <c r="AD110" s="896"/>
      <c r="AE110" s="897"/>
      <c r="AF110" s="898">
        <v>1026035</v>
      </c>
      <c r="AG110" s="896"/>
      <c r="AH110" s="896"/>
      <c r="AI110" s="896"/>
      <c r="AJ110" s="897"/>
      <c r="AK110" s="898">
        <v>1034101</v>
      </c>
      <c r="AL110" s="896"/>
      <c r="AM110" s="896"/>
      <c r="AN110" s="896"/>
      <c r="AO110" s="897"/>
      <c r="AP110" s="899">
        <v>19.399999999999999</v>
      </c>
      <c r="AQ110" s="900"/>
      <c r="AR110" s="900"/>
      <c r="AS110" s="900"/>
      <c r="AT110" s="901"/>
      <c r="AU110" s="902" t="s">
        <v>72</v>
      </c>
      <c r="AV110" s="903"/>
      <c r="AW110" s="903"/>
      <c r="AX110" s="903"/>
      <c r="AY110" s="903"/>
      <c r="AZ110" s="925" t="s">
        <v>433</v>
      </c>
      <c r="BA110" s="893"/>
      <c r="BB110" s="893"/>
      <c r="BC110" s="893"/>
      <c r="BD110" s="893"/>
      <c r="BE110" s="893"/>
      <c r="BF110" s="893"/>
      <c r="BG110" s="893"/>
      <c r="BH110" s="893"/>
      <c r="BI110" s="893"/>
      <c r="BJ110" s="893"/>
      <c r="BK110" s="893"/>
      <c r="BL110" s="893"/>
      <c r="BM110" s="893"/>
      <c r="BN110" s="893"/>
      <c r="BO110" s="893"/>
      <c r="BP110" s="894"/>
      <c r="BQ110" s="926">
        <v>10937591</v>
      </c>
      <c r="BR110" s="927"/>
      <c r="BS110" s="927"/>
      <c r="BT110" s="927"/>
      <c r="BU110" s="927"/>
      <c r="BV110" s="927">
        <v>10632804</v>
      </c>
      <c r="BW110" s="927"/>
      <c r="BX110" s="927"/>
      <c r="BY110" s="927"/>
      <c r="BZ110" s="927"/>
      <c r="CA110" s="927">
        <v>10170760</v>
      </c>
      <c r="CB110" s="927"/>
      <c r="CC110" s="927"/>
      <c r="CD110" s="927"/>
      <c r="CE110" s="927"/>
      <c r="CF110" s="940">
        <v>191</v>
      </c>
      <c r="CG110" s="941"/>
      <c r="CH110" s="941"/>
      <c r="CI110" s="941"/>
      <c r="CJ110" s="941"/>
      <c r="CK110" s="942" t="s">
        <v>434</v>
      </c>
      <c r="CL110" s="943"/>
      <c r="CM110" s="925" t="s">
        <v>435</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926" t="s">
        <v>436</v>
      </c>
      <c r="DH110" s="927"/>
      <c r="DI110" s="927"/>
      <c r="DJ110" s="927"/>
      <c r="DK110" s="927"/>
      <c r="DL110" s="927" t="s">
        <v>436</v>
      </c>
      <c r="DM110" s="927"/>
      <c r="DN110" s="927"/>
      <c r="DO110" s="927"/>
      <c r="DP110" s="927"/>
      <c r="DQ110" s="927" t="s">
        <v>127</v>
      </c>
      <c r="DR110" s="927"/>
      <c r="DS110" s="927"/>
      <c r="DT110" s="927"/>
      <c r="DU110" s="927"/>
      <c r="DV110" s="928" t="s">
        <v>436</v>
      </c>
      <c r="DW110" s="928"/>
      <c r="DX110" s="928"/>
      <c r="DY110" s="928"/>
      <c r="DZ110" s="929"/>
    </row>
    <row r="111" spans="1:131" s="221" customFormat="1" ht="26.25" customHeight="1" x14ac:dyDescent="0.15">
      <c r="A111" s="930" t="s">
        <v>437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415</v>
      </c>
      <c r="AB111" s="934"/>
      <c r="AC111" s="934"/>
      <c r="AD111" s="934"/>
      <c r="AE111" s="935"/>
      <c r="AF111" s="936" t="s">
        <v>415</v>
      </c>
      <c r="AG111" s="934"/>
      <c r="AH111" s="934"/>
      <c r="AI111" s="934"/>
      <c r="AJ111" s="935"/>
      <c r="AK111" s="936" t="s">
        <v>127</v>
      </c>
      <c r="AL111" s="934"/>
      <c r="AM111" s="934"/>
      <c r="AN111" s="934"/>
      <c r="AO111" s="935"/>
      <c r="AP111" s="937" t="s">
        <v>436</v>
      </c>
      <c r="AQ111" s="938"/>
      <c r="AR111" s="938"/>
      <c r="AS111" s="938"/>
      <c r="AT111" s="939"/>
      <c r="AU111" s="904"/>
      <c r="AV111" s="905"/>
      <c r="AW111" s="905"/>
      <c r="AX111" s="905"/>
      <c r="AY111" s="905"/>
      <c r="AZ111" s="918" t="s">
        <v>438</v>
      </c>
      <c r="BA111" s="919"/>
      <c r="BB111" s="919"/>
      <c r="BC111" s="919"/>
      <c r="BD111" s="919"/>
      <c r="BE111" s="919"/>
      <c r="BF111" s="919"/>
      <c r="BG111" s="919"/>
      <c r="BH111" s="919"/>
      <c r="BI111" s="919"/>
      <c r="BJ111" s="919"/>
      <c r="BK111" s="919"/>
      <c r="BL111" s="919"/>
      <c r="BM111" s="919"/>
      <c r="BN111" s="919"/>
      <c r="BO111" s="919"/>
      <c r="BP111" s="920"/>
      <c r="BQ111" s="921" t="s">
        <v>436</v>
      </c>
      <c r="BR111" s="922"/>
      <c r="BS111" s="922"/>
      <c r="BT111" s="922"/>
      <c r="BU111" s="922"/>
      <c r="BV111" s="922" t="s">
        <v>127</v>
      </c>
      <c r="BW111" s="922"/>
      <c r="BX111" s="922"/>
      <c r="BY111" s="922"/>
      <c r="BZ111" s="922"/>
      <c r="CA111" s="922" t="s">
        <v>127</v>
      </c>
      <c r="CB111" s="922"/>
      <c r="CC111" s="922"/>
      <c r="CD111" s="922"/>
      <c r="CE111" s="922"/>
      <c r="CF111" s="916" t="s">
        <v>127</v>
      </c>
      <c r="CG111" s="917"/>
      <c r="CH111" s="917"/>
      <c r="CI111" s="917"/>
      <c r="CJ111" s="917"/>
      <c r="CK111" s="944"/>
      <c r="CL111" s="945"/>
      <c r="CM111" s="918" t="s">
        <v>439</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127</v>
      </c>
      <c r="DH111" s="922"/>
      <c r="DI111" s="922"/>
      <c r="DJ111" s="922"/>
      <c r="DK111" s="922"/>
      <c r="DL111" s="922" t="s">
        <v>127</v>
      </c>
      <c r="DM111" s="922"/>
      <c r="DN111" s="922"/>
      <c r="DO111" s="922"/>
      <c r="DP111" s="922"/>
      <c r="DQ111" s="922" t="s">
        <v>127</v>
      </c>
      <c r="DR111" s="922"/>
      <c r="DS111" s="922"/>
      <c r="DT111" s="922"/>
      <c r="DU111" s="922"/>
      <c r="DV111" s="923" t="s">
        <v>127</v>
      </c>
      <c r="DW111" s="923"/>
      <c r="DX111" s="923"/>
      <c r="DY111" s="923"/>
      <c r="DZ111" s="924"/>
    </row>
    <row r="112" spans="1:131" s="221" customFormat="1" ht="26.25" customHeight="1" x14ac:dyDescent="0.15">
      <c r="A112" s="948" t="s">
        <v>440</v>
      </c>
      <c r="B112" s="949"/>
      <c r="C112" s="919" t="s">
        <v>441</v>
      </c>
      <c r="D112" s="919"/>
      <c r="E112" s="919"/>
      <c r="F112" s="919"/>
      <c r="G112" s="919"/>
      <c r="H112" s="919"/>
      <c r="I112" s="919"/>
      <c r="J112" s="919"/>
      <c r="K112" s="919"/>
      <c r="L112" s="919"/>
      <c r="M112" s="919"/>
      <c r="N112" s="919"/>
      <c r="O112" s="919"/>
      <c r="P112" s="919"/>
      <c r="Q112" s="919"/>
      <c r="R112" s="919"/>
      <c r="S112" s="919"/>
      <c r="T112" s="919"/>
      <c r="U112" s="919"/>
      <c r="V112" s="919"/>
      <c r="W112" s="919"/>
      <c r="X112" s="919"/>
      <c r="Y112" s="919"/>
      <c r="Z112" s="920"/>
      <c r="AA112" s="954" t="s">
        <v>415</v>
      </c>
      <c r="AB112" s="955"/>
      <c r="AC112" s="955"/>
      <c r="AD112" s="955"/>
      <c r="AE112" s="956"/>
      <c r="AF112" s="957" t="s">
        <v>127</v>
      </c>
      <c r="AG112" s="955"/>
      <c r="AH112" s="955"/>
      <c r="AI112" s="955"/>
      <c r="AJ112" s="956"/>
      <c r="AK112" s="957" t="s">
        <v>127</v>
      </c>
      <c r="AL112" s="955"/>
      <c r="AM112" s="955"/>
      <c r="AN112" s="955"/>
      <c r="AO112" s="956"/>
      <c r="AP112" s="958" t="s">
        <v>127</v>
      </c>
      <c r="AQ112" s="959"/>
      <c r="AR112" s="959"/>
      <c r="AS112" s="959"/>
      <c r="AT112" s="960"/>
      <c r="AU112" s="904"/>
      <c r="AV112" s="905"/>
      <c r="AW112" s="905"/>
      <c r="AX112" s="905"/>
      <c r="AY112" s="905"/>
      <c r="AZ112" s="918" t="s">
        <v>442</v>
      </c>
      <c r="BA112" s="919"/>
      <c r="BB112" s="919"/>
      <c r="BC112" s="919"/>
      <c r="BD112" s="919"/>
      <c r="BE112" s="919"/>
      <c r="BF112" s="919"/>
      <c r="BG112" s="919"/>
      <c r="BH112" s="919"/>
      <c r="BI112" s="919"/>
      <c r="BJ112" s="919"/>
      <c r="BK112" s="919"/>
      <c r="BL112" s="919"/>
      <c r="BM112" s="919"/>
      <c r="BN112" s="919"/>
      <c r="BO112" s="919"/>
      <c r="BP112" s="920"/>
      <c r="BQ112" s="921">
        <v>4066612</v>
      </c>
      <c r="BR112" s="922"/>
      <c r="BS112" s="922"/>
      <c r="BT112" s="922"/>
      <c r="BU112" s="922"/>
      <c r="BV112" s="922">
        <v>3771618</v>
      </c>
      <c r="BW112" s="922"/>
      <c r="BX112" s="922"/>
      <c r="BY112" s="922"/>
      <c r="BZ112" s="922"/>
      <c r="CA112" s="922">
        <v>3528212</v>
      </c>
      <c r="CB112" s="922"/>
      <c r="CC112" s="922"/>
      <c r="CD112" s="922"/>
      <c r="CE112" s="922"/>
      <c r="CF112" s="916">
        <v>66.3</v>
      </c>
      <c r="CG112" s="917"/>
      <c r="CH112" s="917"/>
      <c r="CI112" s="917"/>
      <c r="CJ112" s="917"/>
      <c r="CK112" s="944"/>
      <c r="CL112" s="945"/>
      <c r="CM112" s="918" t="s">
        <v>443</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127</v>
      </c>
      <c r="DH112" s="922"/>
      <c r="DI112" s="922"/>
      <c r="DJ112" s="922"/>
      <c r="DK112" s="922"/>
      <c r="DL112" s="922" t="s">
        <v>127</v>
      </c>
      <c r="DM112" s="922"/>
      <c r="DN112" s="922"/>
      <c r="DO112" s="922"/>
      <c r="DP112" s="922"/>
      <c r="DQ112" s="922" t="s">
        <v>436</v>
      </c>
      <c r="DR112" s="922"/>
      <c r="DS112" s="922"/>
      <c r="DT112" s="922"/>
      <c r="DU112" s="922"/>
      <c r="DV112" s="923" t="s">
        <v>436</v>
      </c>
      <c r="DW112" s="923"/>
      <c r="DX112" s="923"/>
      <c r="DY112" s="923"/>
      <c r="DZ112" s="924"/>
    </row>
    <row r="113" spans="1:130" s="221" customFormat="1" ht="26.25" customHeight="1" x14ac:dyDescent="0.15">
      <c r="A113" s="950"/>
      <c r="B113" s="951"/>
      <c r="C113" s="919" t="s">
        <v>444</v>
      </c>
      <c r="D113" s="919"/>
      <c r="E113" s="919"/>
      <c r="F113" s="919"/>
      <c r="G113" s="919"/>
      <c r="H113" s="919"/>
      <c r="I113" s="919"/>
      <c r="J113" s="919"/>
      <c r="K113" s="919"/>
      <c r="L113" s="919"/>
      <c r="M113" s="919"/>
      <c r="N113" s="919"/>
      <c r="O113" s="919"/>
      <c r="P113" s="919"/>
      <c r="Q113" s="919"/>
      <c r="R113" s="919"/>
      <c r="S113" s="919"/>
      <c r="T113" s="919"/>
      <c r="U113" s="919"/>
      <c r="V113" s="919"/>
      <c r="W113" s="919"/>
      <c r="X113" s="919"/>
      <c r="Y113" s="919"/>
      <c r="Z113" s="920"/>
      <c r="AA113" s="933">
        <v>547927</v>
      </c>
      <c r="AB113" s="934"/>
      <c r="AC113" s="934"/>
      <c r="AD113" s="934"/>
      <c r="AE113" s="935"/>
      <c r="AF113" s="936">
        <v>576708</v>
      </c>
      <c r="AG113" s="934"/>
      <c r="AH113" s="934"/>
      <c r="AI113" s="934"/>
      <c r="AJ113" s="935"/>
      <c r="AK113" s="936">
        <v>603767</v>
      </c>
      <c r="AL113" s="934"/>
      <c r="AM113" s="934"/>
      <c r="AN113" s="934"/>
      <c r="AO113" s="935"/>
      <c r="AP113" s="937">
        <v>11.3</v>
      </c>
      <c r="AQ113" s="938"/>
      <c r="AR113" s="938"/>
      <c r="AS113" s="938"/>
      <c r="AT113" s="939"/>
      <c r="AU113" s="904"/>
      <c r="AV113" s="905"/>
      <c r="AW113" s="905"/>
      <c r="AX113" s="905"/>
      <c r="AY113" s="905"/>
      <c r="AZ113" s="918" t="s">
        <v>445</v>
      </c>
      <c r="BA113" s="919"/>
      <c r="BB113" s="919"/>
      <c r="BC113" s="919"/>
      <c r="BD113" s="919"/>
      <c r="BE113" s="919"/>
      <c r="BF113" s="919"/>
      <c r="BG113" s="919"/>
      <c r="BH113" s="919"/>
      <c r="BI113" s="919"/>
      <c r="BJ113" s="919"/>
      <c r="BK113" s="919"/>
      <c r="BL113" s="919"/>
      <c r="BM113" s="919"/>
      <c r="BN113" s="919"/>
      <c r="BO113" s="919"/>
      <c r="BP113" s="920"/>
      <c r="BQ113" s="921">
        <v>227820</v>
      </c>
      <c r="BR113" s="922"/>
      <c r="BS113" s="922"/>
      <c r="BT113" s="922"/>
      <c r="BU113" s="922"/>
      <c r="BV113" s="922">
        <v>420880</v>
      </c>
      <c r="BW113" s="922"/>
      <c r="BX113" s="922"/>
      <c r="BY113" s="922"/>
      <c r="BZ113" s="922"/>
      <c r="CA113" s="922">
        <v>411254</v>
      </c>
      <c r="CB113" s="922"/>
      <c r="CC113" s="922"/>
      <c r="CD113" s="922"/>
      <c r="CE113" s="922"/>
      <c r="CF113" s="916">
        <v>7.7</v>
      </c>
      <c r="CG113" s="917"/>
      <c r="CH113" s="917"/>
      <c r="CI113" s="917"/>
      <c r="CJ113" s="917"/>
      <c r="CK113" s="944"/>
      <c r="CL113" s="945"/>
      <c r="CM113" s="918" t="s">
        <v>446</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54" t="s">
        <v>127</v>
      </c>
      <c r="DH113" s="955"/>
      <c r="DI113" s="955"/>
      <c r="DJ113" s="955"/>
      <c r="DK113" s="956"/>
      <c r="DL113" s="957" t="s">
        <v>127</v>
      </c>
      <c r="DM113" s="955"/>
      <c r="DN113" s="955"/>
      <c r="DO113" s="955"/>
      <c r="DP113" s="956"/>
      <c r="DQ113" s="957" t="s">
        <v>127</v>
      </c>
      <c r="DR113" s="955"/>
      <c r="DS113" s="955"/>
      <c r="DT113" s="955"/>
      <c r="DU113" s="956"/>
      <c r="DV113" s="958" t="s">
        <v>127</v>
      </c>
      <c r="DW113" s="959"/>
      <c r="DX113" s="959"/>
      <c r="DY113" s="959"/>
      <c r="DZ113" s="960"/>
    </row>
    <row r="114" spans="1:130" s="221" customFormat="1" ht="26.25" customHeight="1" x14ac:dyDescent="0.15">
      <c r="A114" s="950"/>
      <c r="B114" s="951"/>
      <c r="C114" s="919" t="s">
        <v>447</v>
      </c>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20"/>
      <c r="AA114" s="954">
        <v>20532</v>
      </c>
      <c r="AB114" s="955"/>
      <c r="AC114" s="955"/>
      <c r="AD114" s="955"/>
      <c r="AE114" s="956"/>
      <c r="AF114" s="957">
        <v>17817</v>
      </c>
      <c r="AG114" s="955"/>
      <c r="AH114" s="955"/>
      <c r="AI114" s="955"/>
      <c r="AJ114" s="956"/>
      <c r="AK114" s="957">
        <v>19089</v>
      </c>
      <c r="AL114" s="955"/>
      <c r="AM114" s="955"/>
      <c r="AN114" s="955"/>
      <c r="AO114" s="956"/>
      <c r="AP114" s="958">
        <v>0.4</v>
      </c>
      <c r="AQ114" s="959"/>
      <c r="AR114" s="959"/>
      <c r="AS114" s="959"/>
      <c r="AT114" s="960"/>
      <c r="AU114" s="904"/>
      <c r="AV114" s="905"/>
      <c r="AW114" s="905"/>
      <c r="AX114" s="905"/>
      <c r="AY114" s="905"/>
      <c r="AZ114" s="918" t="s">
        <v>448</v>
      </c>
      <c r="BA114" s="919"/>
      <c r="BB114" s="919"/>
      <c r="BC114" s="919"/>
      <c r="BD114" s="919"/>
      <c r="BE114" s="919"/>
      <c r="BF114" s="919"/>
      <c r="BG114" s="919"/>
      <c r="BH114" s="919"/>
      <c r="BI114" s="919"/>
      <c r="BJ114" s="919"/>
      <c r="BK114" s="919"/>
      <c r="BL114" s="919"/>
      <c r="BM114" s="919"/>
      <c r="BN114" s="919"/>
      <c r="BO114" s="919"/>
      <c r="BP114" s="920"/>
      <c r="BQ114" s="921">
        <v>939047</v>
      </c>
      <c r="BR114" s="922"/>
      <c r="BS114" s="922"/>
      <c r="BT114" s="922"/>
      <c r="BU114" s="922"/>
      <c r="BV114" s="922">
        <v>904417</v>
      </c>
      <c r="BW114" s="922"/>
      <c r="BX114" s="922"/>
      <c r="BY114" s="922"/>
      <c r="BZ114" s="922"/>
      <c r="CA114" s="922">
        <v>852085</v>
      </c>
      <c r="CB114" s="922"/>
      <c r="CC114" s="922"/>
      <c r="CD114" s="922"/>
      <c r="CE114" s="922"/>
      <c r="CF114" s="916">
        <v>16</v>
      </c>
      <c r="CG114" s="917"/>
      <c r="CH114" s="917"/>
      <c r="CI114" s="917"/>
      <c r="CJ114" s="917"/>
      <c r="CK114" s="944"/>
      <c r="CL114" s="945"/>
      <c r="CM114" s="918" t="s">
        <v>449</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54" t="s">
        <v>415</v>
      </c>
      <c r="DH114" s="955"/>
      <c r="DI114" s="955"/>
      <c r="DJ114" s="955"/>
      <c r="DK114" s="956"/>
      <c r="DL114" s="957" t="s">
        <v>127</v>
      </c>
      <c r="DM114" s="955"/>
      <c r="DN114" s="955"/>
      <c r="DO114" s="955"/>
      <c r="DP114" s="956"/>
      <c r="DQ114" s="957" t="s">
        <v>127</v>
      </c>
      <c r="DR114" s="955"/>
      <c r="DS114" s="955"/>
      <c r="DT114" s="955"/>
      <c r="DU114" s="956"/>
      <c r="DV114" s="958" t="s">
        <v>127</v>
      </c>
      <c r="DW114" s="959"/>
      <c r="DX114" s="959"/>
      <c r="DY114" s="959"/>
      <c r="DZ114" s="960"/>
    </row>
    <row r="115" spans="1:130" s="221" customFormat="1" ht="26.25" customHeight="1" x14ac:dyDescent="0.15">
      <c r="A115" s="950"/>
      <c r="B115" s="951"/>
      <c r="C115" s="919" t="s">
        <v>450</v>
      </c>
      <c r="D115" s="919"/>
      <c r="E115" s="919"/>
      <c r="F115" s="919"/>
      <c r="G115" s="919"/>
      <c r="H115" s="919"/>
      <c r="I115" s="919"/>
      <c r="J115" s="919"/>
      <c r="K115" s="919"/>
      <c r="L115" s="919"/>
      <c r="M115" s="919"/>
      <c r="N115" s="919"/>
      <c r="O115" s="919"/>
      <c r="P115" s="919"/>
      <c r="Q115" s="919"/>
      <c r="R115" s="919"/>
      <c r="S115" s="919"/>
      <c r="T115" s="919"/>
      <c r="U115" s="919"/>
      <c r="V115" s="919"/>
      <c r="W115" s="919"/>
      <c r="X115" s="919"/>
      <c r="Y115" s="919"/>
      <c r="Z115" s="920"/>
      <c r="AA115" s="933" t="s">
        <v>127</v>
      </c>
      <c r="AB115" s="934"/>
      <c r="AC115" s="934"/>
      <c r="AD115" s="934"/>
      <c r="AE115" s="935"/>
      <c r="AF115" s="936" t="s">
        <v>127</v>
      </c>
      <c r="AG115" s="934"/>
      <c r="AH115" s="934"/>
      <c r="AI115" s="934"/>
      <c r="AJ115" s="935"/>
      <c r="AK115" s="936" t="s">
        <v>127</v>
      </c>
      <c r="AL115" s="934"/>
      <c r="AM115" s="934"/>
      <c r="AN115" s="934"/>
      <c r="AO115" s="935"/>
      <c r="AP115" s="937" t="s">
        <v>127</v>
      </c>
      <c r="AQ115" s="938"/>
      <c r="AR115" s="938"/>
      <c r="AS115" s="938"/>
      <c r="AT115" s="939"/>
      <c r="AU115" s="904"/>
      <c r="AV115" s="905"/>
      <c r="AW115" s="905"/>
      <c r="AX115" s="905"/>
      <c r="AY115" s="905"/>
      <c r="AZ115" s="918" t="s">
        <v>451</v>
      </c>
      <c r="BA115" s="919"/>
      <c r="BB115" s="919"/>
      <c r="BC115" s="919"/>
      <c r="BD115" s="919"/>
      <c r="BE115" s="919"/>
      <c r="BF115" s="919"/>
      <c r="BG115" s="919"/>
      <c r="BH115" s="919"/>
      <c r="BI115" s="919"/>
      <c r="BJ115" s="919"/>
      <c r="BK115" s="919"/>
      <c r="BL115" s="919"/>
      <c r="BM115" s="919"/>
      <c r="BN115" s="919"/>
      <c r="BO115" s="919"/>
      <c r="BP115" s="920"/>
      <c r="BQ115" s="921" t="s">
        <v>436</v>
      </c>
      <c r="BR115" s="922"/>
      <c r="BS115" s="922"/>
      <c r="BT115" s="922"/>
      <c r="BU115" s="922"/>
      <c r="BV115" s="922" t="s">
        <v>127</v>
      </c>
      <c r="BW115" s="922"/>
      <c r="BX115" s="922"/>
      <c r="BY115" s="922"/>
      <c r="BZ115" s="922"/>
      <c r="CA115" s="922" t="s">
        <v>127</v>
      </c>
      <c r="CB115" s="922"/>
      <c r="CC115" s="922"/>
      <c r="CD115" s="922"/>
      <c r="CE115" s="922"/>
      <c r="CF115" s="916" t="s">
        <v>127</v>
      </c>
      <c r="CG115" s="917"/>
      <c r="CH115" s="917"/>
      <c r="CI115" s="917"/>
      <c r="CJ115" s="917"/>
      <c r="CK115" s="944"/>
      <c r="CL115" s="945"/>
      <c r="CM115" s="918" t="s">
        <v>452</v>
      </c>
      <c r="CN115" s="919"/>
      <c r="CO115" s="919"/>
      <c r="CP115" s="919"/>
      <c r="CQ115" s="919"/>
      <c r="CR115" s="919"/>
      <c r="CS115" s="919"/>
      <c r="CT115" s="919"/>
      <c r="CU115" s="919"/>
      <c r="CV115" s="919"/>
      <c r="CW115" s="919"/>
      <c r="CX115" s="919"/>
      <c r="CY115" s="919"/>
      <c r="CZ115" s="919"/>
      <c r="DA115" s="919"/>
      <c r="DB115" s="919"/>
      <c r="DC115" s="919"/>
      <c r="DD115" s="919"/>
      <c r="DE115" s="919"/>
      <c r="DF115" s="920"/>
      <c r="DG115" s="954" t="s">
        <v>127</v>
      </c>
      <c r="DH115" s="955"/>
      <c r="DI115" s="955"/>
      <c r="DJ115" s="955"/>
      <c r="DK115" s="956"/>
      <c r="DL115" s="957" t="s">
        <v>415</v>
      </c>
      <c r="DM115" s="955"/>
      <c r="DN115" s="955"/>
      <c r="DO115" s="955"/>
      <c r="DP115" s="956"/>
      <c r="DQ115" s="957" t="s">
        <v>127</v>
      </c>
      <c r="DR115" s="955"/>
      <c r="DS115" s="955"/>
      <c r="DT115" s="955"/>
      <c r="DU115" s="956"/>
      <c r="DV115" s="958" t="s">
        <v>415</v>
      </c>
      <c r="DW115" s="959"/>
      <c r="DX115" s="959"/>
      <c r="DY115" s="959"/>
      <c r="DZ115" s="960"/>
    </row>
    <row r="116" spans="1:130" s="221" customFormat="1" ht="26.25" customHeight="1" x14ac:dyDescent="0.15">
      <c r="A116" s="952"/>
      <c r="B116" s="953"/>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54" t="s">
        <v>436</v>
      </c>
      <c r="AB116" s="955"/>
      <c r="AC116" s="955"/>
      <c r="AD116" s="955"/>
      <c r="AE116" s="956"/>
      <c r="AF116" s="957" t="s">
        <v>127</v>
      </c>
      <c r="AG116" s="955"/>
      <c r="AH116" s="955"/>
      <c r="AI116" s="955"/>
      <c r="AJ116" s="956"/>
      <c r="AK116" s="957" t="s">
        <v>127</v>
      </c>
      <c r="AL116" s="955"/>
      <c r="AM116" s="955"/>
      <c r="AN116" s="955"/>
      <c r="AO116" s="956"/>
      <c r="AP116" s="958" t="s">
        <v>127</v>
      </c>
      <c r="AQ116" s="959"/>
      <c r="AR116" s="959"/>
      <c r="AS116" s="959"/>
      <c r="AT116" s="960"/>
      <c r="AU116" s="904"/>
      <c r="AV116" s="905"/>
      <c r="AW116" s="905"/>
      <c r="AX116" s="905"/>
      <c r="AY116" s="905"/>
      <c r="AZ116" s="963" t="s">
        <v>454</v>
      </c>
      <c r="BA116" s="964"/>
      <c r="BB116" s="964"/>
      <c r="BC116" s="964"/>
      <c r="BD116" s="964"/>
      <c r="BE116" s="964"/>
      <c r="BF116" s="964"/>
      <c r="BG116" s="964"/>
      <c r="BH116" s="964"/>
      <c r="BI116" s="964"/>
      <c r="BJ116" s="964"/>
      <c r="BK116" s="964"/>
      <c r="BL116" s="964"/>
      <c r="BM116" s="964"/>
      <c r="BN116" s="964"/>
      <c r="BO116" s="964"/>
      <c r="BP116" s="965"/>
      <c r="BQ116" s="921" t="s">
        <v>127</v>
      </c>
      <c r="BR116" s="922"/>
      <c r="BS116" s="922"/>
      <c r="BT116" s="922"/>
      <c r="BU116" s="922"/>
      <c r="BV116" s="922" t="s">
        <v>127</v>
      </c>
      <c r="BW116" s="922"/>
      <c r="BX116" s="922"/>
      <c r="BY116" s="922"/>
      <c r="BZ116" s="922"/>
      <c r="CA116" s="922" t="s">
        <v>127</v>
      </c>
      <c r="CB116" s="922"/>
      <c r="CC116" s="922"/>
      <c r="CD116" s="922"/>
      <c r="CE116" s="922"/>
      <c r="CF116" s="916" t="s">
        <v>127</v>
      </c>
      <c r="CG116" s="917"/>
      <c r="CH116" s="917"/>
      <c r="CI116" s="917"/>
      <c r="CJ116" s="917"/>
      <c r="CK116" s="944"/>
      <c r="CL116" s="945"/>
      <c r="CM116" s="918" t="s">
        <v>455</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54" t="s">
        <v>436</v>
      </c>
      <c r="DH116" s="955"/>
      <c r="DI116" s="955"/>
      <c r="DJ116" s="955"/>
      <c r="DK116" s="956"/>
      <c r="DL116" s="957" t="s">
        <v>127</v>
      </c>
      <c r="DM116" s="955"/>
      <c r="DN116" s="955"/>
      <c r="DO116" s="955"/>
      <c r="DP116" s="956"/>
      <c r="DQ116" s="957" t="s">
        <v>127</v>
      </c>
      <c r="DR116" s="955"/>
      <c r="DS116" s="955"/>
      <c r="DT116" s="955"/>
      <c r="DU116" s="956"/>
      <c r="DV116" s="958" t="s">
        <v>127</v>
      </c>
      <c r="DW116" s="959"/>
      <c r="DX116" s="959"/>
      <c r="DY116" s="959"/>
      <c r="DZ116" s="960"/>
    </row>
    <row r="117" spans="1:130" s="221" customFormat="1" ht="26.25" customHeight="1" x14ac:dyDescent="0.15">
      <c r="A117" s="908" t="s">
        <v>186</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3" t="s">
        <v>456</v>
      </c>
      <c r="Z117" s="890"/>
      <c r="AA117" s="974">
        <v>1622672</v>
      </c>
      <c r="AB117" s="975"/>
      <c r="AC117" s="975"/>
      <c r="AD117" s="975"/>
      <c r="AE117" s="976"/>
      <c r="AF117" s="977">
        <v>1620560</v>
      </c>
      <c r="AG117" s="975"/>
      <c r="AH117" s="975"/>
      <c r="AI117" s="975"/>
      <c r="AJ117" s="976"/>
      <c r="AK117" s="977">
        <v>1656957</v>
      </c>
      <c r="AL117" s="975"/>
      <c r="AM117" s="975"/>
      <c r="AN117" s="975"/>
      <c r="AO117" s="976"/>
      <c r="AP117" s="978"/>
      <c r="AQ117" s="979"/>
      <c r="AR117" s="979"/>
      <c r="AS117" s="979"/>
      <c r="AT117" s="980"/>
      <c r="AU117" s="904"/>
      <c r="AV117" s="905"/>
      <c r="AW117" s="905"/>
      <c r="AX117" s="905"/>
      <c r="AY117" s="905"/>
      <c r="AZ117" s="970" t="s">
        <v>457</v>
      </c>
      <c r="BA117" s="971"/>
      <c r="BB117" s="971"/>
      <c r="BC117" s="971"/>
      <c r="BD117" s="971"/>
      <c r="BE117" s="971"/>
      <c r="BF117" s="971"/>
      <c r="BG117" s="971"/>
      <c r="BH117" s="971"/>
      <c r="BI117" s="971"/>
      <c r="BJ117" s="971"/>
      <c r="BK117" s="971"/>
      <c r="BL117" s="971"/>
      <c r="BM117" s="971"/>
      <c r="BN117" s="971"/>
      <c r="BO117" s="971"/>
      <c r="BP117" s="972"/>
      <c r="BQ117" s="921" t="s">
        <v>458</v>
      </c>
      <c r="BR117" s="922"/>
      <c r="BS117" s="922"/>
      <c r="BT117" s="922"/>
      <c r="BU117" s="922"/>
      <c r="BV117" s="922" t="s">
        <v>127</v>
      </c>
      <c r="BW117" s="922"/>
      <c r="BX117" s="922"/>
      <c r="BY117" s="922"/>
      <c r="BZ117" s="922"/>
      <c r="CA117" s="922" t="s">
        <v>127</v>
      </c>
      <c r="CB117" s="922"/>
      <c r="CC117" s="922"/>
      <c r="CD117" s="922"/>
      <c r="CE117" s="922"/>
      <c r="CF117" s="916" t="s">
        <v>459</v>
      </c>
      <c r="CG117" s="917"/>
      <c r="CH117" s="917"/>
      <c r="CI117" s="917"/>
      <c r="CJ117" s="917"/>
      <c r="CK117" s="944"/>
      <c r="CL117" s="945"/>
      <c r="CM117" s="918" t="s">
        <v>460</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54" t="s">
        <v>127</v>
      </c>
      <c r="DH117" s="955"/>
      <c r="DI117" s="955"/>
      <c r="DJ117" s="955"/>
      <c r="DK117" s="956"/>
      <c r="DL117" s="957" t="s">
        <v>127</v>
      </c>
      <c r="DM117" s="955"/>
      <c r="DN117" s="955"/>
      <c r="DO117" s="955"/>
      <c r="DP117" s="956"/>
      <c r="DQ117" s="957" t="s">
        <v>127</v>
      </c>
      <c r="DR117" s="955"/>
      <c r="DS117" s="955"/>
      <c r="DT117" s="955"/>
      <c r="DU117" s="956"/>
      <c r="DV117" s="958" t="s">
        <v>127</v>
      </c>
      <c r="DW117" s="959"/>
      <c r="DX117" s="959"/>
      <c r="DY117" s="959"/>
      <c r="DZ117" s="960"/>
    </row>
    <row r="118" spans="1:130" s="221" customFormat="1" ht="26.25" customHeight="1" x14ac:dyDescent="0.15">
      <c r="A118" s="908" t="s">
        <v>431</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428</v>
      </c>
      <c r="AB118" s="889"/>
      <c r="AC118" s="889"/>
      <c r="AD118" s="889"/>
      <c r="AE118" s="890"/>
      <c r="AF118" s="888" t="s">
        <v>429</v>
      </c>
      <c r="AG118" s="889"/>
      <c r="AH118" s="889"/>
      <c r="AI118" s="889"/>
      <c r="AJ118" s="890"/>
      <c r="AK118" s="888" t="s">
        <v>303</v>
      </c>
      <c r="AL118" s="889"/>
      <c r="AM118" s="889"/>
      <c r="AN118" s="889"/>
      <c r="AO118" s="890"/>
      <c r="AP118" s="966" t="s">
        <v>430</v>
      </c>
      <c r="AQ118" s="967"/>
      <c r="AR118" s="967"/>
      <c r="AS118" s="967"/>
      <c r="AT118" s="968"/>
      <c r="AU118" s="904"/>
      <c r="AV118" s="905"/>
      <c r="AW118" s="905"/>
      <c r="AX118" s="905"/>
      <c r="AY118" s="905"/>
      <c r="AZ118" s="969" t="s">
        <v>461</v>
      </c>
      <c r="BA118" s="961"/>
      <c r="BB118" s="961"/>
      <c r="BC118" s="961"/>
      <c r="BD118" s="961"/>
      <c r="BE118" s="961"/>
      <c r="BF118" s="961"/>
      <c r="BG118" s="961"/>
      <c r="BH118" s="961"/>
      <c r="BI118" s="961"/>
      <c r="BJ118" s="961"/>
      <c r="BK118" s="961"/>
      <c r="BL118" s="961"/>
      <c r="BM118" s="961"/>
      <c r="BN118" s="961"/>
      <c r="BO118" s="961"/>
      <c r="BP118" s="962"/>
      <c r="BQ118" s="995" t="s">
        <v>127</v>
      </c>
      <c r="BR118" s="996"/>
      <c r="BS118" s="996"/>
      <c r="BT118" s="996"/>
      <c r="BU118" s="996"/>
      <c r="BV118" s="996" t="s">
        <v>127</v>
      </c>
      <c r="BW118" s="996"/>
      <c r="BX118" s="996"/>
      <c r="BY118" s="996"/>
      <c r="BZ118" s="996"/>
      <c r="CA118" s="996" t="s">
        <v>458</v>
      </c>
      <c r="CB118" s="996"/>
      <c r="CC118" s="996"/>
      <c r="CD118" s="996"/>
      <c r="CE118" s="996"/>
      <c r="CF118" s="916" t="s">
        <v>127</v>
      </c>
      <c r="CG118" s="917"/>
      <c r="CH118" s="917"/>
      <c r="CI118" s="917"/>
      <c r="CJ118" s="917"/>
      <c r="CK118" s="944"/>
      <c r="CL118" s="945"/>
      <c r="CM118" s="918" t="s">
        <v>462</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54" t="s">
        <v>127</v>
      </c>
      <c r="DH118" s="955"/>
      <c r="DI118" s="955"/>
      <c r="DJ118" s="955"/>
      <c r="DK118" s="956"/>
      <c r="DL118" s="957" t="s">
        <v>459</v>
      </c>
      <c r="DM118" s="955"/>
      <c r="DN118" s="955"/>
      <c r="DO118" s="955"/>
      <c r="DP118" s="956"/>
      <c r="DQ118" s="957" t="s">
        <v>459</v>
      </c>
      <c r="DR118" s="955"/>
      <c r="DS118" s="955"/>
      <c r="DT118" s="955"/>
      <c r="DU118" s="956"/>
      <c r="DV118" s="958" t="s">
        <v>127</v>
      </c>
      <c r="DW118" s="959"/>
      <c r="DX118" s="959"/>
      <c r="DY118" s="959"/>
      <c r="DZ118" s="960"/>
    </row>
    <row r="119" spans="1:130" s="221" customFormat="1" ht="26.25" customHeight="1" x14ac:dyDescent="0.15">
      <c r="A119" s="1052" t="s">
        <v>434</v>
      </c>
      <c r="B119" s="943"/>
      <c r="C119" s="925" t="s">
        <v>435</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95" t="s">
        <v>127</v>
      </c>
      <c r="AB119" s="896"/>
      <c r="AC119" s="896"/>
      <c r="AD119" s="896"/>
      <c r="AE119" s="897"/>
      <c r="AF119" s="898" t="s">
        <v>127</v>
      </c>
      <c r="AG119" s="896"/>
      <c r="AH119" s="896"/>
      <c r="AI119" s="896"/>
      <c r="AJ119" s="897"/>
      <c r="AK119" s="898" t="s">
        <v>127</v>
      </c>
      <c r="AL119" s="896"/>
      <c r="AM119" s="896"/>
      <c r="AN119" s="896"/>
      <c r="AO119" s="897"/>
      <c r="AP119" s="899" t="s">
        <v>127</v>
      </c>
      <c r="AQ119" s="900"/>
      <c r="AR119" s="900"/>
      <c r="AS119" s="900"/>
      <c r="AT119" s="901"/>
      <c r="AU119" s="906"/>
      <c r="AV119" s="907"/>
      <c r="AW119" s="907"/>
      <c r="AX119" s="907"/>
      <c r="AY119" s="907"/>
      <c r="AZ119" s="242" t="s">
        <v>186</v>
      </c>
      <c r="BA119" s="242"/>
      <c r="BB119" s="242"/>
      <c r="BC119" s="242"/>
      <c r="BD119" s="242"/>
      <c r="BE119" s="242"/>
      <c r="BF119" s="242"/>
      <c r="BG119" s="242"/>
      <c r="BH119" s="242"/>
      <c r="BI119" s="242"/>
      <c r="BJ119" s="242"/>
      <c r="BK119" s="242"/>
      <c r="BL119" s="242"/>
      <c r="BM119" s="242"/>
      <c r="BN119" s="242"/>
      <c r="BO119" s="973" t="s">
        <v>463</v>
      </c>
      <c r="BP119" s="1001"/>
      <c r="BQ119" s="995">
        <v>16171070</v>
      </c>
      <c r="BR119" s="996"/>
      <c r="BS119" s="996"/>
      <c r="BT119" s="996"/>
      <c r="BU119" s="996"/>
      <c r="BV119" s="996">
        <v>15729719</v>
      </c>
      <c r="BW119" s="996"/>
      <c r="BX119" s="996"/>
      <c r="BY119" s="996"/>
      <c r="BZ119" s="996"/>
      <c r="CA119" s="996">
        <v>14962311</v>
      </c>
      <c r="CB119" s="996"/>
      <c r="CC119" s="996"/>
      <c r="CD119" s="996"/>
      <c r="CE119" s="996"/>
      <c r="CF119" s="997"/>
      <c r="CG119" s="998"/>
      <c r="CH119" s="998"/>
      <c r="CI119" s="998"/>
      <c r="CJ119" s="999"/>
      <c r="CK119" s="946"/>
      <c r="CL119" s="947"/>
      <c r="CM119" s="969" t="s">
        <v>464</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1000" t="s">
        <v>127</v>
      </c>
      <c r="DH119" s="982"/>
      <c r="DI119" s="982"/>
      <c r="DJ119" s="982"/>
      <c r="DK119" s="983"/>
      <c r="DL119" s="981" t="s">
        <v>127</v>
      </c>
      <c r="DM119" s="982"/>
      <c r="DN119" s="982"/>
      <c r="DO119" s="982"/>
      <c r="DP119" s="983"/>
      <c r="DQ119" s="981" t="s">
        <v>127</v>
      </c>
      <c r="DR119" s="982"/>
      <c r="DS119" s="982"/>
      <c r="DT119" s="982"/>
      <c r="DU119" s="983"/>
      <c r="DV119" s="984" t="s">
        <v>127</v>
      </c>
      <c r="DW119" s="985"/>
      <c r="DX119" s="985"/>
      <c r="DY119" s="985"/>
      <c r="DZ119" s="986"/>
    </row>
    <row r="120" spans="1:130" s="221" customFormat="1" ht="26.25" customHeight="1" x14ac:dyDescent="0.15">
      <c r="A120" s="1053"/>
      <c r="B120" s="945"/>
      <c r="C120" s="918" t="s">
        <v>439</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459</v>
      </c>
      <c r="AB120" s="955"/>
      <c r="AC120" s="955"/>
      <c r="AD120" s="955"/>
      <c r="AE120" s="956"/>
      <c r="AF120" s="957" t="s">
        <v>127</v>
      </c>
      <c r="AG120" s="955"/>
      <c r="AH120" s="955"/>
      <c r="AI120" s="955"/>
      <c r="AJ120" s="956"/>
      <c r="AK120" s="957" t="s">
        <v>127</v>
      </c>
      <c r="AL120" s="955"/>
      <c r="AM120" s="955"/>
      <c r="AN120" s="955"/>
      <c r="AO120" s="956"/>
      <c r="AP120" s="958" t="s">
        <v>127</v>
      </c>
      <c r="AQ120" s="959"/>
      <c r="AR120" s="959"/>
      <c r="AS120" s="959"/>
      <c r="AT120" s="960"/>
      <c r="AU120" s="987" t="s">
        <v>465</v>
      </c>
      <c r="AV120" s="988"/>
      <c r="AW120" s="988"/>
      <c r="AX120" s="988"/>
      <c r="AY120" s="989"/>
      <c r="AZ120" s="925" t="s">
        <v>466</v>
      </c>
      <c r="BA120" s="893"/>
      <c r="BB120" s="893"/>
      <c r="BC120" s="893"/>
      <c r="BD120" s="893"/>
      <c r="BE120" s="893"/>
      <c r="BF120" s="893"/>
      <c r="BG120" s="893"/>
      <c r="BH120" s="893"/>
      <c r="BI120" s="893"/>
      <c r="BJ120" s="893"/>
      <c r="BK120" s="893"/>
      <c r="BL120" s="893"/>
      <c r="BM120" s="893"/>
      <c r="BN120" s="893"/>
      <c r="BO120" s="893"/>
      <c r="BP120" s="894"/>
      <c r="BQ120" s="926">
        <v>3653666</v>
      </c>
      <c r="BR120" s="927"/>
      <c r="BS120" s="927"/>
      <c r="BT120" s="927"/>
      <c r="BU120" s="927"/>
      <c r="BV120" s="927">
        <v>3849147</v>
      </c>
      <c r="BW120" s="927"/>
      <c r="BX120" s="927"/>
      <c r="BY120" s="927"/>
      <c r="BZ120" s="927"/>
      <c r="CA120" s="927">
        <v>4645542</v>
      </c>
      <c r="CB120" s="927"/>
      <c r="CC120" s="927"/>
      <c r="CD120" s="927"/>
      <c r="CE120" s="927"/>
      <c r="CF120" s="940">
        <v>87.2</v>
      </c>
      <c r="CG120" s="941"/>
      <c r="CH120" s="941"/>
      <c r="CI120" s="941"/>
      <c r="CJ120" s="941"/>
      <c r="CK120" s="1002" t="s">
        <v>467</v>
      </c>
      <c r="CL120" s="1003"/>
      <c r="CM120" s="1003"/>
      <c r="CN120" s="1003"/>
      <c r="CO120" s="1004"/>
      <c r="CP120" s="1010" t="s">
        <v>406</v>
      </c>
      <c r="CQ120" s="1011"/>
      <c r="CR120" s="1011"/>
      <c r="CS120" s="1011"/>
      <c r="CT120" s="1011"/>
      <c r="CU120" s="1011"/>
      <c r="CV120" s="1011"/>
      <c r="CW120" s="1011"/>
      <c r="CX120" s="1011"/>
      <c r="CY120" s="1011"/>
      <c r="CZ120" s="1011"/>
      <c r="DA120" s="1011"/>
      <c r="DB120" s="1011"/>
      <c r="DC120" s="1011"/>
      <c r="DD120" s="1011"/>
      <c r="DE120" s="1011"/>
      <c r="DF120" s="1012"/>
      <c r="DG120" s="926">
        <v>1933688</v>
      </c>
      <c r="DH120" s="927"/>
      <c r="DI120" s="927"/>
      <c r="DJ120" s="927"/>
      <c r="DK120" s="927"/>
      <c r="DL120" s="927">
        <v>1894506</v>
      </c>
      <c r="DM120" s="927"/>
      <c r="DN120" s="927"/>
      <c r="DO120" s="927"/>
      <c r="DP120" s="927"/>
      <c r="DQ120" s="927">
        <v>1920256</v>
      </c>
      <c r="DR120" s="927"/>
      <c r="DS120" s="927"/>
      <c r="DT120" s="927"/>
      <c r="DU120" s="927"/>
      <c r="DV120" s="928">
        <v>36.1</v>
      </c>
      <c r="DW120" s="928"/>
      <c r="DX120" s="928"/>
      <c r="DY120" s="928"/>
      <c r="DZ120" s="929"/>
    </row>
    <row r="121" spans="1:130" s="221" customFormat="1" ht="26.25" customHeight="1" x14ac:dyDescent="0.15">
      <c r="A121" s="1053"/>
      <c r="B121" s="945"/>
      <c r="C121" s="970" t="s">
        <v>468</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54" t="s">
        <v>127</v>
      </c>
      <c r="AB121" s="955"/>
      <c r="AC121" s="955"/>
      <c r="AD121" s="955"/>
      <c r="AE121" s="956"/>
      <c r="AF121" s="957" t="s">
        <v>458</v>
      </c>
      <c r="AG121" s="955"/>
      <c r="AH121" s="955"/>
      <c r="AI121" s="955"/>
      <c r="AJ121" s="956"/>
      <c r="AK121" s="957" t="s">
        <v>459</v>
      </c>
      <c r="AL121" s="955"/>
      <c r="AM121" s="955"/>
      <c r="AN121" s="955"/>
      <c r="AO121" s="956"/>
      <c r="AP121" s="958" t="s">
        <v>127</v>
      </c>
      <c r="AQ121" s="959"/>
      <c r="AR121" s="959"/>
      <c r="AS121" s="959"/>
      <c r="AT121" s="960"/>
      <c r="AU121" s="990"/>
      <c r="AV121" s="991"/>
      <c r="AW121" s="991"/>
      <c r="AX121" s="991"/>
      <c r="AY121" s="992"/>
      <c r="AZ121" s="918" t="s">
        <v>469</v>
      </c>
      <c r="BA121" s="919"/>
      <c r="BB121" s="919"/>
      <c r="BC121" s="919"/>
      <c r="BD121" s="919"/>
      <c r="BE121" s="919"/>
      <c r="BF121" s="919"/>
      <c r="BG121" s="919"/>
      <c r="BH121" s="919"/>
      <c r="BI121" s="919"/>
      <c r="BJ121" s="919"/>
      <c r="BK121" s="919"/>
      <c r="BL121" s="919"/>
      <c r="BM121" s="919"/>
      <c r="BN121" s="919"/>
      <c r="BO121" s="919"/>
      <c r="BP121" s="920"/>
      <c r="BQ121" s="921">
        <v>478980</v>
      </c>
      <c r="BR121" s="922"/>
      <c r="BS121" s="922"/>
      <c r="BT121" s="922"/>
      <c r="BU121" s="922"/>
      <c r="BV121" s="922">
        <v>419127</v>
      </c>
      <c r="BW121" s="922"/>
      <c r="BX121" s="922"/>
      <c r="BY121" s="922"/>
      <c r="BZ121" s="922"/>
      <c r="CA121" s="922">
        <v>381720</v>
      </c>
      <c r="CB121" s="922"/>
      <c r="CC121" s="922"/>
      <c r="CD121" s="922"/>
      <c r="CE121" s="922"/>
      <c r="CF121" s="916">
        <v>7.2</v>
      </c>
      <c r="CG121" s="917"/>
      <c r="CH121" s="917"/>
      <c r="CI121" s="917"/>
      <c r="CJ121" s="917"/>
      <c r="CK121" s="1005"/>
      <c r="CL121" s="1006"/>
      <c r="CM121" s="1006"/>
      <c r="CN121" s="1006"/>
      <c r="CO121" s="1007"/>
      <c r="CP121" s="1015" t="s">
        <v>404</v>
      </c>
      <c r="CQ121" s="1016"/>
      <c r="CR121" s="1016"/>
      <c r="CS121" s="1016"/>
      <c r="CT121" s="1016"/>
      <c r="CU121" s="1016"/>
      <c r="CV121" s="1016"/>
      <c r="CW121" s="1016"/>
      <c r="CX121" s="1016"/>
      <c r="CY121" s="1016"/>
      <c r="CZ121" s="1016"/>
      <c r="DA121" s="1016"/>
      <c r="DB121" s="1016"/>
      <c r="DC121" s="1016"/>
      <c r="DD121" s="1016"/>
      <c r="DE121" s="1016"/>
      <c r="DF121" s="1017"/>
      <c r="DG121" s="921">
        <v>1488356</v>
      </c>
      <c r="DH121" s="922"/>
      <c r="DI121" s="922"/>
      <c r="DJ121" s="922"/>
      <c r="DK121" s="922"/>
      <c r="DL121" s="922">
        <v>1288663</v>
      </c>
      <c r="DM121" s="922"/>
      <c r="DN121" s="922"/>
      <c r="DO121" s="922"/>
      <c r="DP121" s="922"/>
      <c r="DQ121" s="922">
        <v>1054784</v>
      </c>
      <c r="DR121" s="922"/>
      <c r="DS121" s="922"/>
      <c r="DT121" s="922"/>
      <c r="DU121" s="922"/>
      <c r="DV121" s="923">
        <v>19.8</v>
      </c>
      <c r="DW121" s="923"/>
      <c r="DX121" s="923"/>
      <c r="DY121" s="923"/>
      <c r="DZ121" s="924"/>
    </row>
    <row r="122" spans="1:130" s="221" customFormat="1" ht="26.25" customHeight="1" x14ac:dyDescent="0.15">
      <c r="A122" s="1053"/>
      <c r="B122" s="945"/>
      <c r="C122" s="918" t="s">
        <v>449</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127</v>
      </c>
      <c r="AB122" s="955"/>
      <c r="AC122" s="955"/>
      <c r="AD122" s="955"/>
      <c r="AE122" s="956"/>
      <c r="AF122" s="957" t="s">
        <v>127</v>
      </c>
      <c r="AG122" s="955"/>
      <c r="AH122" s="955"/>
      <c r="AI122" s="955"/>
      <c r="AJ122" s="956"/>
      <c r="AK122" s="957" t="s">
        <v>127</v>
      </c>
      <c r="AL122" s="955"/>
      <c r="AM122" s="955"/>
      <c r="AN122" s="955"/>
      <c r="AO122" s="956"/>
      <c r="AP122" s="958" t="s">
        <v>127</v>
      </c>
      <c r="AQ122" s="959"/>
      <c r="AR122" s="959"/>
      <c r="AS122" s="959"/>
      <c r="AT122" s="960"/>
      <c r="AU122" s="990"/>
      <c r="AV122" s="991"/>
      <c r="AW122" s="991"/>
      <c r="AX122" s="991"/>
      <c r="AY122" s="992"/>
      <c r="AZ122" s="969" t="s">
        <v>470</v>
      </c>
      <c r="BA122" s="961"/>
      <c r="BB122" s="961"/>
      <c r="BC122" s="961"/>
      <c r="BD122" s="961"/>
      <c r="BE122" s="961"/>
      <c r="BF122" s="961"/>
      <c r="BG122" s="961"/>
      <c r="BH122" s="961"/>
      <c r="BI122" s="961"/>
      <c r="BJ122" s="961"/>
      <c r="BK122" s="961"/>
      <c r="BL122" s="961"/>
      <c r="BM122" s="961"/>
      <c r="BN122" s="961"/>
      <c r="BO122" s="961"/>
      <c r="BP122" s="962"/>
      <c r="BQ122" s="995">
        <v>10750994</v>
      </c>
      <c r="BR122" s="996"/>
      <c r="BS122" s="996"/>
      <c r="BT122" s="996"/>
      <c r="BU122" s="996"/>
      <c r="BV122" s="996">
        <v>10503906</v>
      </c>
      <c r="BW122" s="996"/>
      <c r="BX122" s="996"/>
      <c r="BY122" s="996"/>
      <c r="BZ122" s="996"/>
      <c r="CA122" s="996">
        <v>9712092</v>
      </c>
      <c r="CB122" s="996"/>
      <c r="CC122" s="996"/>
      <c r="CD122" s="996"/>
      <c r="CE122" s="996"/>
      <c r="CF122" s="1013">
        <v>182.4</v>
      </c>
      <c r="CG122" s="1014"/>
      <c r="CH122" s="1014"/>
      <c r="CI122" s="1014"/>
      <c r="CJ122" s="1014"/>
      <c r="CK122" s="1005"/>
      <c r="CL122" s="1006"/>
      <c r="CM122" s="1006"/>
      <c r="CN122" s="1006"/>
      <c r="CO122" s="1007"/>
      <c r="CP122" s="1015" t="s">
        <v>408</v>
      </c>
      <c r="CQ122" s="1016"/>
      <c r="CR122" s="1016"/>
      <c r="CS122" s="1016"/>
      <c r="CT122" s="1016"/>
      <c r="CU122" s="1016"/>
      <c r="CV122" s="1016"/>
      <c r="CW122" s="1016"/>
      <c r="CX122" s="1016"/>
      <c r="CY122" s="1016"/>
      <c r="CZ122" s="1016"/>
      <c r="DA122" s="1016"/>
      <c r="DB122" s="1016"/>
      <c r="DC122" s="1016"/>
      <c r="DD122" s="1016"/>
      <c r="DE122" s="1016"/>
      <c r="DF122" s="1017"/>
      <c r="DG122" s="921">
        <v>520351</v>
      </c>
      <c r="DH122" s="922"/>
      <c r="DI122" s="922"/>
      <c r="DJ122" s="922"/>
      <c r="DK122" s="922"/>
      <c r="DL122" s="922">
        <v>477884</v>
      </c>
      <c r="DM122" s="922"/>
      <c r="DN122" s="922"/>
      <c r="DO122" s="922"/>
      <c r="DP122" s="922"/>
      <c r="DQ122" s="922">
        <v>456214</v>
      </c>
      <c r="DR122" s="922"/>
      <c r="DS122" s="922"/>
      <c r="DT122" s="922"/>
      <c r="DU122" s="922"/>
      <c r="DV122" s="923">
        <v>8.6</v>
      </c>
      <c r="DW122" s="923"/>
      <c r="DX122" s="923"/>
      <c r="DY122" s="923"/>
      <c r="DZ122" s="924"/>
    </row>
    <row r="123" spans="1:130" s="221" customFormat="1" ht="26.25" customHeight="1" x14ac:dyDescent="0.15">
      <c r="A123" s="1053"/>
      <c r="B123" s="945"/>
      <c r="C123" s="918" t="s">
        <v>455</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127</v>
      </c>
      <c r="AB123" s="955"/>
      <c r="AC123" s="955"/>
      <c r="AD123" s="955"/>
      <c r="AE123" s="956"/>
      <c r="AF123" s="957" t="s">
        <v>127</v>
      </c>
      <c r="AG123" s="955"/>
      <c r="AH123" s="955"/>
      <c r="AI123" s="955"/>
      <c r="AJ123" s="956"/>
      <c r="AK123" s="957" t="s">
        <v>127</v>
      </c>
      <c r="AL123" s="955"/>
      <c r="AM123" s="955"/>
      <c r="AN123" s="955"/>
      <c r="AO123" s="956"/>
      <c r="AP123" s="958" t="s">
        <v>127</v>
      </c>
      <c r="AQ123" s="959"/>
      <c r="AR123" s="959"/>
      <c r="AS123" s="959"/>
      <c r="AT123" s="960"/>
      <c r="AU123" s="993"/>
      <c r="AV123" s="994"/>
      <c r="AW123" s="994"/>
      <c r="AX123" s="994"/>
      <c r="AY123" s="994"/>
      <c r="AZ123" s="242" t="s">
        <v>186</v>
      </c>
      <c r="BA123" s="242"/>
      <c r="BB123" s="242"/>
      <c r="BC123" s="242"/>
      <c r="BD123" s="242"/>
      <c r="BE123" s="242"/>
      <c r="BF123" s="242"/>
      <c r="BG123" s="242"/>
      <c r="BH123" s="242"/>
      <c r="BI123" s="242"/>
      <c r="BJ123" s="242"/>
      <c r="BK123" s="242"/>
      <c r="BL123" s="242"/>
      <c r="BM123" s="242"/>
      <c r="BN123" s="242"/>
      <c r="BO123" s="973" t="s">
        <v>471</v>
      </c>
      <c r="BP123" s="1001"/>
      <c r="BQ123" s="1059">
        <v>14883640</v>
      </c>
      <c r="BR123" s="1060"/>
      <c r="BS123" s="1060"/>
      <c r="BT123" s="1060"/>
      <c r="BU123" s="1060"/>
      <c r="BV123" s="1060">
        <v>14772180</v>
      </c>
      <c r="BW123" s="1060"/>
      <c r="BX123" s="1060"/>
      <c r="BY123" s="1060"/>
      <c r="BZ123" s="1060"/>
      <c r="CA123" s="1060">
        <v>14739354</v>
      </c>
      <c r="CB123" s="1060"/>
      <c r="CC123" s="1060"/>
      <c r="CD123" s="1060"/>
      <c r="CE123" s="1060"/>
      <c r="CF123" s="997"/>
      <c r="CG123" s="998"/>
      <c r="CH123" s="998"/>
      <c r="CI123" s="998"/>
      <c r="CJ123" s="999"/>
      <c r="CK123" s="1005"/>
      <c r="CL123" s="1006"/>
      <c r="CM123" s="1006"/>
      <c r="CN123" s="1006"/>
      <c r="CO123" s="1007"/>
      <c r="CP123" s="1015" t="s">
        <v>472</v>
      </c>
      <c r="CQ123" s="1016"/>
      <c r="CR123" s="1016"/>
      <c r="CS123" s="1016"/>
      <c r="CT123" s="1016"/>
      <c r="CU123" s="1016"/>
      <c r="CV123" s="1016"/>
      <c r="CW123" s="1016"/>
      <c r="CX123" s="1016"/>
      <c r="CY123" s="1016"/>
      <c r="CZ123" s="1016"/>
      <c r="DA123" s="1016"/>
      <c r="DB123" s="1016"/>
      <c r="DC123" s="1016"/>
      <c r="DD123" s="1016"/>
      <c r="DE123" s="1016"/>
      <c r="DF123" s="1017"/>
      <c r="DG123" s="954">
        <v>124217</v>
      </c>
      <c r="DH123" s="955"/>
      <c r="DI123" s="955"/>
      <c r="DJ123" s="955"/>
      <c r="DK123" s="956"/>
      <c r="DL123" s="957">
        <v>110565</v>
      </c>
      <c r="DM123" s="955"/>
      <c r="DN123" s="955"/>
      <c r="DO123" s="955"/>
      <c r="DP123" s="956"/>
      <c r="DQ123" s="957">
        <v>96958</v>
      </c>
      <c r="DR123" s="955"/>
      <c r="DS123" s="955"/>
      <c r="DT123" s="955"/>
      <c r="DU123" s="956"/>
      <c r="DV123" s="958">
        <v>1.8</v>
      </c>
      <c r="DW123" s="959"/>
      <c r="DX123" s="959"/>
      <c r="DY123" s="959"/>
      <c r="DZ123" s="960"/>
    </row>
    <row r="124" spans="1:130" s="221" customFormat="1" ht="26.25" customHeight="1" thickBot="1" x14ac:dyDescent="0.2">
      <c r="A124" s="1053"/>
      <c r="B124" s="945"/>
      <c r="C124" s="918" t="s">
        <v>460</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127</v>
      </c>
      <c r="AB124" s="955"/>
      <c r="AC124" s="955"/>
      <c r="AD124" s="955"/>
      <c r="AE124" s="956"/>
      <c r="AF124" s="957" t="s">
        <v>127</v>
      </c>
      <c r="AG124" s="955"/>
      <c r="AH124" s="955"/>
      <c r="AI124" s="955"/>
      <c r="AJ124" s="956"/>
      <c r="AK124" s="957" t="s">
        <v>127</v>
      </c>
      <c r="AL124" s="955"/>
      <c r="AM124" s="955"/>
      <c r="AN124" s="955"/>
      <c r="AO124" s="956"/>
      <c r="AP124" s="958" t="s">
        <v>127</v>
      </c>
      <c r="AQ124" s="959"/>
      <c r="AR124" s="959"/>
      <c r="AS124" s="959"/>
      <c r="AT124" s="960"/>
      <c r="AU124" s="1055" t="s">
        <v>473</v>
      </c>
      <c r="AV124" s="1056"/>
      <c r="AW124" s="1056"/>
      <c r="AX124" s="1056"/>
      <c r="AY124" s="1056"/>
      <c r="AZ124" s="1056"/>
      <c r="BA124" s="1056"/>
      <c r="BB124" s="1056"/>
      <c r="BC124" s="1056"/>
      <c r="BD124" s="1056"/>
      <c r="BE124" s="1056"/>
      <c r="BF124" s="1056"/>
      <c r="BG124" s="1056"/>
      <c r="BH124" s="1056"/>
      <c r="BI124" s="1056"/>
      <c r="BJ124" s="1056"/>
      <c r="BK124" s="1056"/>
      <c r="BL124" s="1056"/>
      <c r="BM124" s="1056"/>
      <c r="BN124" s="1056"/>
      <c r="BO124" s="1056"/>
      <c r="BP124" s="1057"/>
      <c r="BQ124" s="1058">
        <v>26.5</v>
      </c>
      <c r="BR124" s="1023"/>
      <c r="BS124" s="1023"/>
      <c r="BT124" s="1023"/>
      <c r="BU124" s="1023"/>
      <c r="BV124" s="1023">
        <v>19.100000000000001</v>
      </c>
      <c r="BW124" s="1023"/>
      <c r="BX124" s="1023"/>
      <c r="BY124" s="1023"/>
      <c r="BZ124" s="1023"/>
      <c r="CA124" s="1023">
        <v>4.0999999999999996</v>
      </c>
      <c r="CB124" s="1023"/>
      <c r="CC124" s="1023"/>
      <c r="CD124" s="1023"/>
      <c r="CE124" s="1023"/>
      <c r="CF124" s="1024"/>
      <c r="CG124" s="1025"/>
      <c r="CH124" s="1025"/>
      <c r="CI124" s="1025"/>
      <c r="CJ124" s="1026"/>
      <c r="CK124" s="1008"/>
      <c r="CL124" s="1008"/>
      <c r="CM124" s="1008"/>
      <c r="CN124" s="1008"/>
      <c r="CO124" s="1009"/>
      <c r="CP124" s="1015" t="s">
        <v>474</v>
      </c>
      <c r="CQ124" s="1016"/>
      <c r="CR124" s="1016"/>
      <c r="CS124" s="1016"/>
      <c r="CT124" s="1016"/>
      <c r="CU124" s="1016"/>
      <c r="CV124" s="1016"/>
      <c r="CW124" s="1016"/>
      <c r="CX124" s="1016"/>
      <c r="CY124" s="1016"/>
      <c r="CZ124" s="1016"/>
      <c r="DA124" s="1016"/>
      <c r="DB124" s="1016"/>
      <c r="DC124" s="1016"/>
      <c r="DD124" s="1016"/>
      <c r="DE124" s="1016"/>
      <c r="DF124" s="1017"/>
      <c r="DG124" s="1000" t="s">
        <v>127</v>
      </c>
      <c r="DH124" s="982"/>
      <c r="DI124" s="982"/>
      <c r="DJ124" s="982"/>
      <c r="DK124" s="983"/>
      <c r="DL124" s="981" t="s">
        <v>127</v>
      </c>
      <c r="DM124" s="982"/>
      <c r="DN124" s="982"/>
      <c r="DO124" s="982"/>
      <c r="DP124" s="983"/>
      <c r="DQ124" s="981" t="s">
        <v>458</v>
      </c>
      <c r="DR124" s="982"/>
      <c r="DS124" s="982"/>
      <c r="DT124" s="982"/>
      <c r="DU124" s="983"/>
      <c r="DV124" s="984" t="s">
        <v>127</v>
      </c>
      <c r="DW124" s="985"/>
      <c r="DX124" s="985"/>
      <c r="DY124" s="985"/>
      <c r="DZ124" s="986"/>
    </row>
    <row r="125" spans="1:130" s="221" customFormat="1" ht="26.25" customHeight="1" x14ac:dyDescent="0.15">
      <c r="A125" s="1053"/>
      <c r="B125" s="945"/>
      <c r="C125" s="918" t="s">
        <v>462</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127</v>
      </c>
      <c r="AB125" s="955"/>
      <c r="AC125" s="955"/>
      <c r="AD125" s="955"/>
      <c r="AE125" s="956"/>
      <c r="AF125" s="957" t="s">
        <v>127</v>
      </c>
      <c r="AG125" s="955"/>
      <c r="AH125" s="955"/>
      <c r="AI125" s="955"/>
      <c r="AJ125" s="956"/>
      <c r="AK125" s="957" t="s">
        <v>459</v>
      </c>
      <c r="AL125" s="955"/>
      <c r="AM125" s="955"/>
      <c r="AN125" s="955"/>
      <c r="AO125" s="956"/>
      <c r="AP125" s="958" t="s">
        <v>127</v>
      </c>
      <c r="AQ125" s="959"/>
      <c r="AR125" s="959"/>
      <c r="AS125" s="959"/>
      <c r="AT125" s="96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8" t="s">
        <v>475</v>
      </c>
      <c r="CL125" s="1003"/>
      <c r="CM125" s="1003"/>
      <c r="CN125" s="1003"/>
      <c r="CO125" s="1004"/>
      <c r="CP125" s="925" t="s">
        <v>476</v>
      </c>
      <c r="CQ125" s="893"/>
      <c r="CR125" s="893"/>
      <c r="CS125" s="893"/>
      <c r="CT125" s="893"/>
      <c r="CU125" s="893"/>
      <c r="CV125" s="893"/>
      <c r="CW125" s="893"/>
      <c r="CX125" s="893"/>
      <c r="CY125" s="893"/>
      <c r="CZ125" s="893"/>
      <c r="DA125" s="893"/>
      <c r="DB125" s="893"/>
      <c r="DC125" s="893"/>
      <c r="DD125" s="893"/>
      <c r="DE125" s="893"/>
      <c r="DF125" s="894"/>
      <c r="DG125" s="926" t="s">
        <v>127</v>
      </c>
      <c r="DH125" s="927"/>
      <c r="DI125" s="927"/>
      <c r="DJ125" s="927"/>
      <c r="DK125" s="927"/>
      <c r="DL125" s="927" t="s">
        <v>127</v>
      </c>
      <c r="DM125" s="927"/>
      <c r="DN125" s="927"/>
      <c r="DO125" s="927"/>
      <c r="DP125" s="927"/>
      <c r="DQ125" s="927" t="s">
        <v>127</v>
      </c>
      <c r="DR125" s="927"/>
      <c r="DS125" s="927"/>
      <c r="DT125" s="927"/>
      <c r="DU125" s="927"/>
      <c r="DV125" s="928" t="s">
        <v>127</v>
      </c>
      <c r="DW125" s="928"/>
      <c r="DX125" s="928"/>
      <c r="DY125" s="928"/>
      <c r="DZ125" s="929"/>
    </row>
    <row r="126" spans="1:130" s="221" customFormat="1" ht="26.25" customHeight="1" thickBot="1" x14ac:dyDescent="0.2">
      <c r="A126" s="1053"/>
      <c r="B126" s="945"/>
      <c r="C126" s="918" t="s">
        <v>464</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t="s">
        <v>459</v>
      </c>
      <c r="AB126" s="955"/>
      <c r="AC126" s="955"/>
      <c r="AD126" s="955"/>
      <c r="AE126" s="956"/>
      <c r="AF126" s="957" t="s">
        <v>127</v>
      </c>
      <c r="AG126" s="955"/>
      <c r="AH126" s="955"/>
      <c r="AI126" s="955"/>
      <c r="AJ126" s="956"/>
      <c r="AK126" s="957" t="s">
        <v>127</v>
      </c>
      <c r="AL126" s="955"/>
      <c r="AM126" s="955"/>
      <c r="AN126" s="955"/>
      <c r="AO126" s="956"/>
      <c r="AP126" s="958" t="s">
        <v>127</v>
      </c>
      <c r="AQ126" s="959"/>
      <c r="AR126" s="959"/>
      <c r="AS126" s="959"/>
      <c r="AT126" s="96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19"/>
      <c r="CL126" s="1006"/>
      <c r="CM126" s="1006"/>
      <c r="CN126" s="1006"/>
      <c r="CO126" s="1007"/>
      <c r="CP126" s="918" t="s">
        <v>477</v>
      </c>
      <c r="CQ126" s="919"/>
      <c r="CR126" s="919"/>
      <c r="CS126" s="919"/>
      <c r="CT126" s="919"/>
      <c r="CU126" s="919"/>
      <c r="CV126" s="919"/>
      <c r="CW126" s="919"/>
      <c r="CX126" s="919"/>
      <c r="CY126" s="919"/>
      <c r="CZ126" s="919"/>
      <c r="DA126" s="919"/>
      <c r="DB126" s="919"/>
      <c r="DC126" s="919"/>
      <c r="DD126" s="919"/>
      <c r="DE126" s="919"/>
      <c r="DF126" s="920"/>
      <c r="DG126" s="921" t="s">
        <v>127</v>
      </c>
      <c r="DH126" s="922"/>
      <c r="DI126" s="922"/>
      <c r="DJ126" s="922"/>
      <c r="DK126" s="922"/>
      <c r="DL126" s="922" t="s">
        <v>127</v>
      </c>
      <c r="DM126" s="922"/>
      <c r="DN126" s="922"/>
      <c r="DO126" s="922"/>
      <c r="DP126" s="922"/>
      <c r="DQ126" s="922" t="s">
        <v>127</v>
      </c>
      <c r="DR126" s="922"/>
      <c r="DS126" s="922"/>
      <c r="DT126" s="922"/>
      <c r="DU126" s="922"/>
      <c r="DV126" s="923" t="s">
        <v>127</v>
      </c>
      <c r="DW126" s="923"/>
      <c r="DX126" s="923"/>
      <c r="DY126" s="923"/>
      <c r="DZ126" s="924"/>
    </row>
    <row r="127" spans="1:130" s="221" customFormat="1" ht="26.25" customHeight="1" x14ac:dyDescent="0.15">
      <c r="A127" s="1054"/>
      <c r="B127" s="947"/>
      <c r="C127" s="969" t="s">
        <v>478</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54" t="s">
        <v>127</v>
      </c>
      <c r="AB127" s="955"/>
      <c r="AC127" s="955"/>
      <c r="AD127" s="955"/>
      <c r="AE127" s="956"/>
      <c r="AF127" s="957" t="s">
        <v>127</v>
      </c>
      <c r="AG127" s="955"/>
      <c r="AH127" s="955"/>
      <c r="AI127" s="955"/>
      <c r="AJ127" s="956"/>
      <c r="AK127" s="957" t="s">
        <v>127</v>
      </c>
      <c r="AL127" s="955"/>
      <c r="AM127" s="955"/>
      <c r="AN127" s="955"/>
      <c r="AO127" s="956"/>
      <c r="AP127" s="958" t="s">
        <v>127</v>
      </c>
      <c r="AQ127" s="959"/>
      <c r="AR127" s="959"/>
      <c r="AS127" s="959"/>
      <c r="AT127" s="960"/>
      <c r="AU127" s="223"/>
      <c r="AV127" s="223"/>
      <c r="AW127" s="223"/>
      <c r="AX127" s="1027" t="s">
        <v>479</v>
      </c>
      <c r="AY127" s="1028"/>
      <c r="AZ127" s="1028"/>
      <c r="BA127" s="1028"/>
      <c r="BB127" s="1028"/>
      <c r="BC127" s="1028"/>
      <c r="BD127" s="1028"/>
      <c r="BE127" s="1029"/>
      <c r="BF127" s="1030" t="s">
        <v>480</v>
      </c>
      <c r="BG127" s="1028"/>
      <c r="BH127" s="1028"/>
      <c r="BI127" s="1028"/>
      <c r="BJ127" s="1028"/>
      <c r="BK127" s="1028"/>
      <c r="BL127" s="1029"/>
      <c r="BM127" s="1030" t="s">
        <v>481</v>
      </c>
      <c r="BN127" s="1028"/>
      <c r="BO127" s="1028"/>
      <c r="BP127" s="1028"/>
      <c r="BQ127" s="1028"/>
      <c r="BR127" s="1028"/>
      <c r="BS127" s="1029"/>
      <c r="BT127" s="1030" t="s">
        <v>482</v>
      </c>
      <c r="BU127" s="1028"/>
      <c r="BV127" s="1028"/>
      <c r="BW127" s="1028"/>
      <c r="BX127" s="1028"/>
      <c r="BY127" s="1028"/>
      <c r="BZ127" s="1051"/>
      <c r="CA127" s="223"/>
      <c r="CB127" s="223"/>
      <c r="CC127" s="223"/>
      <c r="CD127" s="246"/>
      <c r="CE127" s="246"/>
      <c r="CF127" s="246"/>
      <c r="CG127" s="223"/>
      <c r="CH127" s="223"/>
      <c r="CI127" s="223"/>
      <c r="CJ127" s="245"/>
      <c r="CK127" s="1019"/>
      <c r="CL127" s="1006"/>
      <c r="CM127" s="1006"/>
      <c r="CN127" s="1006"/>
      <c r="CO127" s="1007"/>
      <c r="CP127" s="918" t="s">
        <v>483</v>
      </c>
      <c r="CQ127" s="919"/>
      <c r="CR127" s="919"/>
      <c r="CS127" s="919"/>
      <c r="CT127" s="919"/>
      <c r="CU127" s="919"/>
      <c r="CV127" s="919"/>
      <c r="CW127" s="919"/>
      <c r="CX127" s="919"/>
      <c r="CY127" s="919"/>
      <c r="CZ127" s="919"/>
      <c r="DA127" s="919"/>
      <c r="DB127" s="919"/>
      <c r="DC127" s="919"/>
      <c r="DD127" s="919"/>
      <c r="DE127" s="919"/>
      <c r="DF127" s="920"/>
      <c r="DG127" s="921" t="s">
        <v>458</v>
      </c>
      <c r="DH127" s="922"/>
      <c r="DI127" s="922"/>
      <c r="DJ127" s="922"/>
      <c r="DK127" s="922"/>
      <c r="DL127" s="922" t="s">
        <v>127</v>
      </c>
      <c r="DM127" s="922"/>
      <c r="DN127" s="922"/>
      <c r="DO127" s="922"/>
      <c r="DP127" s="922"/>
      <c r="DQ127" s="922" t="s">
        <v>127</v>
      </c>
      <c r="DR127" s="922"/>
      <c r="DS127" s="922"/>
      <c r="DT127" s="922"/>
      <c r="DU127" s="922"/>
      <c r="DV127" s="923" t="s">
        <v>127</v>
      </c>
      <c r="DW127" s="923"/>
      <c r="DX127" s="923"/>
      <c r="DY127" s="923"/>
      <c r="DZ127" s="924"/>
    </row>
    <row r="128" spans="1:130" s="221" customFormat="1" ht="26.25" customHeight="1" thickBot="1" x14ac:dyDescent="0.2">
      <c r="A128" s="1037" t="s">
        <v>484</v>
      </c>
      <c r="B128" s="1038"/>
      <c r="C128" s="1038"/>
      <c r="D128" s="1038"/>
      <c r="E128" s="1038"/>
      <c r="F128" s="1038"/>
      <c r="G128" s="1038"/>
      <c r="H128" s="1038"/>
      <c r="I128" s="1038"/>
      <c r="J128" s="1038"/>
      <c r="K128" s="1038"/>
      <c r="L128" s="1038"/>
      <c r="M128" s="1038"/>
      <c r="N128" s="1038"/>
      <c r="O128" s="1038"/>
      <c r="P128" s="1038"/>
      <c r="Q128" s="1038"/>
      <c r="R128" s="1038"/>
      <c r="S128" s="1038"/>
      <c r="T128" s="1038"/>
      <c r="U128" s="1038"/>
      <c r="V128" s="1038"/>
      <c r="W128" s="1039" t="s">
        <v>485</v>
      </c>
      <c r="X128" s="1039"/>
      <c r="Y128" s="1039"/>
      <c r="Z128" s="1040"/>
      <c r="AA128" s="1041">
        <v>42866</v>
      </c>
      <c r="AB128" s="1042"/>
      <c r="AC128" s="1042"/>
      <c r="AD128" s="1042"/>
      <c r="AE128" s="1043"/>
      <c r="AF128" s="1044">
        <v>42176</v>
      </c>
      <c r="AG128" s="1042"/>
      <c r="AH128" s="1042"/>
      <c r="AI128" s="1042"/>
      <c r="AJ128" s="1043"/>
      <c r="AK128" s="1044">
        <v>42496</v>
      </c>
      <c r="AL128" s="1042"/>
      <c r="AM128" s="1042"/>
      <c r="AN128" s="1042"/>
      <c r="AO128" s="1043"/>
      <c r="AP128" s="1045"/>
      <c r="AQ128" s="1046"/>
      <c r="AR128" s="1046"/>
      <c r="AS128" s="1046"/>
      <c r="AT128" s="1047"/>
      <c r="AU128" s="223"/>
      <c r="AV128" s="223"/>
      <c r="AW128" s="223"/>
      <c r="AX128" s="892" t="s">
        <v>486</v>
      </c>
      <c r="AY128" s="893"/>
      <c r="AZ128" s="893"/>
      <c r="BA128" s="893"/>
      <c r="BB128" s="893"/>
      <c r="BC128" s="893"/>
      <c r="BD128" s="893"/>
      <c r="BE128" s="894"/>
      <c r="BF128" s="1048" t="s">
        <v>127</v>
      </c>
      <c r="BG128" s="1049"/>
      <c r="BH128" s="1049"/>
      <c r="BI128" s="1049"/>
      <c r="BJ128" s="1049"/>
      <c r="BK128" s="1049"/>
      <c r="BL128" s="1050"/>
      <c r="BM128" s="1048">
        <v>14.25</v>
      </c>
      <c r="BN128" s="1049"/>
      <c r="BO128" s="1049"/>
      <c r="BP128" s="1049"/>
      <c r="BQ128" s="1049"/>
      <c r="BR128" s="1049"/>
      <c r="BS128" s="1050"/>
      <c r="BT128" s="1048">
        <v>20</v>
      </c>
      <c r="BU128" s="1049"/>
      <c r="BV128" s="1049"/>
      <c r="BW128" s="1049"/>
      <c r="BX128" s="1049"/>
      <c r="BY128" s="1049"/>
      <c r="BZ128" s="1072"/>
      <c r="CA128" s="246"/>
      <c r="CB128" s="246"/>
      <c r="CC128" s="246"/>
      <c r="CD128" s="246"/>
      <c r="CE128" s="246"/>
      <c r="CF128" s="246"/>
      <c r="CG128" s="223"/>
      <c r="CH128" s="223"/>
      <c r="CI128" s="223"/>
      <c r="CJ128" s="245"/>
      <c r="CK128" s="1020"/>
      <c r="CL128" s="1021"/>
      <c r="CM128" s="1021"/>
      <c r="CN128" s="1021"/>
      <c r="CO128" s="1022"/>
      <c r="CP128" s="1031" t="s">
        <v>487</v>
      </c>
      <c r="CQ128" s="722"/>
      <c r="CR128" s="722"/>
      <c r="CS128" s="722"/>
      <c r="CT128" s="722"/>
      <c r="CU128" s="722"/>
      <c r="CV128" s="722"/>
      <c r="CW128" s="722"/>
      <c r="CX128" s="722"/>
      <c r="CY128" s="722"/>
      <c r="CZ128" s="722"/>
      <c r="DA128" s="722"/>
      <c r="DB128" s="722"/>
      <c r="DC128" s="722"/>
      <c r="DD128" s="722"/>
      <c r="DE128" s="722"/>
      <c r="DF128" s="1032"/>
      <c r="DG128" s="1033" t="s">
        <v>488</v>
      </c>
      <c r="DH128" s="1034"/>
      <c r="DI128" s="1034"/>
      <c r="DJ128" s="1034"/>
      <c r="DK128" s="1034"/>
      <c r="DL128" s="1034" t="s">
        <v>127</v>
      </c>
      <c r="DM128" s="1034"/>
      <c r="DN128" s="1034"/>
      <c r="DO128" s="1034"/>
      <c r="DP128" s="1034"/>
      <c r="DQ128" s="1034" t="s">
        <v>488</v>
      </c>
      <c r="DR128" s="1034"/>
      <c r="DS128" s="1034"/>
      <c r="DT128" s="1034"/>
      <c r="DU128" s="1034"/>
      <c r="DV128" s="1035" t="s">
        <v>488</v>
      </c>
      <c r="DW128" s="1035"/>
      <c r="DX128" s="1035"/>
      <c r="DY128" s="1035"/>
      <c r="DZ128" s="1036"/>
    </row>
    <row r="129" spans="1:131" s="221" customFormat="1" ht="26.25" customHeight="1" x14ac:dyDescent="0.15">
      <c r="A129" s="930" t="s">
        <v>107</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6" t="s">
        <v>489</v>
      </c>
      <c r="X129" s="1067"/>
      <c r="Y129" s="1067"/>
      <c r="Z129" s="1068"/>
      <c r="AA129" s="954">
        <v>5976696</v>
      </c>
      <c r="AB129" s="955"/>
      <c r="AC129" s="955"/>
      <c r="AD129" s="955"/>
      <c r="AE129" s="956"/>
      <c r="AF129" s="957">
        <v>6116903</v>
      </c>
      <c r="AG129" s="955"/>
      <c r="AH129" s="955"/>
      <c r="AI129" s="955"/>
      <c r="AJ129" s="956"/>
      <c r="AK129" s="957">
        <v>6443353</v>
      </c>
      <c r="AL129" s="955"/>
      <c r="AM129" s="955"/>
      <c r="AN129" s="955"/>
      <c r="AO129" s="956"/>
      <c r="AP129" s="1069"/>
      <c r="AQ129" s="1070"/>
      <c r="AR129" s="1070"/>
      <c r="AS129" s="1070"/>
      <c r="AT129" s="1071"/>
      <c r="AU129" s="224"/>
      <c r="AV129" s="224"/>
      <c r="AW129" s="224"/>
      <c r="AX129" s="1061" t="s">
        <v>490</v>
      </c>
      <c r="AY129" s="919"/>
      <c r="AZ129" s="919"/>
      <c r="BA129" s="919"/>
      <c r="BB129" s="919"/>
      <c r="BC129" s="919"/>
      <c r="BD129" s="919"/>
      <c r="BE129" s="920"/>
      <c r="BF129" s="1062" t="s">
        <v>127</v>
      </c>
      <c r="BG129" s="1063"/>
      <c r="BH129" s="1063"/>
      <c r="BI129" s="1063"/>
      <c r="BJ129" s="1063"/>
      <c r="BK129" s="1063"/>
      <c r="BL129" s="1064"/>
      <c r="BM129" s="1062">
        <v>19.25</v>
      </c>
      <c r="BN129" s="1063"/>
      <c r="BO129" s="1063"/>
      <c r="BP129" s="1063"/>
      <c r="BQ129" s="1063"/>
      <c r="BR129" s="1063"/>
      <c r="BS129" s="1064"/>
      <c r="BT129" s="1062">
        <v>30</v>
      </c>
      <c r="BU129" s="1063"/>
      <c r="BV129" s="1063"/>
      <c r="BW129" s="1063"/>
      <c r="BX129" s="1063"/>
      <c r="BY129" s="1063"/>
      <c r="BZ129" s="106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30" t="s">
        <v>491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6" t="s">
        <v>492</v>
      </c>
      <c r="X130" s="1067"/>
      <c r="Y130" s="1067"/>
      <c r="Z130" s="1068"/>
      <c r="AA130" s="954">
        <v>1134706</v>
      </c>
      <c r="AB130" s="955"/>
      <c r="AC130" s="955"/>
      <c r="AD130" s="955"/>
      <c r="AE130" s="956"/>
      <c r="AF130" s="957">
        <v>1112230</v>
      </c>
      <c r="AG130" s="955"/>
      <c r="AH130" s="955"/>
      <c r="AI130" s="955"/>
      <c r="AJ130" s="956"/>
      <c r="AK130" s="957">
        <v>1118591</v>
      </c>
      <c r="AL130" s="955"/>
      <c r="AM130" s="955"/>
      <c r="AN130" s="955"/>
      <c r="AO130" s="956"/>
      <c r="AP130" s="1069"/>
      <c r="AQ130" s="1070"/>
      <c r="AR130" s="1070"/>
      <c r="AS130" s="1070"/>
      <c r="AT130" s="1071"/>
      <c r="AU130" s="224"/>
      <c r="AV130" s="224"/>
      <c r="AW130" s="224"/>
      <c r="AX130" s="1061" t="s">
        <v>493</v>
      </c>
      <c r="AY130" s="919"/>
      <c r="AZ130" s="919"/>
      <c r="BA130" s="919"/>
      <c r="BB130" s="919"/>
      <c r="BC130" s="919"/>
      <c r="BD130" s="919"/>
      <c r="BE130" s="920"/>
      <c r="BF130" s="1097">
        <v>9.1999999999999993</v>
      </c>
      <c r="BG130" s="1098"/>
      <c r="BH130" s="1098"/>
      <c r="BI130" s="1098"/>
      <c r="BJ130" s="1098"/>
      <c r="BK130" s="1098"/>
      <c r="BL130" s="1099"/>
      <c r="BM130" s="1097">
        <v>25</v>
      </c>
      <c r="BN130" s="1098"/>
      <c r="BO130" s="1098"/>
      <c r="BP130" s="1098"/>
      <c r="BQ130" s="1098"/>
      <c r="BR130" s="1098"/>
      <c r="BS130" s="1099"/>
      <c r="BT130" s="1097">
        <v>35</v>
      </c>
      <c r="BU130" s="1098"/>
      <c r="BV130" s="1098"/>
      <c r="BW130" s="1098"/>
      <c r="BX130" s="1098"/>
      <c r="BY130" s="1098"/>
      <c r="BZ130" s="110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494</v>
      </c>
      <c r="X131" s="1104"/>
      <c r="Y131" s="1104"/>
      <c r="Z131" s="1105"/>
      <c r="AA131" s="1000">
        <v>4841990</v>
      </c>
      <c r="AB131" s="982"/>
      <c r="AC131" s="982"/>
      <c r="AD131" s="982"/>
      <c r="AE131" s="983"/>
      <c r="AF131" s="981">
        <v>5004673</v>
      </c>
      <c r="AG131" s="982"/>
      <c r="AH131" s="982"/>
      <c r="AI131" s="982"/>
      <c r="AJ131" s="983"/>
      <c r="AK131" s="981">
        <v>5324762</v>
      </c>
      <c r="AL131" s="982"/>
      <c r="AM131" s="982"/>
      <c r="AN131" s="982"/>
      <c r="AO131" s="983"/>
      <c r="AP131" s="1106"/>
      <c r="AQ131" s="1107"/>
      <c r="AR131" s="1107"/>
      <c r="AS131" s="1107"/>
      <c r="AT131" s="1108"/>
      <c r="AU131" s="224"/>
      <c r="AV131" s="224"/>
      <c r="AW131" s="224"/>
      <c r="AX131" s="1079" t="s">
        <v>495</v>
      </c>
      <c r="AY131" s="722"/>
      <c r="AZ131" s="722"/>
      <c r="BA131" s="722"/>
      <c r="BB131" s="722"/>
      <c r="BC131" s="722"/>
      <c r="BD131" s="722"/>
      <c r="BE131" s="1032"/>
      <c r="BF131" s="1080">
        <v>4.0999999999999996</v>
      </c>
      <c r="BG131" s="1081"/>
      <c r="BH131" s="1081"/>
      <c r="BI131" s="1081"/>
      <c r="BJ131" s="1081"/>
      <c r="BK131" s="1081"/>
      <c r="BL131" s="1082"/>
      <c r="BM131" s="1080">
        <v>350</v>
      </c>
      <c r="BN131" s="1081"/>
      <c r="BO131" s="1081"/>
      <c r="BP131" s="1081"/>
      <c r="BQ131" s="1081"/>
      <c r="BR131" s="1081"/>
      <c r="BS131" s="1082"/>
      <c r="BT131" s="1083"/>
      <c r="BU131" s="1084"/>
      <c r="BV131" s="1084"/>
      <c r="BW131" s="1084"/>
      <c r="BX131" s="1084"/>
      <c r="BY131" s="1084"/>
      <c r="BZ131" s="1085"/>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86" t="s">
        <v>496</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497</v>
      </c>
      <c r="W132" s="1090"/>
      <c r="X132" s="1090"/>
      <c r="Y132" s="1090"/>
      <c r="Z132" s="1091"/>
      <c r="AA132" s="1092">
        <v>9.1925014300000001</v>
      </c>
      <c r="AB132" s="1093"/>
      <c r="AC132" s="1093"/>
      <c r="AD132" s="1093"/>
      <c r="AE132" s="1094"/>
      <c r="AF132" s="1095">
        <v>9.314374785</v>
      </c>
      <c r="AG132" s="1093"/>
      <c r="AH132" s="1093"/>
      <c r="AI132" s="1093"/>
      <c r="AJ132" s="1094"/>
      <c r="AK132" s="1095">
        <v>9.3125288980000001</v>
      </c>
      <c r="AL132" s="1093"/>
      <c r="AM132" s="1093"/>
      <c r="AN132" s="1093"/>
      <c r="AO132" s="1094"/>
      <c r="AP132" s="997"/>
      <c r="AQ132" s="998"/>
      <c r="AR132" s="998"/>
      <c r="AS132" s="998"/>
      <c r="AT132" s="109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73" t="s">
        <v>498</v>
      </c>
      <c r="W133" s="1073"/>
      <c r="X133" s="1073"/>
      <c r="Y133" s="1073"/>
      <c r="Z133" s="1074"/>
      <c r="AA133" s="1075">
        <v>9.6999999999999993</v>
      </c>
      <c r="AB133" s="1076"/>
      <c r="AC133" s="1076"/>
      <c r="AD133" s="1076"/>
      <c r="AE133" s="1077"/>
      <c r="AF133" s="1075">
        <v>9.4</v>
      </c>
      <c r="AG133" s="1076"/>
      <c r="AH133" s="1076"/>
      <c r="AI133" s="1076"/>
      <c r="AJ133" s="1077"/>
      <c r="AK133" s="1075">
        <v>9.1999999999999993</v>
      </c>
      <c r="AL133" s="1076"/>
      <c r="AM133" s="1076"/>
      <c r="AN133" s="1076"/>
      <c r="AO133" s="1077"/>
      <c r="AP133" s="1024"/>
      <c r="AQ133" s="1025"/>
      <c r="AR133" s="1025"/>
      <c r="AS133" s="1025"/>
      <c r="AT133" s="107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0eW2SCvFBxeNUcveh06DKy7QO1NfZgerGhNXYsBpTEreW+QAFvgmQW7CtZqWOfPaGPHVWb25UomTWa1vPwwZJw==" saltValue="c4otsn1XO01cUOOtJEY2N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D17" zoomScale="90" zoomScaleNormal="85" zoomScaleSheetLayoutView="90" workbookViewId="0">
      <selection activeCell="AX21" sqref="AX21"/>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499</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37" zoomScale="60" zoomScaleNormal="6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tEXcXobXtGsPC4MEbFxXF9noC3tnoxKcw/1NZTcBr4uFG0fmKPncyKrXLIdO63FCHwQ42HxSYloTFIVkBYttw==" saltValue="TES4GiOWJCLRYA/8BhxFT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 zoomScale="70" zoomScaleSheetLayoutView="7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500</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501</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0" t="s">
        <v>502</v>
      </c>
      <c r="AP7" s="263"/>
      <c r="AQ7" s="264" t="s">
        <v>503</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1"/>
      <c r="AP8" s="269" t="s">
        <v>504</v>
      </c>
      <c r="AQ8" s="270" t="s">
        <v>505</v>
      </c>
      <c r="AR8" s="271" t="s">
        <v>506</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2" t="s">
        <v>507</v>
      </c>
      <c r="AL9" s="1113"/>
      <c r="AM9" s="1113"/>
      <c r="AN9" s="1114"/>
      <c r="AO9" s="272">
        <v>1084044</v>
      </c>
      <c r="AP9" s="272">
        <v>66149</v>
      </c>
      <c r="AQ9" s="273">
        <v>112299</v>
      </c>
      <c r="AR9" s="274">
        <v>-41.1</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2" t="s">
        <v>508</v>
      </c>
      <c r="AL10" s="1113"/>
      <c r="AM10" s="1113"/>
      <c r="AN10" s="1114"/>
      <c r="AO10" s="275">
        <v>227883</v>
      </c>
      <c r="AP10" s="275">
        <v>13905</v>
      </c>
      <c r="AQ10" s="276">
        <v>14397</v>
      </c>
      <c r="AR10" s="277">
        <v>-3.4</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2" t="s">
        <v>509</v>
      </c>
      <c r="AL11" s="1113"/>
      <c r="AM11" s="1113"/>
      <c r="AN11" s="1114"/>
      <c r="AO11" s="275">
        <v>254575</v>
      </c>
      <c r="AP11" s="275">
        <v>15534</v>
      </c>
      <c r="AQ11" s="276">
        <v>3270</v>
      </c>
      <c r="AR11" s="277">
        <v>375</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2" t="s">
        <v>510</v>
      </c>
      <c r="AL12" s="1113"/>
      <c r="AM12" s="1113"/>
      <c r="AN12" s="1114"/>
      <c r="AO12" s="275" t="s">
        <v>511</v>
      </c>
      <c r="AP12" s="275" t="s">
        <v>511</v>
      </c>
      <c r="AQ12" s="276" t="s">
        <v>511</v>
      </c>
      <c r="AR12" s="277" t="s">
        <v>511</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2" t="s">
        <v>512</v>
      </c>
      <c r="AL13" s="1113"/>
      <c r="AM13" s="1113"/>
      <c r="AN13" s="1114"/>
      <c r="AO13" s="275">
        <v>144617</v>
      </c>
      <c r="AP13" s="275">
        <v>8825</v>
      </c>
      <c r="AQ13" s="276">
        <v>5340</v>
      </c>
      <c r="AR13" s="277">
        <v>65.3</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2" t="s">
        <v>513</v>
      </c>
      <c r="AL14" s="1113"/>
      <c r="AM14" s="1113"/>
      <c r="AN14" s="1114"/>
      <c r="AO14" s="275">
        <v>18169</v>
      </c>
      <c r="AP14" s="275">
        <v>1109</v>
      </c>
      <c r="AQ14" s="276">
        <v>1646</v>
      </c>
      <c r="AR14" s="277">
        <v>-32.6</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5" t="s">
        <v>514</v>
      </c>
      <c r="AL15" s="1116"/>
      <c r="AM15" s="1116"/>
      <c r="AN15" s="1117"/>
      <c r="AO15" s="275">
        <v>-77569</v>
      </c>
      <c r="AP15" s="275">
        <v>-4733</v>
      </c>
      <c r="AQ15" s="276">
        <v>-8096</v>
      </c>
      <c r="AR15" s="277">
        <v>-41.5</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5" t="s">
        <v>186</v>
      </c>
      <c r="AL16" s="1116"/>
      <c r="AM16" s="1116"/>
      <c r="AN16" s="1117"/>
      <c r="AO16" s="275">
        <v>1651719</v>
      </c>
      <c r="AP16" s="275">
        <v>100788</v>
      </c>
      <c r="AQ16" s="276">
        <v>128856</v>
      </c>
      <c r="AR16" s="277">
        <v>-21.8</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515</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516</v>
      </c>
      <c r="AP20" s="284" t="s">
        <v>517</v>
      </c>
      <c r="AQ20" s="285" t="s">
        <v>518</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8" t="s">
        <v>519</v>
      </c>
      <c r="AL21" s="1119"/>
      <c r="AM21" s="1119"/>
      <c r="AN21" s="1120"/>
      <c r="AO21" s="288">
        <v>8.36</v>
      </c>
      <c r="AP21" s="289">
        <v>11.72</v>
      </c>
      <c r="AQ21" s="290">
        <v>-3.36</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8" t="s">
        <v>520</v>
      </c>
      <c r="AL22" s="1119"/>
      <c r="AM22" s="1119"/>
      <c r="AN22" s="1120"/>
      <c r="AO22" s="293">
        <v>94.3</v>
      </c>
      <c r="AP22" s="294">
        <v>95.1</v>
      </c>
      <c r="AQ22" s="295">
        <v>-0.8</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09" t="s">
        <v>521</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258"/>
    </row>
    <row r="27" spans="1:46" x14ac:dyDescent="0.15">
      <c r="A27" s="300"/>
      <c r="AO27" s="253"/>
      <c r="AP27" s="253"/>
      <c r="AQ27" s="253"/>
      <c r="AR27" s="253"/>
      <c r="AS27" s="253"/>
      <c r="AT27" s="253"/>
    </row>
    <row r="28" spans="1:46" ht="17.25" x14ac:dyDescent="0.15">
      <c r="A28" s="254" t="s">
        <v>522</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523</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0" t="s">
        <v>502</v>
      </c>
      <c r="AP30" s="263"/>
      <c r="AQ30" s="264" t="s">
        <v>503</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1"/>
      <c r="AP31" s="269" t="s">
        <v>504</v>
      </c>
      <c r="AQ31" s="270" t="s">
        <v>505</v>
      </c>
      <c r="AR31" s="271" t="s">
        <v>506</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6" t="s">
        <v>524</v>
      </c>
      <c r="AL32" s="1127"/>
      <c r="AM32" s="1127"/>
      <c r="AN32" s="1128"/>
      <c r="AO32" s="303">
        <v>1034101</v>
      </c>
      <c r="AP32" s="303">
        <v>63101</v>
      </c>
      <c r="AQ32" s="304">
        <v>78499</v>
      </c>
      <c r="AR32" s="305">
        <v>-19.600000000000001</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6" t="s">
        <v>525</v>
      </c>
      <c r="AL33" s="1127"/>
      <c r="AM33" s="1127"/>
      <c r="AN33" s="1128"/>
      <c r="AO33" s="303" t="s">
        <v>511</v>
      </c>
      <c r="AP33" s="303" t="s">
        <v>511</v>
      </c>
      <c r="AQ33" s="304" t="s">
        <v>511</v>
      </c>
      <c r="AR33" s="305" t="s">
        <v>511</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6" t="s">
        <v>526</v>
      </c>
      <c r="AL34" s="1127"/>
      <c r="AM34" s="1127"/>
      <c r="AN34" s="1128"/>
      <c r="AO34" s="303" t="s">
        <v>511</v>
      </c>
      <c r="AP34" s="303" t="s">
        <v>511</v>
      </c>
      <c r="AQ34" s="304" t="s">
        <v>511</v>
      </c>
      <c r="AR34" s="305" t="s">
        <v>511</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6" t="s">
        <v>527</v>
      </c>
      <c r="AL35" s="1127"/>
      <c r="AM35" s="1127"/>
      <c r="AN35" s="1128"/>
      <c r="AO35" s="303">
        <v>603767</v>
      </c>
      <c r="AP35" s="303">
        <v>36842</v>
      </c>
      <c r="AQ35" s="304">
        <v>20020</v>
      </c>
      <c r="AR35" s="305">
        <v>84</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6" t="s">
        <v>528</v>
      </c>
      <c r="AL36" s="1127"/>
      <c r="AM36" s="1127"/>
      <c r="AN36" s="1128"/>
      <c r="AO36" s="303">
        <v>19089</v>
      </c>
      <c r="AP36" s="303">
        <v>1165</v>
      </c>
      <c r="AQ36" s="304">
        <v>2278</v>
      </c>
      <c r="AR36" s="305">
        <v>-48.9</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6" t="s">
        <v>529</v>
      </c>
      <c r="AL37" s="1127"/>
      <c r="AM37" s="1127"/>
      <c r="AN37" s="1128"/>
      <c r="AO37" s="303" t="s">
        <v>511</v>
      </c>
      <c r="AP37" s="303" t="s">
        <v>511</v>
      </c>
      <c r="AQ37" s="304">
        <v>744</v>
      </c>
      <c r="AR37" s="305" t="s">
        <v>511</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9" t="s">
        <v>530</v>
      </c>
      <c r="AL38" s="1130"/>
      <c r="AM38" s="1130"/>
      <c r="AN38" s="1131"/>
      <c r="AO38" s="306" t="s">
        <v>511</v>
      </c>
      <c r="AP38" s="306" t="s">
        <v>511</v>
      </c>
      <c r="AQ38" s="307">
        <v>2</v>
      </c>
      <c r="AR38" s="295" t="s">
        <v>511</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9" t="s">
        <v>531</v>
      </c>
      <c r="AL39" s="1130"/>
      <c r="AM39" s="1130"/>
      <c r="AN39" s="1131"/>
      <c r="AO39" s="303">
        <v>-42496</v>
      </c>
      <c r="AP39" s="303">
        <v>-2593</v>
      </c>
      <c r="AQ39" s="304">
        <v>-2296</v>
      </c>
      <c r="AR39" s="305">
        <v>12.9</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6" t="s">
        <v>532</v>
      </c>
      <c r="AL40" s="1127"/>
      <c r="AM40" s="1127"/>
      <c r="AN40" s="1128"/>
      <c r="AO40" s="303">
        <v>-1118591</v>
      </c>
      <c r="AP40" s="303">
        <v>-68257</v>
      </c>
      <c r="AQ40" s="304">
        <v>-69950</v>
      </c>
      <c r="AR40" s="305">
        <v>-2.4</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2" t="s">
        <v>296</v>
      </c>
      <c r="AL41" s="1133"/>
      <c r="AM41" s="1133"/>
      <c r="AN41" s="1134"/>
      <c r="AO41" s="303">
        <v>495870</v>
      </c>
      <c r="AP41" s="303">
        <v>30258</v>
      </c>
      <c r="AQ41" s="304">
        <v>29297</v>
      </c>
      <c r="AR41" s="305">
        <v>3.3</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533</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534</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535</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1" t="s">
        <v>502</v>
      </c>
      <c r="AN49" s="1123" t="s">
        <v>536</v>
      </c>
      <c r="AO49" s="1124"/>
      <c r="AP49" s="1124"/>
      <c r="AQ49" s="1124"/>
      <c r="AR49" s="1125"/>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2"/>
      <c r="AN50" s="319" t="s">
        <v>537</v>
      </c>
      <c r="AO50" s="320" t="s">
        <v>538</v>
      </c>
      <c r="AP50" s="321" t="s">
        <v>539</v>
      </c>
      <c r="AQ50" s="322" t="s">
        <v>540</v>
      </c>
      <c r="AR50" s="323" t="s">
        <v>541</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542</v>
      </c>
      <c r="AL51" s="316"/>
      <c r="AM51" s="324">
        <v>968789</v>
      </c>
      <c r="AN51" s="325">
        <v>54961</v>
      </c>
      <c r="AO51" s="326">
        <v>-5.7</v>
      </c>
      <c r="AP51" s="327">
        <v>106005</v>
      </c>
      <c r="AQ51" s="328">
        <v>9.1999999999999993</v>
      </c>
      <c r="AR51" s="329">
        <v>-14.9</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543</v>
      </c>
      <c r="AM52" s="332">
        <v>725870</v>
      </c>
      <c r="AN52" s="333">
        <v>41179</v>
      </c>
      <c r="AO52" s="334">
        <v>-8.1999999999999993</v>
      </c>
      <c r="AP52" s="335">
        <v>58359</v>
      </c>
      <c r="AQ52" s="336">
        <v>16.5</v>
      </c>
      <c r="AR52" s="337">
        <v>-24.7</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544</v>
      </c>
      <c r="AL53" s="316"/>
      <c r="AM53" s="324">
        <v>499935</v>
      </c>
      <c r="AN53" s="325">
        <v>28888</v>
      </c>
      <c r="AO53" s="326">
        <v>-47.4</v>
      </c>
      <c r="AP53" s="327">
        <v>98507</v>
      </c>
      <c r="AQ53" s="328">
        <v>-7.1</v>
      </c>
      <c r="AR53" s="329">
        <v>-40.299999999999997</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543</v>
      </c>
      <c r="AM54" s="332">
        <v>357532</v>
      </c>
      <c r="AN54" s="333">
        <v>20659</v>
      </c>
      <c r="AO54" s="334">
        <v>-49.8</v>
      </c>
      <c r="AP54" s="335">
        <v>47567</v>
      </c>
      <c r="AQ54" s="336">
        <v>-18.5</v>
      </c>
      <c r="AR54" s="337">
        <v>-31.3</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545</v>
      </c>
      <c r="AL55" s="316"/>
      <c r="AM55" s="324">
        <v>809136</v>
      </c>
      <c r="AN55" s="325">
        <v>47546</v>
      </c>
      <c r="AO55" s="326">
        <v>64.599999999999994</v>
      </c>
      <c r="AP55" s="327">
        <v>113347</v>
      </c>
      <c r="AQ55" s="328">
        <v>15.1</v>
      </c>
      <c r="AR55" s="329">
        <v>49.5</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543</v>
      </c>
      <c r="AM56" s="332">
        <v>356770</v>
      </c>
      <c r="AN56" s="333">
        <v>20964</v>
      </c>
      <c r="AO56" s="334">
        <v>1.5</v>
      </c>
      <c r="AP56" s="335">
        <v>58728</v>
      </c>
      <c r="AQ56" s="336">
        <v>23.5</v>
      </c>
      <c r="AR56" s="337">
        <v>-22</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546</v>
      </c>
      <c r="AL57" s="316"/>
      <c r="AM57" s="324">
        <v>538057</v>
      </c>
      <c r="AN57" s="325">
        <v>32260</v>
      </c>
      <c r="AO57" s="326">
        <v>-32.1</v>
      </c>
      <c r="AP57" s="327">
        <v>125418</v>
      </c>
      <c r="AQ57" s="328">
        <v>10.6</v>
      </c>
      <c r="AR57" s="329">
        <v>-42.7</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543</v>
      </c>
      <c r="AM58" s="332">
        <v>316726</v>
      </c>
      <c r="AN58" s="333">
        <v>18990</v>
      </c>
      <c r="AO58" s="334">
        <v>-9.4</v>
      </c>
      <c r="AP58" s="335">
        <v>60445</v>
      </c>
      <c r="AQ58" s="336">
        <v>2.9</v>
      </c>
      <c r="AR58" s="337">
        <v>-12.3</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547</v>
      </c>
      <c r="AL59" s="316"/>
      <c r="AM59" s="324">
        <v>626781</v>
      </c>
      <c r="AN59" s="325">
        <v>38246</v>
      </c>
      <c r="AO59" s="326">
        <v>18.600000000000001</v>
      </c>
      <c r="AP59" s="327">
        <v>108384</v>
      </c>
      <c r="AQ59" s="328">
        <v>-13.6</v>
      </c>
      <c r="AR59" s="329">
        <v>32.200000000000003</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543</v>
      </c>
      <c r="AM60" s="332">
        <v>486301</v>
      </c>
      <c r="AN60" s="333">
        <v>29674</v>
      </c>
      <c r="AO60" s="334">
        <v>56.3</v>
      </c>
      <c r="AP60" s="335">
        <v>51153</v>
      </c>
      <c r="AQ60" s="336">
        <v>-15.4</v>
      </c>
      <c r="AR60" s="337">
        <v>71.7</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548</v>
      </c>
      <c r="AL61" s="338"/>
      <c r="AM61" s="339">
        <v>688540</v>
      </c>
      <c r="AN61" s="340">
        <v>40380</v>
      </c>
      <c r="AO61" s="341">
        <v>-0.4</v>
      </c>
      <c r="AP61" s="342">
        <v>110332</v>
      </c>
      <c r="AQ61" s="343">
        <v>2.8</v>
      </c>
      <c r="AR61" s="329">
        <v>-3.2</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543</v>
      </c>
      <c r="AM62" s="332">
        <v>448640</v>
      </c>
      <c r="AN62" s="333">
        <v>26293</v>
      </c>
      <c r="AO62" s="334">
        <v>-1.9</v>
      </c>
      <c r="AP62" s="335">
        <v>55250</v>
      </c>
      <c r="AQ62" s="336">
        <v>1.8</v>
      </c>
      <c r="AR62" s="337">
        <v>-3.7</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IfVs8xlDePbNYCdhyfMg35nSvrRUElwORPECAeSPs23AzE0Pr2T+HKlWqtCjePOmeFKV/IWOiQ/pBAwWyb2RCQ==" saltValue="eYiVijbFGaV8136Cf1Ti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58" zoomScale="80" zoomScaleNormal="8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550</v>
      </c>
    </row>
    <row r="121" spans="125:125" ht="13.5" hidden="1" customHeight="1" x14ac:dyDescent="0.15">
      <c r="DU121" s="250"/>
    </row>
  </sheetData>
  <sheetProtection algorithmName="SHA-512" hashValue="jVF8mEAyWgM1OzT9csNXcqsjxf4d8WwnDI3zic1TYdpt1hLXY8+TheZjE1cEviJ8xJ7ivRUBrH09YGavuk/Scg==" saltValue="hay8X4aCKft7hSurwtNBp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9" zoomScale="70" zoomScaleNormal="7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551</v>
      </c>
    </row>
  </sheetData>
  <sheetProtection algorithmName="SHA-512" hashValue="PltZlqudRIx9n3FkU3R7poBbC8WRprJPck9nrVAe2KGmjyTZAsisZdx+6gxSirMFkeKVMNP8lrJ1O1eOLaW+hA==" saltValue="0e21MLri/Q0jv7hNgm6LJ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8"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35" t="s">
        <v>3</v>
      </c>
      <c r="D47" s="1135"/>
      <c r="E47" s="1136"/>
      <c r="F47" s="11">
        <v>32.32</v>
      </c>
      <c r="G47" s="12">
        <v>35.380000000000003</v>
      </c>
      <c r="H47" s="12">
        <v>32.450000000000003</v>
      </c>
      <c r="I47" s="12">
        <v>32.56</v>
      </c>
      <c r="J47" s="13">
        <v>39.119999999999997</v>
      </c>
    </row>
    <row r="48" spans="2:10" ht="57.75" customHeight="1" x14ac:dyDescent="0.15">
      <c r="B48" s="14"/>
      <c r="C48" s="1137" t="s">
        <v>4</v>
      </c>
      <c r="D48" s="1137"/>
      <c r="E48" s="1138"/>
      <c r="F48" s="15">
        <v>4.79</v>
      </c>
      <c r="G48" s="16">
        <v>3.67</v>
      </c>
      <c r="H48" s="16">
        <v>2.67</v>
      </c>
      <c r="I48" s="16">
        <v>3.61</v>
      </c>
      <c r="J48" s="17">
        <v>3.35</v>
      </c>
    </row>
    <row r="49" spans="2:10" ht="57.75" customHeight="1" thickBot="1" x14ac:dyDescent="0.2">
      <c r="B49" s="18"/>
      <c r="C49" s="1139" t="s">
        <v>5</v>
      </c>
      <c r="D49" s="1139"/>
      <c r="E49" s="1140"/>
      <c r="F49" s="19">
        <v>1.06</v>
      </c>
      <c r="G49" s="20">
        <v>1.28</v>
      </c>
      <c r="H49" s="20" t="s">
        <v>557</v>
      </c>
      <c r="I49" s="20" t="s">
        <v>558</v>
      </c>
      <c r="J49" s="21">
        <v>6.58</v>
      </c>
    </row>
    <row r="50" spans="2:10" x14ac:dyDescent="0.15"/>
  </sheetData>
  <sheetProtection algorithmName="SHA-512" hashValue="vfPG4kSYFlanVT5f6+YjJUuV9HpyvZm5tiigxMyjDIOnukeTHqn0rQwwDUqvC9/8M4d9fs7Vfy88ldCfT6UZWA==" saltValue="RiC3E64sqG50eguT/oCd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2023-03-20T02:14:51Z</cp:lastPrinted>
  <dcterms:created xsi:type="dcterms:W3CDTF">2023-02-20T03:44:16Z</dcterms:created>
  <dcterms:modified xsi:type="dcterms:W3CDTF">2023-10-17T08:58:08Z</dcterms:modified>
  <cp:category/>
</cp:coreProperties>
</file>