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0" yWindow="0" windowWidth="20490" windowHeight="745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W39" i="10"/>
  <c r="BW40" i="10" s="1"/>
  <c r="BW41" i="10" s="1"/>
  <c r="BW42" i="10" s="1"/>
  <c r="BE39" i="10"/>
  <c r="AM39" i="10"/>
  <c r="U39" i="10"/>
  <c r="C39" i="10"/>
  <c r="CO38" i="10"/>
  <c r="BW38" i="10"/>
  <c r="BE38" i="10"/>
  <c r="AM38" i="10"/>
  <c r="U38" i="10"/>
  <c r="C38" i="10"/>
  <c r="CO37" i="10"/>
  <c r="BW37" i="10"/>
  <c r="BE37" i="10"/>
  <c r="AM37" i="10"/>
  <c r="U37" i="10"/>
  <c r="C37" i="10"/>
  <c r="CO36" i="10"/>
  <c r="BW36" i="10"/>
  <c r="BE36" i="10"/>
  <c r="AM36" i="10"/>
  <c r="C36" i="10"/>
  <c r="CO35" i="10"/>
  <c r="BW35" i="10"/>
  <c r="AM35" i="10"/>
  <c r="CO34" i="10"/>
  <c r="BW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c r="BE35" i="10" s="1"/>
</calcChain>
</file>

<file path=xl/sharedStrings.xml><?xml version="1.0" encoding="utf-8"?>
<sst xmlns="http://schemas.openxmlformats.org/spreadsheetml/2006/main" count="1140" uniqueCount="614">
  <si>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</si>
  <si>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</si>
  <si>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</si>
  <si>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</si>
  <si>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</si>
  <si>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</si>
  <si>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</si>
  <si>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</si>
  <si>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</si>
  <si>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</si>
  <si>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</si>
  <si>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</si>
  <si>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</si>
  <si>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</si>
  <si>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</si>
  <si>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</si>
  <si>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</si>
  <si>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</si>
  <si>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</si>
  <si>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</si>
  <si>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</si>
  <si>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</si>
  <si>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</si>
  <si>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</si>
  <si>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</si>
  <si>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</si>
  <si>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</si>
  <si>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</si>
  <si>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</si>
  <si>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</si>
  <si>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</si>
  <si>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</si>
  <si>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</si>
  <si>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</si>
  <si>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</si>
  <si>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</si>
  <si>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</si>
  <si>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</si>
  <si>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</si>
  <si>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</si>
  <si>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</si>
  <si>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</si>
  <si>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</si>
  <si>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</si>
  <si>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</si>
  <si>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</si>
  <si>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</si>
  <si>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</si>
  <si>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</si>
  <si>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</si>
  <si>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</si>
  <si>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</si>
  <si>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</si>
  <si>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</si>
  <si>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</si>
  <si>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</si>
  <si>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</si>
  <si>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</si>
  <si>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</si>
  <si>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</si>
  <si>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</si>
  <si>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</si>
  <si>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</si>
  <si>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</si>
  <si>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</si>
  <si>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</si>
  <si>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</si>
  <si>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</si>
  <si>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</si>
  <si>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</si>
  <si>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</si>
  <si>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</si>
  <si>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</si>
  <si>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</si>
  <si>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</si>
  <si>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</si>
  <si>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</si>
  <si>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</si>
  <si>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</si>
  <si>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</si>
  <si>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</si>
  <si>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</si>
  <si>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</si>
  <si>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</si>
  <si>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</si>
  <si>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</si>
  <si>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</si>
  <si>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</si>
  <si>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</si>
  <si>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</si>
  <si>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</si>
  <si>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</si>
  <si>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</si>
  <si>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</si>
  <si>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</si>
  <si>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</si>
  <si>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</si>
  <si>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</si>
  <si>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</si>
  <si>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</si>
  <si>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</si>
  <si>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</si>
  <si>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</si>
  <si>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</si>
  <si>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</si>
  <si>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</si>
  <si>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</si>
  <si>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</si>
  <si>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</si>
  <si>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</si>
  <si>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</si>
  <si>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</si>
  <si>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</si>
  <si>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</si>
  <si>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</si>
  <si>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</si>
  <si>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</si>
  <si>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</si>
  <si>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</si>
  <si>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</si>
  <si>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</si>
  <si>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</si>
  <si>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</si>
  <si>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</si>
  <si>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</si>
  <si>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</si>
  <si>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</si>
  <si>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</si>
  <si>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</si>
  <si>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</si>
  <si>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</si>
  <si>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</si>
  <si>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</si>
  <si>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</si>
  <si>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</si>
  <si>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</si>
  <si>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</si>
  <si>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</si>
  <si>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</si>
  <si>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</si>
  <si>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</si>
  <si>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</si>
  <si>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</si>
  <si>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</si>
  <si>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</si>
  <si>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</si>
  <si>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</si>
  <si>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</si>
  <si>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</si>
  <si>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</si>
  <si>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</si>
  <si>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</si>
  <si>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</si>
  <si>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25"/>
  </si>
  <si>
    <t>三戸町国民健康保険直診勘定三戸中央病院事業特別会計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</si>
  <si>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</si>
  <si>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</si>
  <si>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</si>
  <si>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</si>
  <si>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</si>
  <si>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</si>
  <si>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</si>
  <si>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</si>
  <si>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</si>
  <si>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</si>
  <si>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</si>
  <si>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</si>
  <si>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</si>
  <si>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</si>
  <si>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</si>
  <si>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</si>
  <si>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</si>
  <si>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</si>
  <si>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</si>
  <si>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</si>
  <si>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</si>
  <si>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</si>
  <si>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</si>
  <si>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</si>
  <si>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</si>
  <si>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</si>
  <si>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</si>
  <si>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</si>
  <si>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</si>
  <si>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</si>
  <si>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</si>
  <si>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</si>
  <si>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</si>
  <si>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</si>
  <si>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</si>
  <si>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</si>
  <si>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</si>
  <si>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</si>
  <si>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</si>
  <si>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</si>
  <si>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</si>
  <si>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</si>
  <si>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</si>
  <si>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</si>
  <si>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</si>
  <si>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</si>
  <si>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</si>
  <si>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</si>
  <si>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</si>
  <si>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</si>
  <si>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</si>
  <si>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</si>
  <si>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</si>
  <si>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</si>
  <si>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</si>
  <si>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</si>
  <si>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</si>
  <si>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</si>
  <si>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青森県三戸町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</si>
  <si>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</si>
  <si>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</si>
  <si>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</si>
  <si>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</si>
  <si>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</si>
  <si>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</si>
  <si>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</si>
  <si>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</si>
  <si>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</si>
  <si>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</si>
  <si>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</si>
  <si>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</si>
  <si>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</si>
  <si>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</si>
  <si>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</si>
  <si>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</si>
  <si>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</si>
  <si>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</si>
  <si>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</si>
  <si>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</si>
  <si>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</si>
  <si>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</si>
  <si>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</si>
  <si>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</si>
  <si>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</si>
  <si>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</si>
  <si>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</si>
  <si>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</si>
  <si>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</si>
  <si>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</si>
  <si>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</si>
  <si>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</si>
  <si>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</si>
  <si>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</si>
  <si>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</si>
  <si>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</si>
  <si>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</si>
  <si>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</si>
  <si>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</si>
  <si>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</si>
  <si>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</si>
  <si>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</si>
  <si>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</si>
  <si>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</si>
  <si>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</si>
  <si>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</si>
  <si>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</si>
  <si>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</si>
  <si>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</si>
  <si>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</si>
  <si>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</si>
  <si>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</si>
  <si>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</si>
  <si>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</si>
  <si>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</si>
  <si>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</si>
  <si>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</si>
  <si>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</si>
  <si>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</si>
  <si>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</si>
  <si>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</si>
  <si>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</si>
  <si>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</si>
  <si>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</si>
  <si>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</si>
  <si>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</si>
  <si>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</si>
  <si>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</si>
  <si>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</si>
  <si>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</si>
  <si>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</si>
  <si>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</si>
  <si>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</si>
  <si>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</si>
  <si>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</si>
  <si>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</si>
  <si>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</si>
  <si>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</si>
  <si>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</si>
  <si>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</si>
  <si>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</si>
  <si>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</si>
  <si>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</si>
  <si>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</si>
  <si>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</si>
  <si>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</si>
  <si>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</si>
  <si>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</si>
  <si>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</si>
  <si>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</si>
  <si>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</si>
  <si>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</si>
  <si>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</si>
  <si>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</si>
  <si>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</si>
  <si>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</si>
  <si>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</si>
  <si>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</si>
  <si>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</si>
  <si>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</si>
  <si>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</si>
  <si>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</si>
  <si>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</si>
  <si>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</si>
  <si>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</si>
  <si>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</si>
  <si>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</si>
  <si>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</si>
  <si>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</si>
  <si>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</si>
  <si>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</si>
  <si>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</si>
  <si>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</si>
  <si>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</si>
  <si>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</si>
  <si>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</si>
  <si>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</si>
  <si>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</si>
  <si>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</si>
  <si>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</si>
  <si>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</si>
  <si>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</si>
  <si>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</si>
  <si>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</si>
  <si>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</si>
  <si>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</si>
  <si>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</si>
  <si>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</si>
  <si>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</si>
  <si>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</si>
  <si>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</si>
  <si>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</si>
  <si>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</si>
  <si>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</si>
  <si>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</si>
  <si>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</si>
  <si>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</si>
  <si>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</si>
  <si>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</si>
  <si>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</si>
  <si>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</si>
  <si>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</si>
  <si>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</si>
  <si>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</si>
  <si>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</si>
  <si>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</si>
  <si>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</si>
  <si>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</si>
  <si>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</si>
  <si>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</si>
  <si>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</si>
  <si>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</si>
  <si>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</si>
  <si>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</si>
  <si>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青森県三戸町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</si>
  <si>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</si>
  <si>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</si>
  <si>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</si>
  <si>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</si>
  <si>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</si>
  <si>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</si>
  <si>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</si>
  <si>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</si>
  <si>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</si>
  <si>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</si>
  <si>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</si>
  <si>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</si>
  <si>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</si>
  <si>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</si>
  <si>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</si>
  <si>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</si>
  <si>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</si>
  <si>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</si>
  <si>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</si>
  <si>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</si>
  <si>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三戸町立学校給食共同調理場特別会計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</si>
  <si>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</si>
  <si>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</si>
  <si>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</si>
  <si>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</si>
  <si>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</si>
  <si>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</si>
  <si>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</si>
  <si>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</si>
  <si>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</si>
  <si>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</si>
  <si>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</si>
  <si>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</si>
  <si>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</si>
  <si>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</si>
  <si>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三戸町国民健康保険事業勘定特別会計</t>
    <phoneticPr fontId="5"/>
  </si>
  <si>
    <t>三戸町介護保険特別会計</t>
    <phoneticPr fontId="5"/>
  </si>
  <si>
    <t>三戸町後期高齢者医療特別会計</t>
    <phoneticPr fontId="5"/>
  </si>
  <si>
    <t>三戸町国民健康保険直診勘定三戸中央病院事業特別会計</t>
    <phoneticPr fontId="5"/>
  </si>
  <si>
    <t>法適用企業</t>
    <phoneticPr fontId="5"/>
  </si>
  <si>
    <t>三戸町営簡易水道事業特別会計</t>
    <phoneticPr fontId="5"/>
  </si>
  <si>
    <t>法非適用企業</t>
    <phoneticPr fontId="5"/>
  </si>
  <si>
    <t>三戸町下水道事業特別会計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</si>
  <si>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</si>
  <si>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</si>
  <si>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</si>
  <si>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</si>
  <si>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</si>
  <si>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</si>
  <si>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</si>
  <si>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</si>
  <si>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</si>
  <si>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</si>
  <si>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</si>
  <si>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</si>
  <si>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</si>
  <si>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</si>
  <si>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</si>
  <si>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</si>
  <si>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</si>
  <si>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</si>
  <si>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</si>
  <si>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</si>
  <si>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</si>
  <si>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</si>
  <si>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</si>
  <si>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</si>
  <si>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</si>
  <si>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</si>
  <si>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</si>
  <si>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</si>
  <si>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</si>
  <si>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</si>
  <si>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</si>
  <si>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</si>
  <si>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</si>
  <si>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</si>
  <si>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</si>
  <si>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</si>
  <si>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</si>
  <si>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</si>
  <si>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</si>
  <si>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</si>
  <si>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</si>
  <si>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</si>
  <si>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</si>
  <si>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</si>
  <si>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</si>
  <si>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</si>
  <si>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</si>
  <si>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</si>
  <si>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</si>
  <si>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</si>
  <si>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</si>
  <si>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</si>
  <si>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</si>
  <si>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</si>
  <si>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</si>
  <si>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</si>
  <si>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</si>
  <si>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</si>
  <si>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三戸町国民健康保険直診勘定三戸中央病院事業特別会計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</si>
  <si>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</si>
  <si>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</si>
  <si>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三戸町介護保険特別会計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</si>
  <si>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</si>
  <si>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</si>
  <si>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</si>
  <si>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</si>
  <si>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</si>
  <si>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</si>
  <si>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</si>
  <si>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</si>
  <si>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</si>
  <si>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</si>
  <si>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</si>
  <si>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</si>
  <si>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</si>
  <si>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</si>
  <si>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</si>
  <si>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</si>
  <si>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</si>
  <si>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</si>
  <si>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</si>
  <si>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</si>
  <si>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</si>
  <si>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</si>
  <si>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</si>
  <si>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</si>
  <si>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</si>
  <si>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</si>
  <si>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</si>
  <si>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</si>
  <si>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</si>
  <si>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</si>
  <si>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</si>
  <si>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</si>
  <si>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</si>
  <si>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</si>
  <si>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</si>
  <si>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</si>
  <si>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</si>
  <si>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</si>
  <si>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</si>
  <si>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</si>
  <si>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</si>
  <si>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</si>
  <si>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</si>
  <si>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</si>
  <si>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</si>
  <si>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</si>
  <si>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</si>
  <si>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</si>
  <si>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</si>
  <si>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</si>
  <si>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</si>
  <si>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</si>
  <si>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</si>
  <si>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</si>
  <si>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</si>
  <si>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</si>
  <si>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</si>
  <si>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</si>
  <si>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</si>
  <si>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</si>
  <si>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</si>
  <si>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</si>
  <si>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</si>
  <si>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</si>
  <si>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</si>
  <si>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</si>
  <si>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</si>
  <si>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</si>
  <si>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</si>
  <si>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</si>
  <si>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</si>
  <si>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</si>
  <si>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</si>
  <si>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</si>
  <si>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</si>
  <si>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</si>
  <si>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</si>
  <si>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</si>
  <si>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</si>
  <si>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</si>
  <si>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</si>
  <si>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</si>
  <si>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</si>
  <si>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</si>
  <si>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</si>
  <si>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</si>
  <si>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1.04</t>
  </si>
  <si>
    <t>▲ 3.79</t>
  </si>
  <si>
    <t>▲ 0.51</t>
  </si>
  <si>
    <t>▲ 1.72</t>
  </si>
  <si>
    <t>三戸町国民健康保険直診勘定三戸中央病院事業特別会計</t>
  </si>
  <si>
    <t>▲ 1.86</t>
  </si>
  <si>
    <t>▲ 2.48</t>
  </si>
  <si>
    <t>▲ 2.95</t>
  </si>
  <si>
    <t>▲ 1.82</t>
  </si>
  <si>
    <t>一般会計</t>
  </si>
  <si>
    <t>三戸町介護保険特別会計</t>
  </si>
  <si>
    <t>三戸町国民健康保険事業勘定特別会計</t>
  </si>
  <si>
    <t>三戸町下水道事業特別会計</t>
  </si>
  <si>
    <t>三戸町営簡易水道事業特別会計</t>
  </si>
  <si>
    <t>三戸町後期高齢者医療特別会計</t>
  </si>
  <si>
    <t>三戸町立学校給食共同調理場特別会計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</si>
  <si>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</si>
  <si>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</si>
  <si>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</si>
  <si>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</si>
  <si>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</si>
  <si>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</si>
  <si>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</si>
  <si>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</si>
  <si>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</si>
  <si>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八戸地域広域市町村圏事務組合</t>
    <rPh sb="0" eb="14">
      <t>ハチノヘチイキコウイキシチョウソンケンジムクミアイ</t>
    </rPh>
    <phoneticPr fontId="2"/>
  </si>
  <si>
    <t>三戸地区環境整備事務組合</t>
    <rPh sb="0" eb="12">
      <t>サンノヘチクカンキョウセイビジムクミアイ</t>
    </rPh>
    <phoneticPr fontId="2"/>
  </si>
  <si>
    <t>八戸圏域水道企業団</t>
    <rPh sb="0" eb="2">
      <t>ハチノヘ</t>
    </rPh>
    <rPh sb="2" eb="4">
      <t>ケンイキ</t>
    </rPh>
    <rPh sb="4" eb="6">
      <t>スイドウ</t>
    </rPh>
    <rPh sb="6" eb="9">
      <t>キギョウダン</t>
    </rPh>
    <phoneticPr fontId="2"/>
  </si>
  <si>
    <t>田子高原広域事務組合</t>
    <rPh sb="0" eb="2">
      <t>タッコ</t>
    </rPh>
    <rPh sb="2" eb="4">
      <t>コウゲン</t>
    </rPh>
    <rPh sb="4" eb="10">
      <t>コウイキジムクミアイ</t>
    </rPh>
    <phoneticPr fontId="2"/>
  </si>
  <si>
    <t>青森県市町村総合事務組合</t>
    <rPh sb="0" eb="12">
      <t>アオモリケンシチョウソンソウゴウジムクミアイ</t>
    </rPh>
    <phoneticPr fontId="2"/>
  </si>
  <si>
    <t>青森県交通災害共済組合</t>
    <rPh sb="0" eb="3">
      <t>アオモリケン</t>
    </rPh>
    <rPh sb="3" eb="5">
      <t>コウツウ</t>
    </rPh>
    <rPh sb="5" eb="7">
      <t>サイガイ</t>
    </rPh>
    <rPh sb="7" eb="9">
      <t>キョウサイ</t>
    </rPh>
    <rPh sb="9" eb="11">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</si>
  <si>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</si>
  <si>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青森県後期高齢者医療広域連合（一般会計）</t>
    <rPh sb="0" eb="14">
      <t>アオモリケンコウキコウレイシャイリョウコウイキレンゴウ</t>
    </rPh>
    <rPh sb="15" eb="17">
      <t>イッパン</t>
    </rPh>
    <rPh sb="17" eb="19">
      <t>カイケイ</t>
    </rPh>
    <phoneticPr fontId="2"/>
  </si>
  <si>
    <t>青森県後期高齢者医療広域連合（後期高齢者医療特別会計）</t>
    <rPh sb="0" eb="14">
      <t>アオモリケンコウキコウレイシャイリョウコウイキレンゴウ</t>
    </rPh>
    <rPh sb="15" eb="17">
      <t>コウキ</t>
    </rPh>
    <rPh sb="17" eb="20">
      <t>コウレイシャ</t>
    </rPh>
    <rPh sb="20" eb="22">
      <t>イリョウ</t>
    </rPh>
    <rPh sb="22" eb="24">
      <t>トクベツ</t>
    </rPh>
    <rPh sb="24" eb="26">
      <t>カイケイ</t>
    </rPh>
    <phoneticPr fontId="2"/>
  </si>
  <si>
    <t>-</t>
    <phoneticPr fontId="2"/>
  </si>
  <si>
    <t>ふるさと三戸応援基金</t>
    <rPh sb="4" eb="6">
      <t>サンノヘ</t>
    </rPh>
    <rPh sb="6" eb="8">
      <t>オウエン</t>
    </rPh>
    <rPh sb="8" eb="10">
      <t>キキン</t>
    </rPh>
    <phoneticPr fontId="5"/>
  </si>
  <si>
    <t>三戸町地域医療特別対策基金</t>
    <rPh sb="0" eb="3">
      <t>サンノヘマチ</t>
    </rPh>
    <rPh sb="3" eb="5">
      <t>チイキ</t>
    </rPh>
    <rPh sb="5" eb="7">
      <t>イリョウ</t>
    </rPh>
    <rPh sb="7" eb="9">
      <t>トクベツ</t>
    </rPh>
    <rPh sb="9" eb="11">
      <t>タイサク</t>
    </rPh>
    <rPh sb="11" eb="13">
      <t>キキン</t>
    </rPh>
    <phoneticPr fontId="5"/>
  </si>
  <si>
    <t>三戸町地域福祉基金</t>
    <rPh sb="0" eb="3">
      <t>サンノヘマチ</t>
    </rPh>
    <rPh sb="3" eb="5">
      <t>チイキ</t>
    </rPh>
    <rPh sb="5" eb="7">
      <t>フクシ</t>
    </rPh>
    <rPh sb="7" eb="9">
      <t>キキン</t>
    </rPh>
    <phoneticPr fontId="5"/>
  </si>
  <si>
    <t>三戸町教育振興基金</t>
    <rPh sb="0" eb="3">
      <t>サンノヘマチ</t>
    </rPh>
    <rPh sb="3" eb="5">
      <t>キョウイク</t>
    </rPh>
    <rPh sb="5" eb="7">
      <t>シンコウ</t>
    </rPh>
    <rPh sb="7" eb="9">
      <t>キキン</t>
    </rPh>
    <phoneticPr fontId="5"/>
  </si>
  <si>
    <t>三戸町総合行政システム円滑導入基金</t>
    <rPh sb="0" eb="3">
      <t>サンノヘマチ</t>
    </rPh>
    <rPh sb="3" eb="5">
      <t>ソウゴウ</t>
    </rPh>
    <rPh sb="5" eb="7">
      <t>ギョウセイ</t>
    </rPh>
    <rPh sb="11" eb="13">
      <t>エンカツ</t>
    </rPh>
    <rPh sb="13" eb="15">
      <t>ドウニュウ</t>
    </rPh>
    <rPh sb="15" eb="17">
      <t>キキン</t>
    </rPh>
    <phoneticPr fontId="5"/>
  </si>
  <si>
    <t>SANNOWA</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</si>
  <si>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</si>
  <si>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</si>
  <si>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</si>
  <si>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</si>
  <si>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</si>
  <si>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</si>
  <si>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</si>
  <si>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</si>
  <si>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</si>
  <si>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</si>
  <si>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</si>
  <si>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令和2年度の有形固定資産減価償却率は、類似団体と比較して低い水準にある一方、将来負担比率は類似団体より高い水準にある。
橋りょう、学校施設等の大規模事業を実施してきたこと、病院事業、下水道事業の将来負担額が高いことが主な要因となっている。
また、今後、有形固定資産減価償却率は増加し、将来負担比率は低下することが見込まれる。
今後も過疎対策事業債等の交付税算入の有利な起債を活用し、計画的に施設の老朽化対策に取り組む必要がある。</t>
    <rPh sb="0" eb="2">
      <t>レイワ</t>
    </rPh>
    <rPh sb="3" eb="5">
      <t>ネンド</t>
    </rPh>
    <rPh sb="6" eb="17">
      <t>ユウケイコテイシサンゲンカショウキャクリツ</t>
    </rPh>
    <rPh sb="19" eb="21">
      <t>ルイジ</t>
    </rPh>
    <rPh sb="21" eb="23">
      <t>ダンタイ</t>
    </rPh>
    <rPh sb="24" eb="26">
      <t>ヒカク</t>
    </rPh>
    <rPh sb="28" eb="29">
      <t>ヒク</t>
    </rPh>
    <rPh sb="30" eb="32">
      <t>スイジュン</t>
    </rPh>
    <rPh sb="35" eb="37">
      <t>イッポウ</t>
    </rPh>
    <rPh sb="38" eb="40">
      <t>ショウライ</t>
    </rPh>
    <rPh sb="40" eb="42">
      <t>フタン</t>
    </rPh>
    <rPh sb="42" eb="44">
      <t>ヒリツ</t>
    </rPh>
    <rPh sb="45" eb="47">
      <t>ルイジ</t>
    </rPh>
    <rPh sb="47" eb="49">
      <t>ダンタイ</t>
    </rPh>
    <rPh sb="51" eb="52">
      <t>タカ</t>
    </rPh>
    <rPh sb="53" eb="55">
      <t>スイジュン</t>
    </rPh>
    <rPh sb="60" eb="61">
      <t>キョウ</t>
    </rPh>
    <rPh sb="65" eb="70">
      <t>ガッコウシセツトウ</t>
    </rPh>
    <rPh sb="71" eb="76">
      <t>ダイキボジギョウ</t>
    </rPh>
    <rPh sb="77" eb="79">
      <t>ジッシ</t>
    </rPh>
    <rPh sb="86" eb="88">
      <t>ビョウイン</t>
    </rPh>
    <rPh sb="88" eb="90">
      <t>ジギョウ</t>
    </rPh>
    <rPh sb="91" eb="94">
      <t>ゲスイドウ</t>
    </rPh>
    <rPh sb="94" eb="96">
      <t>ジギョウ</t>
    </rPh>
    <rPh sb="97" eb="99">
      <t>ショウライ</t>
    </rPh>
    <rPh sb="99" eb="102">
      <t>フタンガク</t>
    </rPh>
    <rPh sb="103" eb="104">
      <t>タカ</t>
    </rPh>
    <rPh sb="108" eb="109">
      <t>オモ</t>
    </rPh>
    <rPh sb="110" eb="112">
      <t>ヨウイン</t>
    </rPh>
    <rPh sb="123" eb="125">
      <t>コンゴ</t>
    </rPh>
    <rPh sb="126" eb="128">
      <t>ユウケイ</t>
    </rPh>
    <rPh sb="128" eb="132">
      <t>コテイシサン</t>
    </rPh>
    <rPh sb="132" eb="134">
      <t>ゲンカ</t>
    </rPh>
    <rPh sb="134" eb="137">
      <t>ショウキャクリツ</t>
    </rPh>
    <rPh sb="138" eb="140">
      <t>ゾウカ</t>
    </rPh>
    <rPh sb="142" eb="144">
      <t>ショウライ</t>
    </rPh>
    <rPh sb="144" eb="146">
      <t>フタン</t>
    </rPh>
    <rPh sb="146" eb="148">
      <t>ヒリツ</t>
    </rPh>
    <rPh sb="149" eb="151">
      <t>テイカ</t>
    </rPh>
    <rPh sb="156" eb="158">
      <t>ミコ</t>
    </rPh>
    <rPh sb="163" eb="165">
      <t>コンゴ</t>
    </rPh>
    <rPh sb="166" eb="168">
      <t>カソ</t>
    </rPh>
    <rPh sb="168" eb="170">
      <t>タイサク</t>
    </rPh>
    <rPh sb="170" eb="172">
      <t>ジギョウ</t>
    </rPh>
    <rPh sb="172" eb="174">
      <t>サイトウ</t>
    </rPh>
    <rPh sb="175" eb="178">
      <t>コウフゼイ</t>
    </rPh>
    <rPh sb="178" eb="180">
      <t>サンニュウ</t>
    </rPh>
    <rPh sb="181" eb="183">
      <t>ユウリ</t>
    </rPh>
    <rPh sb="184" eb="186">
      <t>キサイ</t>
    </rPh>
    <rPh sb="187" eb="189">
      <t>カツヨウ</t>
    </rPh>
    <rPh sb="191" eb="194">
      <t>ケイカクテキ</t>
    </rPh>
    <rPh sb="195" eb="197">
      <t>シセツ</t>
    </rPh>
    <rPh sb="198" eb="201">
      <t>ロウキュウカ</t>
    </rPh>
    <rPh sb="201" eb="203">
      <t>タイサク</t>
    </rPh>
    <rPh sb="204" eb="205">
      <t>ト</t>
    </rPh>
    <rPh sb="206" eb="207">
      <t>ク</t>
    </rPh>
    <rPh sb="208" eb="210">
      <t>ヒツヨウ</t>
    </rPh>
    <phoneticPr fontId="2"/>
  </si>
  <si>
    <t>将来負担比率は前年度より低下したが、実質公債費比率、将来負担比率ともに類似団体平均と比較すると高い水準にある。
大規模事業を実施してきたことにより公債費、地方債残高が多額であること、病院事業、下水道事業の元利償還金に対する繰入金、繰入金見込額が多額であることが、両比率が高い要因となっている。
今後、実質公債費比率は同程度で推移し、将来負担比率は減少することが見込まれる。</t>
    <rPh sb="0" eb="2">
      <t>ショウライ</t>
    </rPh>
    <rPh sb="2" eb="4">
      <t>フタン</t>
    </rPh>
    <rPh sb="4" eb="6">
      <t>ヒリツ</t>
    </rPh>
    <rPh sb="7" eb="10">
      <t>ゼンネンド</t>
    </rPh>
    <rPh sb="12" eb="14">
      <t>テイカ</t>
    </rPh>
    <rPh sb="18" eb="20">
      <t>ジッシツ</t>
    </rPh>
    <rPh sb="20" eb="23">
      <t>コウサイヒ</t>
    </rPh>
    <rPh sb="23" eb="25">
      <t>ヒリツ</t>
    </rPh>
    <rPh sb="26" eb="28">
      <t>ショウライ</t>
    </rPh>
    <rPh sb="28" eb="30">
      <t>フタン</t>
    </rPh>
    <rPh sb="30" eb="32">
      <t>ヒリツ</t>
    </rPh>
    <rPh sb="35" eb="37">
      <t>ルイジ</t>
    </rPh>
    <rPh sb="37" eb="39">
      <t>ダンタイ</t>
    </rPh>
    <rPh sb="39" eb="41">
      <t>ヘイキン</t>
    </rPh>
    <rPh sb="42" eb="44">
      <t>ヒカク</t>
    </rPh>
    <rPh sb="47" eb="48">
      <t>タカ</t>
    </rPh>
    <rPh sb="49" eb="51">
      <t>スイジュン</t>
    </rPh>
    <rPh sb="56" eb="59">
      <t>ダイキボ</t>
    </rPh>
    <rPh sb="59" eb="61">
      <t>ジギョウ</t>
    </rPh>
    <rPh sb="62" eb="64">
      <t>ジッシ</t>
    </rPh>
    <rPh sb="73" eb="76">
      <t>コウサイヒ</t>
    </rPh>
    <rPh sb="77" eb="80">
      <t>チホウサイ</t>
    </rPh>
    <rPh sb="80" eb="82">
      <t>ザンダカ</t>
    </rPh>
    <rPh sb="83" eb="85">
      <t>タガク</t>
    </rPh>
    <rPh sb="91" eb="93">
      <t>ビョウイン</t>
    </rPh>
    <rPh sb="93" eb="95">
      <t>ジギョウ</t>
    </rPh>
    <rPh sb="96" eb="99">
      <t>ゲスイドウ</t>
    </rPh>
    <rPh sb="99" eb="101">
      <t>ジギョウ</t>
    </rPh>
    <rPh sb="102" eb="104">
      <t>ガンリ</t>
    </rPh>
    <rPh sb="104" eb="107">
      <t>ショウカンキン</t>
    </rPh>
    <rPh sb="108" eb="109">
      <t>タイ</t>
    </rPh>
    <rPh sb="111" eb="114">
      <t>クリイレキン</t>
    </rPh>
    <rPh sb="115" eb="118">
      <t>クリイレキン</t>
    </rPh>
    <rPh sb="118" eb="121">
      <t>ミコミガク</t>
    </rPh>
    <rPh sb="122" eb="124">
      <t>タガク</t>
    </rPh>
    <rPh sb="131" eb="132">
      <t>リョウ</t>
    </rPh>
    <rPh sb="132" eb="134">
      <t>ヒリツ</t>
    </rPh>
    <rPh sb="135" eb="136">
      <t>タカ</t>
    </rPh>
    <rPh sb="137" eb="139">
      <t>ヨウイン</t>
    </rPh>
    <rPh sb="147" eb="149">
      <t>コンゴ</t>
    </rPh>
    <rPh sb="150" eb="152">
      <t>ジッシツ</t>
    </rPh>
    <rPh sb="152" eb="155">
      <t>コウサイヒ</t>
    </rPh>
    <rPh sb="155" eb="157">
      <t>ヒリツ</t>
    </rPh>
    <rPh sb="158" eb="161">
      <t>ドウテイド</t>
    </rPh>
    <rPh sb="162" eb="164">
      <t>スイイ</t>
    </rPh>
    <rPh sb="166" eb="168">
      <t>ショウライ</t>
    </rPh>
    <rPh sb="168" eb="170">
      <t>フタン</t>
    </rPh>
    <rPh sb="170" eb="172">
      <t>ヒリツ</t>
    </rPh>
    <rPh sb="173" eb="175">
      <t>ゲンショウ</t>
    </rPh>
    <rPh sb="180" eb="182">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</si>
</sst>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107537</c:v>
                </c:pt>
                <c:pt idx="1">
                  <c:v>113913</c:v>
                </c:pt>
                <c:pt idx="2">
                  <c:v>115050</c:v>
                </c:pt>
                <c:pt idx="3">
                  <c:v>118252</c:v>
                </c:pt>
                <c:pt idx="4">
                  <c:v>200194</c:v>
                </c:pt>
              </c:numCache>
            </c:numRef>
          </c:val>
          <c:smooth val="0"/>
          <c:extLst>
            <c:ext xmlns:c16="http://schemas.microsoft.com/office/drawing/2014/chart" uri="{C3380CC4-5D6E-409C-BE32-E72D297353CC}">
              <c16:uniqueId val="{00000000-6091-4EC0-B6A3-ED3F2A5D9E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45926</c:v>
                </c:pt>
                <c:pt idx="1">
                  <c:v>35873</c:v>
                </c:pt>
                <c:pt idx="2">
                  <c:v>20990</c:v>
                </c:pt>
                <c:pt idx="3">
                  <c:v>35058</c:v>
                </c:pt>
                <c:pt idx="4">
                  <c:v>36854</c:v>
                </c:pt>
              </c:numCache>
            </c:numRef>
          </c:val>
          <c:smooth val="0"/>
          <c:extLst>
            <c:ext xmlns:c16="http://schemas.microsoft.com/office/drawing/2014/chart" uri="{C3380CC4-5D6E-409C-BE32-E72D297353CC}">
              <c16:uniqueId val="{00000001-6091-4EC0-B6A3-ED3F2A5D9E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5.58</c:v>
                </c:pt>
                <c:pt idx="1">
                  <c:v>5.31</c:v>
                </c:pt>
                <c:pt idx="2">
                  <c:v>5.32</c:v>
                </c:pt>
                <c:pt idx="3">
                  <c:v>3.52</c:v>
                </c:pt>
                <c:pt idx="4">
                  <c:v>6.49</c:v>
                </c:pt>
              </c:numCache>
            </c:numRef>
          </c:val>
          <c:extLst>
            <c:ext xmlns:c16="http://schemas.microsoft.com/office/drawing/2014/chart" uri="{C3380CC4-5D6E-409C-BE32-E72D297353CC}">
              <c16:uniqueId val="{00000000-C840-4413-AFA3-EC19C98F97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13.91</c:v>
                </c:pt>
                <c:pt idx="1">
                  <c:v>10.71</c:v>
                </c:pt>
                <c:pt idx="2">
                  <c:v>10.32</c:v>
                </c:pt>
                <c:pt idx="3">
                  <c:v>10.17</c:v>
                </c:pt>
                <c:pt idx="4">
                  <c:v>10.199999999999999</c:v>
                </c:pt>
              </c:numCache>
            </c:numRef>
          </c:val>
          <c:extLst>
            <c:ext xmlns:c16="http://schemas.microsoft.com/office/drawing/2014/chart" uri="{C3380CC4-5D6E-409C-BE32-E72D297353CC}">
              <c16:uniqueId val="{00000001-C840-4413-AFA3-EC19C98F97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-1.04</c:v>
                </c:pt>
                <c:pt idx="1">
                  <c:v>-3.79</c:v>
                </c:pt>
                <c:pt idx="2">
                  <c:v>-0.51</c:v>
                </c:pt>
                <c:pt idx="3">
                  <c:v>-1.72</c:v>
                </c:pt>
                <c:pt idx="4">
                  <c:v>1.82</c:v>
                </c:pt>
              </c:numCache>
            </c:numRef>
          </c:val>
          <c:smooth val="0"/>
          <c:extLst>
            <c:ext xmlns:c16="http://schemas.microsoft.com/office/drawing/2014/chart" uri="{C3380CC4-5D6E-409C-BE32-E72D297353CC}">
              <c16:uniqueId val="{00000002-C840-4413-AFA3-EC19C98F97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99C-4F53-9EC1-52B059412D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9C-4F53-9EC1-52B059412D69}"/>
            </c:ext>
          </c:extLst>
        </c:ser>
        <c:ser>
          <c:idx val="2"/>
          <c:order val="2"/>
          <c:tx>
            <c:strRef>
              <c:f>データシート!$A$29</c:f>
              <c:strCache>
                <c:ptCount val="1"/>
                <c:pt idx="0">
                  <c:v>三戸町立学校給食共同調理場特別会計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99C-4F53-9EC1-52B059412D69}"/>
            </c:ext>
          </c:extLst>
        </c:ser>
        <c:ser>
          <c:idx val="3"/>
          <c:order val="3"/>
          <c:tx>
            <c:strRef>
              <c:f>データシート!$A$30</c:f>
              <c:strCache>
                <c:ptCount val="1"/>
                <c:pt idx="0">
                  <c:v>三戸町後期高齢者医療特別会計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3-199C-4F53-9EC1-52B059412D69}"/>
            </c:ext>
          </c:extLst>
        </c:ser>
        <c:ser>
          <c:idx val="4"/>
          <c:order val="4"/>
          <c:tx>
            <c:strRef>
              <c:f>データシート!$A$31</c:f>
              <c:strCache>
                <c:ptCount val="1"/>
                <c:pt idx="0">
                  <c:v>三戸町営簡易水道事業特別会計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0.03</c:v>
                </c:pt>
                <c:pt idx="2">
                  <c:v>#N/A</c:v>
                </c:pt>
                <c:pt idx="3">
                  <c:v>0.04</c:v>
                </c:pt>
                <c:pt idx="4">
                  <c:v>#N/A</c:v>
                </c:pt>
                <c:pt idx="5">
                  <c:v>0.04</c:v>
                </c:pt>
                <c:pt idx="6">
                  <c:v>#N/A</c:v>
                </c:pt>
                <c:pt idx="7">
                  <c:v>0.04</c:v>
                </c:pt>
                <c:pt idx="8">
                  <c:v>#N/A</c:v>
                </c:pt>
                <c:pt idx="9">
                  <c:v>0.05</c:v>
                </c:pt>
              </c:numCache>
            </c:numRef>
          </c:val>
          <c:extLst>
            <c:ext xmlns:c16="http://schemas.microsoft.com/office/drawing/2014/chart" uri="{C3380CC4-5D6E-409C-BE32-E72D297353CC}">
              <c16:uniqueId val="{00000004-199C-4F53-9EC1-52B059412D69}"/>
            </c:ext>
          </c:extLst>
        </c:ser>
        <c:ser>
          <c:idx val="5"/>
          <c:order val="5"/>
          <c:tx>
            <c:strRef>
              <c:f>データシート!$A$32</c:f>
              <c:strCache>
                <c:ptCount val="1"/>
                <c:pt idx="0">
                  <c:v>三戸町下水道事業特別会計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0.22</c:v>
                </c:pt>
                <c:pt idx="2">
                  <c:v>#N/A</c:v>
                </c:pt>
                <c:pt idx="3">
                  <c:v>0.15</c:v>
                </c:pt>
                <c:pt idx="4">
                  <c:v>#N/A</c:v>
                </c:pt>
                <c:pt idx="5">
                  <c:v>0.12</c:v>
                </c:pt>
                <c:pt idx="6">
                  <c:v>#N/A</c:v>
                </c:pt>
                <c:pt idx="7">
                  <c:v>0.12</c:v>
                </c:pt>
                <c:pt idx="8">
                  <c:v>#N/A</c:v>
                </c:pt>
                <c:pt idx="9">
                  <c:v>0.11</c:v>
                </c:pt>
              </c:numCache>
            </c:numRef>
          </c:val>
          <c:extLst>
            <c:ext xmlns:c16="http://schemas.microsoft.com/office/drawing/2014/chart" uri="{C3380CC4-5D6E-409C-BE32-E72D297353CC}">
              <c16:uniqueId val="{00000005-199C-4F53-9EC1-52B059412D69}"/>
            </c:ext>
          </c:extLst>
        </c:ser>
        <c:ser>
          <c:idx val="6"/>
          <c:order val="6"/>
          <c:tx>
            <c:strRef>
              <c:f>データシート!$A$33</c:f>
              <c:strCache>
                <c:ptCount val="1"/>
                <c:pt idx="0">
                  <c:v>三戸町国民健康保険事業勘定特別会計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1.36</c:v>
                </c:pt>
                <c:pt idx="2">
                  <c:v>#N/A</c:v>
                </c:pt>
                <c:pt idx="3">
                  <c:v>2.0099999999999998</c:v>
                </c:pt>
                <c:pt idx="4">
                  <c:v>#N/A</c:v>
                </c:pt>
                <c:pt idx="5">
                  <c:v>1.33</c:v>
                </c:pt>
                <c:pt idx="6">
                  <c:v>#N/A</c:v>
                </c:pt>
                <c:pt idx="7">
                  <c:v>1.24</c:v>
                </c:pt>
                <c:pt idx="8">
                  <c:v>#N/A</c:v>
                </c:pt>
                <c:pt idx="9">
                  <c:v>0.57999999999999996</c:v>
                </c:pt>
              </c:numCache>
            </c:numRef>
          </c:val>
          <c:extLst>
            <c:ext xmlns:c16="http://schemas.microsoft.com/office/drawing/2014/chart" uri="{C3380CC4-5D6E-409C-BE32-E72D297353CC}">
              <c16:uniqueId val="{00000006-199C-4F53-9EC1-52B059412D69}"/>
            </c:ext>
          </c:extLst>
        </c:ser>
        <c:ser>
          <c:idx val="7"/>
          <c:order val="7"/>
          <c:tx>
            <c:strRef>
              <c:f>データシート!$A$34</c:f>
              <c:strCache>
                <c:ptCount val="1"/>
                <c:pt idx="0">
                  <c:v>三戸町介護保険特別会計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2.38</c:v>
                </c:pt>
                <c:pt idx="2">
                  <c:v>#N/A</c:v>
                </c:pt>
                <c:pt idx="3">
                  <c:v>3.15</c:v>
                </c:pt>
                <c:pt idx="4">
                  <c:v>#N/A</c:v>
                </c:pt>
                <c:pt idx="5">
                  <c:v>2.7</c:v>
                </c:pt>
                <c:pt idx="6">
                  <c:v>#N/A</c:v>
                </c:pt>
                <c:pt idx="7">
                  <c:v>1.3</c:v>
                </c:pt>
                <c:pt idx="8">
                  <c:v>#N/A</c:v>
                </c:pt>
                <c:pt idx="9">
                  <c:v>1.58</c:v>
                </c:pt>
              </c:numCache>
            </c:numRef>
          </c:val>
          <c:extLst>
            <c:ext xmlns:c16="http://schemas.microsoft.com/office/drawing/2014/chart" uri="{C3380CC4-5D6E-409C-BE32-E72D297353CC}">
              <c16:uniqueId val="{00000007-199C-4F53-9EC1-52B059412D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5.57</c:v>
                </c:pt>
                <c:pt idx="2">
                  <c:v>#N/A</c:v>
                </c:pt>
                <c:pt idx="3">
                  <c:v>5.3</c:v>
                </c:pt>
                <c:pt idx="4">
                  <c:v>#N/A</c:v>
                </c:pt>
                <c:pt idx="5">
                  <c:v>5.31</c:v>
                </c:pt>
                <c:pt idx="6">
                  <c:v>#N/A</c:v>
                </c:pt>
                <c:pt idx="7">
                  <c:v>3.51</c:v>
                </c:pt>
                <c:pt idx="8">
                  <c:v>#N/A</c:v>
                </c:pt>
                <c:pt idx="9">
                  <c:v>6.48</c:v>
                </c:pt>
              </c:numCache>
            </c:numRef>
          </c:val>
          <c:extLst>
            <c:ext xmlns:c16="http://schemas.microsoft.com/office/drawing/2014/chart" uri="{C3380CC4-5D6E-409C-BE32-E72D297353CC}">
              <c16:uniqueId val="{00000008-199C-4F53-9EC1-52B059412D69}"/>
            </c:ext>
          </c:extLst>
        </c:ser>
        <c:ser>
          <c:idx val="9"/>
          <c:order val="9"/>
          <c:tx>
            <c:strRef>
              <c:f>データシート!$A$36</c:f>
              <c:strCache>
                <c:ptCount val="1"/>
                <c:pt idx="0">
                  <c:v>三戸町国民健康保険直診勘定三戸中央病院事業特別会計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c:v>
                </c:pt>
                <c:pt idx="2">
                  <c:v>1.86</c:v>
                </c:pt>
                <c:pt idx="3">
                  <c:v>#N/A</c:v>
                </c:pt>
                <c:pt idx="4">
                  <c:v>2.48</c:v>
                </c:pt>
                <c:pt idx="5">
                  <c:v>#N/A</c:v>
                </c:pt>
                <c:pt idx="6">
                  <c:v>2.95</c:v>
                </c:pt>
                <c:pt idx="7">
                  <c:v>#N/A</c:v>
                </c:pt>
                <c:pt idx="8">
                  <c:v>1.82</c:v>
                </c:pt>
                <c:pt idx="9">
                  <c:v>#N/A</c:v>
                </c:pt>
              </c:numCache>
            </c:numRef>
          </c:val>
          <c:extLst>
            <c:ext xmlns:c16="http://schemas.microsoft.com/office/drawing/2014/chart" uri="{C3380CC4-5D6E-409C-BE32-E72D297353CC}">
              <c16:uniqueId val="{00000009-199C-4F53-9EC1-52B059412D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596</c:v>
                </c:pt>
                <c:pt idx="5">
                  <c:v>639</c:v>
                </c:pt>
                <c:pt idx="8">
                  <c:v>692</c:v>
                </c:pt>
                <c:pt idx="11">
                  <c:v>738</c:v>
                </c:pt>
                <c:pt idx="14">
                  <c:v>747</c:v>
                </c:pt>
              </c:numCache>
            </c:numRef>
          </c:val>
          <c:extLst>
            <c:ext xmlns:c16="http://schemas.microsoft.com/office/drawing/2014/chart" uri="{C3380CC4-5D6E-409C-BE32-E72D297353CC}">
              <c16:uniqueId val="{00000000-F605-4861-A24E-1DAE78F1B1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605-4861-A24E-1DAE78F1B1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10</c:v>
                </c:pt>
                <c:pt idx="6">
                  <c:v>10</c:v>
                </c:pt>
                <c:pt idx="9">
                  <c:v>10</c:v>
                </c:pt>
                <c:pt idx="12">
                  <c:v>10</c:v>
                </c:pt>
              </c:numCache>
            </c:numRef>
          </c:val>
          <c:extLst>
            <c:ext xmlns:c16="http://schemas.microsoft.com/office/drawing/2014/chart" uri="{C3380CC4-5D6E-409C-BE32-E72D297353CC}">
              <c16:uniqueId val="{00000002-F605-4861-A24E-1DAE78F1B1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40</c:v>
                </c:pt>
                <c:pt idx="3">
                  <c:v>39</c:v>
                </c:pt>
                <c:pt idx="6">
                  <c:v>40</c:v>
                </c:pt>
                <c:pt idx="9">
                  <c:v>33</c:v>
                </c:pt>
                <c:pt idx="12">
                  <c:v>24</c:v>
                </c:pt>
              </c:numCache>
            </c:numRef>
          </c:val>
          <c:extLst>
            <c:ext xmlns:c16="http://schemas.microsoft.com/office/drawing/2014/chart" uri="{C3380CC4-5D6E-409C-BE32-E72D297353CC}">
              <c16:uniqueId val="{00000003-F605-4861-A24E-1DAE78F1B1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261</c:v>
                </c:pt>
                <c:pt idx="3">
                  <c:v>270</c:v>
                </c:pt>
                <c:pt idx="6">
                  <c:v>281</c:v>
                </c:pt>
                <c:pt idx="9">
                  <c:v>285</c:v>
                </c:pt>
                <c:pt idx="12">
                  <c:v>294</c:v>
                </c:pt>
              </c:numCache>
            </c:numRef>
          </c:val>
          <c:extLst>
            <c:ext xmlns:c16="http://schemas.microsoft.com/office/drawing/2014/chart" uri="{C3380CC4-5D6E-409C-BE32-E72D297353CC}">
              <c16:uniqueId val="{00000004-F605-4861-A24E-1DAE78F1B1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605-4861-A24E-1DAE78F1B1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605-4861-A24E-1DAE78F1B1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601</c:v>
                </c:pt>
                <c:pt idx="3">
                  <c:v>654</c:v>
                </c:pt>
                <c:pt idx="6">
                  <c:v>725</c:v>
                </c:pt>
                <c:pt idx="9">
                  <c:v>796</c:v>
                </c:pt>
                <c:pt idx="12">
                  <c:v>781</c:v>
                </c:pt>
              </c:numCache>
            </c:numRef>
          </c:val>
          <c:extLst>
            <c:ext xmlns:c16="http://schemas.microsoft.com/office/drawing/2014/chart" uri="{C3380CC4-5D6E-409C-BE32-E72D297353CC}">
              <c16:uniqueId val="{00000007-F605-4861-A24E-1DAE78F1B1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306</c:v>
                </c:pt>
                <c:pt idx="2">
                  <c:v>#N/A</c:v>
                </c:pt>
                <c:pt idx="3">
                  <c:v>#N/A</c:v>
                </c:pt>
                <c:pt idx="4">
                  <c:v>334</c:v>
                </c:pt>
                <c:pt idx="5">
                  <c:v>#N/A</c:v>
                </c:pt>
                <c:pt idx="6">
                  <c:v>#N/A</c:v>
                </c:pt>
                <c:pt idx="7">
                  <c:v>364</c:v>
                </c:pt>
                <c:pt idx="8">
                  <c:v>#N/A</c:v>
                </c:pt>
                <c:pt idx="9">
                  <c:v>#N/A</c:v>
                </c:pt>
                <c:pt idx="10">
                  <c:v>386</c:v>
                </c:pt>
                <c:pt idx="11">
                  <c:v>#N/A</c:v>
                </c:pt>
                <c:pt idx="12">
                  <c:v>#N/A</c:v>
                </c:pt>
                <c:pt idx="13">
                  <c:v>362</c:v>
                </c:pt>
                <c:pt idx="14">
                  <c:v>#N/A</c:v>
                </c:pt>
              </c:numCache>
            </c:numRef>
          </c:val>
          <c:smooth val="0"/>
          <c:extLst>
            <c:ext xmlns:c16="http://schemas.microsoft.com/office/drawing/2014/chart" uri="{C3380CC4-5D6E-409C-BE32-E72D297353CC}">
              <c16:uniqueId val="{00000008-F605-4861-A24E-1DAE78F1B1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7616</c:v>
                </c:pt>
                <c:pt idx="5">
                  <c:v>7417</c:v>
                </c:pt>
                <c:pt idx="8">
                  <c:v>7248</c:v>
                </c:pt>
                <c:pt idx="11">
                  <c:v>6853</c:v>
                </c:pt>
                <c:pt idx="14">
                  <c:v>6492</c:v>
                </c:pt>
              </c:numCache>
            </c:numRef>
          </c:val>
          <c:extLst>
            <c:ext xmlns:c16="http://schemas.microsoft.com/office/drawing/2014/chart" uri="{C3380CC4-5D6E-409C-BE32-E72D297353CC}">
              <c16:uniqueId val="{00000000-49D9-49C7-9A23-3029CD14E1A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49D9-49C7-9A23-3029CD14E1A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1673</c:v>
                </c:pt>
                <c:pt idx="5">
                  <c:v>1821</c:v>
                </c:pt>
                <c:pt idx="8">
                  <c:v>1971</c:v>
                </c:pt>
                <c:pt idx="11">
                  <c:v>2173</c:v>
                </c:pt>
                <c:pt idx="14">
                  <c:v>2310</c:v>
                </c:pt>
              </c:numCache>
            </c:numRef>
          </c:val>
          <c:extLst>
            <c:ext xmlns:c16="http://schemas.microsoft.com/office/drawing/2014/chart" uri="{C3380CC4-5D6E-409C-BE32-E72D297353CC}">
              <c16:uniqueId val="{00000002-49D9-49C7-9A23-3029CD14E1A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D9-49C7-9A23-3029CD14E1A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D9-49C7-9A23-3029CD14E1A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D9-49C7-9A23-3029CD14E1A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579</c:v>
                </c:pt>
                <c:pt idx="3">
                  <c:v>548</c:v>
                </c:pt>
                <c:pt idx="6">
                  <c:v>485</c:v>
                </c:pt>
                <c:pt idx="9">
                  <c:v>484</c:v>
                </c:pt>
                <c:pt idx="12">
                  <c:v>494</c:v>
                </c:pt>
              </c:numCache>
            </c:numRef>
          </c:val>
          <c:extLst>
            <c:ext xmlns:c16="http://schemas.microsoft.com/office/drawing/2014/chart" uri="{C3380CC4-5D6E-409C-BE32-E72D297353CC}">
              <c16:uniqueId val="{00000006-49D9-49C7-9A23-3029CD14E1A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192</c:v>
                </c:pt>
                <c:pt idx="3">
                  <c:v>160</c:v>
                </c:pt>
                <c:pt idx="6">
                  <c:v>140</c:v>
                </c:pt>
                <c:pt idx="9">
                  <c:v>112</c:v>
                </c:pt>
                <c:pt idx="12">
                  <c:v>135</c:v>
                </c:pt>
              </c:numCache>
            </c:numRef>
          </c:val>
          <c:extLst>
            <c:ext xmlns:c16="http://schemas.microsoft.com/office/drawing/2014/chart" uri="{C3380CC4-5D6E-409C-BE32-E72D297353CC}">
              <c16:uniqueId val="{00000007-49D9-49C7-9A23-3029CD14E1A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4323</c:v>
                </c:pt>
                <c:pt idx="3">
                  <c:v>4217</c:v>
                </c:pt>
                <c:pt idx="6">
                  <c:v>4081</c:v>
                </c:pt>
                <c:pt idx="9">
                  <c:v>3880</c:v>
                </c:pt>
                <c:pt idx="12">
                  <c:v>3752</c:v>
                </c:pt>
              </c:numCache>
            </c:numRef>
          </c:val>
          <c:extLst>
            <c:ext xmlns:c16="http://schemas.microsoft.com/office/drawing/2014/chart" uri="{C3380CC4-5D6E-409C-BE32-E72D297353CC}">
              <c16:uniqueId val="{00000008-49D9-49C7-9A23-3029CD14E1A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102</c:v>
                </c:pt>
                <c:pt idx="3">
                  <c:v>92</c:v>
                </c:pt>
                <c:pt idx="6">
                  <c:v>82</c:v>
                </c:pt>
                <c:pt idx="9">
                  <c:v>71</c:v>
                </c:pt>
                <c:pt idx="12">
                  <c:v>61</c:v>
                </c:pt>
              </c:numCache>
            </c:numRef>
          </c:val>
          <c:extLst>
            <c:ext xmlns:c16="http://schemas.microsoft.com/office/drawing/2014/chart" uri="{C3380CC4-5D6E-409C-BE32-E72D297353CC}">
              <c16:uniqueId val="{00000009-49D9-49C7-9A23-3029CD14E1A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7193</c:v>
                </c:pt>
                <c:pt idx="3">
                  <c:v>7004</c:v>
                </c:pt>
                <c:pt idx="6">
                  <c:v>6699</c:v>
                </c:pt>
                <c:pt idx="9">
                  <c:v>6385</c:v>
                </c:pt>
                <c:pt idx="12">
                  <c:v>6245</c:v>
                </c:pt>
              </c:numCache>
            </c:numRef>
          </c:val>
          <c:extLst>
            <c:ext xmlns:c16="http://schemas.microsoft.com/office/drawing/2014/chart" uri="{C3380CC4-5D6E-409C-BE32-E72D297353CC}">
              <c16:uniqueId val="{0000000A-49D9-49C7-9A23-3029CD14E1A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3100</c:v>
                </c:pt>
                <c:pt idx="2">
                  <c:v>#N/A</c:v>
                </c:pt>
                <c:pt idx="3">
                  <c:v>#N/A</c:v>
                </c:pt>
                <c:pt idx="4">
                  <c:v>2783</c:v>
                </c:pt>
                <c:pt idx="5">
                  <c:v>#N/A</c:v>
                </c:pt>
                <c:pt idx="6">
                  <c:v>#N/A</c:v>
                </c:pt>
                <c:pt idx="7">
                  <c:v>2268</c:v>
                </c:pt>
                <c:pt idx="8">
                  <c:v>#N/A</c:v>
                </c:pt>
                <c:pt idx="9">
                  <c:v>#N/A</c:v>
                </c:pt>
                <c:pt idx="10">
                  <c:v>1907</c:v>
                </c:pt>
                <c:pt idx="11">
                  <c:v>#N/A</c:v>
                </c:pt>
                <c:pt idx="12">
                  <c:v>#N/A</c:v>
                </c:pt>
                <c:pt idx="13">
                  <c:v>1886</c:v>
                </c:pt>
                <c:pt idx="14">
                  <c:v>#N/A</c:v>
                </c:pt>
              </c:numCache>
            </c:numRef>
          </c:val>
          <c:smooth val="0"/>
          <c:extLst>
            <c:ext xmlns:c16="http://schemas.microsoft.com/office/drawing/2014/chart" uri="{C3380CC4-5D6E-409C-BE32-E72D297353CC}">
              <c16:uniqueId val="{0000000B-49D9-49C7-9A23-3029CD14E1A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396</c:v>
                </c:pt>
                <c:pt idx="1">
                  <c:v>396</c:v>
                </c:pt>
                <c:pt idx="2">
                  <c:v>413</c:v>
                </c:pt>
              </c:numCache>
            </c:numRef>
          </c:val>
          <c:extLst>
            <c:ext xmlns:c16="http://schemas.microsoft.com/office/drawing/2014/chart" uri="{C3380CC4-5D6E-409C-BE32-E72D297353CC}">
              <c16:uniqueId val="{00000000-25DC-41D5-9EF9-DF1B3A9872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663</c:v>
                </c:pt>
                <c:pt idx="1">
                  <c:v>743</c:v>
                </c:pt>
                <c:pt idx="2">
                  <c:v>743</c:v>
                </c:pt>
              </c:numCache>
            </c:numRef>
          </c:val>
          <c:extLst>
            <c:ext xmlns:c16="http://schemas.microsoft.com/office/drawing/2014/chart" uri="{C3380CC4-5D6E-409C-BE32-E72D297353CC}">
              <c16:uniqueId val="{00000001-25DC-41D5-9EF9-DF1B3A9872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661</c:v>
                </c:pt>
                <c:pt idx="1">
                  <c:v>697</c:v>
                </c:pt>
                <c:pt idx="2">
                  <c:v>797</c:v>
                </c:pt>
              </c:numCache>
            </c:numRef>
          </c:val>
          <c:extLst>
            <c:ext xmlns:c16="http://schemas.microsoft.com/office/drawing/2014/chart" uri="{C3380CC4-5D6E-409C-BE32-E72D297353CC}">
              <c16:uniqueId val="{00000002-25DC-41D5-9EF9-DF1B3A9872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{186A0880-DF51-445F-B141-FC1AF2E627E7}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7A7-4FB3-8EAE-AD414E3E78A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{FD907460-E2D0-4AD6-AE26-0CF2C48E31AE}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7A7-4FB3-8EAE-AD414E3E78A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{5E111DE6-0E41-4340-8749-B560DD99EF6F}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7A7-4FB3-8EAE-AD414E3E78A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{D840F382-5E9A-42B4-BDC6-F65117C9FE30}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7A7-4FB3-8EAE-AD414E3E78A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{0C151B66-B428-418E-9611-7DBAD3FE2CB6}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7A7-4FB3-8EAE-AD414E3E78A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{31B76849-D605-4439-A5B2-22249AFD58BB}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7A7-4FB3-8EAE-AD414E3E78A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{EBBCA97B-BB7E-4BBB-A020-113762D8AC51}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7A7-4FB3-8EAE-AD414E3E78A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{1CE5858B-2839-45FC-8D0F-470131D1B9CD}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7A7-4FB3-8EAE-AD414E3E78A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{1C640CE2-D815-4BA0-8A30-83561C905452}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7A7-4FB3-8EAE-AD414E3E78A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53.8</c:v>
                </c:pt>
                <c:pt idx="8">
                  <c:v>55.4</c:v>
                </c:pt>
                <c:pt idx="16">
                  <c:v>51.3</c:v>
                </c:pt>
                <c:pt idx="24">
                  <c:v>55.1</c:v>
                </c:pt>
                <c:pt idx="32">
                  <c:v>49.6</c:v>
                </c:pt>
              </c:numCache>
            </c:numRef>
          </c:xVal>
          <c:yVal>
            <c:numRef>
              <c:f>公会計指標分析・財政指標組合せ分析表!$BP$51:$DC$51</c:f>
              <c:numCache>
                <c:formatCode>#,##0.0;"▲ "#,##0.0</c:formatCode>
                <c:ptCount val="40"/>
                <c:pt idx="0">
                  <c:v>92.8</c:v>
                </c:pt>
                <c:pt idx="8">
                  <c:v>86</c:v>
                </c:pt>
                <c:pt idx="16">
                  <c:v>72</c:v>
                </c:pt>
                <c:pt idx="24">
                  <c:v>60.3</c:v>
                </c:pt>
                <c:pt idx="32">
                  <c:v>57</c:v>
                </c:pt>
              </c:numCache>
            </c:numRef>
          </c:yVal>
          <c:smooth val="0"/>
          <c:extLst>
            <c:ext xmlns:c16="http://schemas.microsoft.com/office/drawing/2014/chart" uri="{C3380CC4-5D6E-409C-BE32-E72D297353CC}">
              <c16:uniqueId val="{00000009-87A7-4FB3-8EAE-AD414E3E78A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{0BC818F8-6FCB-4136-A2EF-9BE845D333D6}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7A7-4FB3-8EAE-AD414E3E78A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{27699245-9ED9-4FCE-A8BF-C91BC278A4AE}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7A7-4FB3-8EAE-AD414E3E78A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{DACAD6FF-C331-44F2-A7A9-61DA74CE2A19}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7A7-4FB3-8EAE-AD414E3E78A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{8C9D1761-09B4-405E-AABF-3F1677D4FB3C}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7A7-4FB3-8EAE-AD414E3E78A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{5E47F9EF-F9C8-40B8-A17E-5E7DCA9E7682}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7A7-4FB3-8EAE-AD414E3E78A7}"/>
                </c:ext>
              </c:extLst>
            </c:dLbl>
            <c:dLbl>
              <c:idx val="8"/>
              <c:layout>
                <c:manualLayout>
                  <c:x val="0"/>
                  <c:y val="-1.5169954860818785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{796032C3-1F68-404B-9907-83A6021D3BA3}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7A7-4FB3-8EAE-AD414E3E78A7}"/>
                </c:ext>
              </c:extLst>
            </c:dLbl>
            <c:dLbl>
              <c:idx val="16"/>
              <c:layout>
                <c:manualLayout>
                  <c:x val="0"/>
                  <c:y val="1.5169954860818785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{40480260-04AC-4C47-B9D1-FEFF6C9F4633}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7A7-4FB3-8EAE-AD414E3E78A7}"/>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{A0D42B89-111A-4352-9475-1E2054BCC1BB}</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7A7-4FB3-8EAE-AD414E3E78A7}"/>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{84558BC2-A9E7-4253-AE0F-6852A2C8DAAE}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7A7-4FB3-8EAE-AD414E3E78A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59.8</c:v>
                </c:pt>
                <c:pt idx="8">
                  <c:v>61.7</c:v>
                </c:pt>
                <c:pt idx="16">
                  <c:v>61.8</c:v>
                </c:pt>
                <c:pt idx="24">
                  <c:v>62.8</c:v>
                </c:pt>
                <c:pt idx="32">
                  <c:v>64</c:v>
                </c:pt>
              </c:numCache>
            </c:numRef>
          </c:xVal>
          <c:yVal>
            <c:numRef>
              <c:f>公会計指標分析・財政指標組合せ分析表!$BP$55:$DC$55</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87A7-4FB3-8EAE-AD414E3E78A7}"/>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3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{482BBB60-4144-40E5-92EC-EEA1354AA43F}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A94-4B56-8DBA-C8A465E1246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{3CF3DC33-DFB8-4D25-A4CB-1B1B8EE76F4D}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A94-4B56-8DBA-C8A465E1246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{7F0A89D5-1949-4831-B71B-62EE37F274A3}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A94-4B56-8DBA-C8A465E1246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{B9E8393F-DD1E-4F5E-A839-15E8B733FBF2}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A94-4B56-8DBA-C8A465E1246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{54DED24C-CB82-42CB-AB31-B2401FF04187}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A94-4B56-8DBA-C8A465E1246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{E17CC188-F9EC-479F-8DAD-A0135ECECBCD}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A94-4B56-8DBA-C8A465E1246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{9CFC683F-294E-4926-853C-AD4672E2C284}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A94-4B56-8DBA-C8A465E1246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{1319418C-FCB9-4C0E-A97D-6D24FE843B20}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A94-4B56-8DBA-C8A465E124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{E6848946-F608-48F9-89C4-3DBB945A8573}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A94-4B56-8DBA-C8A465E1246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10.8</c:v>
                </c:pt>
                <c:pt idx="16">
                  <c:v>10.3</c:v>
                </c:pt>
                <c:pt idx="24">
                  <c:v>11.3</c:v>
                </c:pt>
                <c:pt idx="32">
                  <c:v>11.5</c:v>
                </c:pt>
              </c:numCache>
            </c:numRef>
          </c:xVal>
          <c:yVal>
            <c:numRef>
              <c:f>公会計指標分析・財政指標組合せ分析表!$BP$73:$DC$73</c:f>
              <c:numCache>
                <c:formatCode>#,##0.0;"▲ "#,##0.0</c:formatCode>
                <c:ptCount val="40"/>
                <c:pt idx="0">
                  <c:v>92.8</c:v>
                </c:pt>
                <c:pt idx="8">
                  <c:v>86</c:v>
                </c:pt>
                <c:pt idx="16">
                  <c:v>72</c:v>
                </c:pt>
                <c:pt idx="24">
                  <c:v>60.3</c:v>
                </c:pt>
                <c:pt idx="32">
                  <c:v>57</c:v>
                </c:pt>
              </c:numCache>
            </c:numRef>
          </c:yVal>
          <c:smooth val="0"/>
          <c:extLst>
            <c:ext xmlns:c16="http://schemas.microsoft.com/office/drawing/2014/chart" uri="{C3380CC4-5D6E-409C-BE32-E72D297353CC}">
              <c16:uniqueId val="{00000009-5A94-4B56-8DBA-C8A465E1246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{8CF6CCF7-E75D-4B79-883B-FFD0A1A8696E}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A94-4B56-8DBA-C8A465E1246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{F38BE0EE-AF88-4867-BAF8-EA796719A6C3}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A94-4B56-8DBA-C8A465E1246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{B683BA98-F61A-4E29-B6A3-E65D2B01ECC7}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A94-4B56-8DBA-C8A465E1246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{1CBCCFD9-EEDC-4AFF-8E83-A4A54039ED16}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A94-4B56-8DBA-C8A465E1246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{8D29B000-9EAA-43BE-8977-5DEC7ED6F7FB}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A94-4B56-8DBA-C8A465E12464}"/>
                </c:ext>
              </c:extLst>
            </c:dLbl>
            <c:dLbl>
              <c:idx val="8"/>
              <c:layout>
                <c:manualLayout>
                  <c:x val="-4.5160355153971272E-2"/>
                  <c:y val="-6.630353851306966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{9708CD12-A6DF-47E2-971F-3C1B3E3DC9D9}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A94-4B56-8DBA-C8A465E12464}"/>
                </c:ext>
              </c:extLst>
            </c:dLbl>
            <c:dLbl>
              <c:idx val="16"/>
              <c:layout>
                <c:manualLayout>
                  <c:x val="-1.8235628084250059E-2"/>
                  <c:y val="-3.794899264131208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{857C2DCE-9237-498D-B15D-E207E5F165C0}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A94-4B56-8DBA-C8A465E12464}"/>
                </c:ext>
              </c:extLst>
            </c:dLbl>
            <c:dLbl>
              <c:idx val="24"/>
              <c:layout>
                <c:manualLayout>
                  <c:x val="-3.1570342725075584E-2"/>
                  <c:y val="-8.2997067621430637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{60F0E802-72CC-4E1E-9F9D-3F45537026EC}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A94-4B56-8DBA-C8A465E1246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{1EF5BA49-9A4E-4F4F-A448-F8F521E8F1DB}</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A94-4B56-8DBA-C8A465E1246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10.199999999999999</c:v>
                </c:pt>
                <c:pt idx="8">
                  <c:v>9.9</c:v>
                </c:pt>
                <c:pt idx="16">
                  <c:v>9.9</c:v>
                </c:pt>
                <c:pt idx="24">
                  <c:v>9.9</c:v>
                </c:pt>
                <c:pt idx="32">
                  <c:v>8.9</c:v>
                </c:pt>
              </c:numCache>
            </c:numRef>
          </c:xVal>
          <c:yVal>
            <c:numRef>
              <c:f>公会計指標分析・財政指標組合せ分析表!$BP$77:$DC$77</c:f>
              <c:numCache>
                <c:formatCode>#,##0.0;"▲ "#,##0.0</c:formatCode>
                <c:ptCount val="40"/>
                <c:pt idx="0">
                  <c:v>51.4</c:v>
                </c:pt>
                <c:pt idx="8">
                  <c:v>46.8</c:v>
                </c:pt>
                <c:pt idx="16">
                  <c:v>48.4</c:v>
                </c:pt>
                <c:pt idx="24">
                  <c:v>43</c:v>
                </c:pt>
                <c:pt idx="32">
                  <c:v>0</c:v>
                </c:pt>
              </c:numCache>
            </c:numRef>
          </c:yVal>
          <c:smooth val="0"/>
          <c:extLst>
            <c:ext xmlns:c16="http://schemas.microsoft.com/office/drawing/2014/chart" uri="{C3380CC4-5D6E-409C-BE32-E72D297353CC}">
              <c16:uniqueId val="{00000013-5A94-4B56-8DBA-C8A465E12464}"/>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3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3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元利償還金は、令和元年度をピークに減少する見込みであり、令和２年度は前年度より１５百万円減少している。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公営企業債の元利償還金に対する繰入金は、病院事業債、下水道事業債の公債費の増により増加する見込みであり、令和２年度は前年度より９百万円増加している。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算入公債費等は、過疎対策事業債等の活用により、令和２年度は前年度より９百万円増加している。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一般会計等に係る地方債の現在高は、建設事業費の抑制により、前年度より１４０百万円減少している。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公営企業等繰入見込額は、病院事業債等の償還により、前年度より１２８百万円減少しているが、依然高い水準にある。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償還期間の短い過疎対策事業債にシフトしているため、将来負担比率は今後も減少する見込みであるが、病院事業、下水道事業の経営改善に努め、さらに充当可能基金を確保し、将来負担比率の抑制を図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青森県三戸町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財政調整基金は１７百万円、ふるさと三戸応援基金はふるさと納税の増加により１００百万円増加し、基金全体として１１７百万円の増加となった。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の合計残高については、標準財政規模の３０％を超えるよう財政運営に努める。ふるさと三戸応援基金については、ふるさと納税の急激な増加により、短期的には増加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：ふるさと納税として本町を応援するために寄せられた寄附金により、特色のある魅力的な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まちづくりを推進する。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・三戸町地域医療特別対策基金　　：地域医療制度の円滑で安定した運営を図り、町民が安心できる医療サービスを提供する。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・三戸町地域福祉基金　　　　　　：高齢者の居宅における福祉の増進に関する事業等を行う民間の団体に対する補助等を行うことにより、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地域における高齢者の福祉の増進を図る。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：令和２年度事業に充てるため１０１百万円を取り崩し、令和２年度ふるさと納税から２０１百万円を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積み立てたことにより基金残高が１００百万円増加した。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・三戸町行政システム円滑導入基金：令和２年度事業に充てるため１０百万円を取り崩したことにより、基金残高が１０百万円減少した。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・ふるさと三戸応援基金　　　　　：ふるさと納税の急激な増加に伴い、残高は増加する見込み。一定規模の残高で運用するよう努める。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歳入歳出不足額を補填するため５２百万円を取り崩したが、決算剰余金等６９百万円を積み立てたことにより、基金残高は１７百万円増加した。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類似団体と比較して基金残高が少ないため、財政調整基金、減債基金の合計残高で標準財政規模の３０％を超えるよう財政運営に努める。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類似団体と比較して基金残高が少ないため、財政調整基金、減債基金の合計残高で標準財政規模の３０％を超えるよう財政運営に努める。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19A4339-E5E6-4CA5-AED1-0B7CF422BB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6F2F934-2062-48F3-9FDD-409025DE9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6A88D53-A111-4D27-AE87-8CAD1A687A0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EEA91F5F-5E06-409D-854E-C2DD5B953A0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580CE77-A156-4925-ACAB-A7F8654BAD6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D3599EE8-6775-44D5-B3A6-3A057E69849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7067401-C450-4543-9DE8-0240A6A039D9}"/>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735A05C5-30B9-4AD2-ADF3-8F96CFD6200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3F432889-5F10-461A-8D5F-3308390305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4E51F65-70D5-44D8-BB31-21CD99572FD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4C9DBC-DE32-4620-A329-6AB12409BD3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D96D0DC-F395-4701-A93D-ED9D2543C7A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3B0494D-D086-4BAC-A6A9-9F42A804C11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5A6BD58D-0B10-414E-B101-D1DA4866C44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C455B0D-68F3-4966-8986-3E7B057F845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003A575-8D0A-4A5D-91CF-686A5AEFA26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27843D18-2877-4FA9-98A7-8CE9278FEBB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5ACD4B8-B61C-4817-B574-1B281DEB8762}"/>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8F8A141D-614E-4AB8-A5E7-1B3E7F1D2F4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BCCB161-B4AF-40EA-8A8C-DBE281AB08E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A737476-180C-4412-8038-D6050C86A96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8897022-C38E-4BE0-B630-4960B7D9E45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EDADCE3-42D4-47D9-B79B-088A37BADAC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95589BD-07BC-4E11-9C75-A8EE582B0C3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CCBF5F0-3EFE-418B-9201-602DBF4E3CE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CFE0BA3-42D2-4F18-9D83-F326871E2C1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A2D33A0-E244-4B0A-B348-40D816151D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30058255-A708-40CB-B5DD-F03A637D7B0E}"/>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C7F7C9B-9E64-4C30-A98B-05A1DB405973}"/>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A97AF43-E753-429A-8CF1-16135741B5C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35938AF1-074F-4F27-BAE4-31B0EF00705F}"/>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C9359EA4-6B92-4054-BC54-36FC7FEB0FCC}"/>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22D7B32B-50D0-43F2-AA15-B8C56F8352A6}"/>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9D3B973F-7B34-4CE3-82F6-6112E769777D}"/>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1E60D72-33C2-4190-96BB-F75261FC3EC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A9DB7774-273A-4DB8-844D-71CC33F42C15}"/>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9ECAE5-7A45-418A-B1FE-4BF7F8AAFA66}"/>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CCDD904-B15E-437F-A622-0EE6C3A82748}"/>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8A22C331-3604-42FA-B959-7ED6B6EE20B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11A35FB-B128-40F9-BCEC-0059B4A8C83C}"/>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AAE0DC0-DF0E-4806-9B24-61F3C4A4D58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9AC0B41-FCAC-4BDB-A51D-D7AAD13DB1E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93B5BEF-59C6-4728-8EE4-29E5E515AE61}"/>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DCFBA6EA-EA3E-4321-876E-0776600D153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6EFB4364-974C-473A-883A-E9CA9E7D77D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7194342-48D2-4B0A-86E9-F95A40FEEB8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F3AB7C71-8EA9-4061-857C-A9D9CB8815DE}"/>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年度の有形固定資産減価償却率は、類似団体平均</a:t>
          </a:r>
          <a:r>
            <a:rPr kumimoji="1" lang="en-US" altLang="ja-JP" sz="1100">
              <a:latin typeface="ＭＳ Ｐゴシック" panose="020B0600070205080204" pitchFamily="50" charset="-128"/>
              <a:ea typeface="ＭＳ Ｐゴシック" panose="020B0600070205080204" pitchFamily="50" charset="-128"/>
            </a:rPr>
            <a:t>64.0%</a:t>
          </a:r>
          <a:r>
            <a:rPr kumimoji="1" lang="ja-JP" altLang="en-US" sz="1100">
              <a:latin typeface="ＭＳ Ｐゴシック" panose="020B0600070205080204" pitchFamily="50" charset="-128"/>
              <a:ea typeface="ＭＳ Ｐゴシック" panose="020B0600070205080204" pitchFamily="50" charset="-128"/>
            </a:rPr>
            <a:t>を下回る</a:t>
          </a:r>
          <a:r>
            <a:rPr kumimoji="1" lang="en-US" altLang="ja-JP" sz="1100">
              <a:latin typeface="ＭＳ Ｐゴシック" panose="020B0600070205080204" pitchFamily="50" charset="-128"/>
              <a:ea typeface="ＭＳ Ｐゴシック" panose="020B0600070205080204" pitchFamily="50" charset="-128"/>
            </a:rPr>
            <a:t>49.6%</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三戸望郷大橋等の整備から</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程度の橋梁が複数存在することが主な要因となっている。一方で、耐用年数を超えて使用している施設が複数存在しており、施設類型別に比較すると、多くの施設で類似団体平均を上回っているため、計画的な施設の更新、維持管理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20511748-38D2-4BBD-83C7-BF08E7F02A6A}"/>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1AE7A12-9BD2-4FA0-BC21-07D347981E9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A110E28A-7ACA-4E49-9D04-626B25AFC301}"/>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55659296-AA2D-4B2A-A339-22AE101584D2}"/>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806E0B22-1300-4243-A1A4-073FF21E542A}"/>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BA8993CC-F5E9-4C42-83C0-D02BFC523C31}"/>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71BF31CD-4F69-4FEB-9CC6-05F5ADBD7CE4}"/>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A6A3D0FD-8144-4982-B247-AEC777940C06}"/>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6D7448AD-FAF0-4E95-94FE-1E8E56133A18}"/>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B8E729AC-DCDD-44B5-A73A-B1317B780A6C}"/>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BB4AD5B8-8C07-4413-B10F-FA899C27CA2C}"/>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8BF29D1C-1DA3-4DA1-B0FA-7142D941302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528A9DBC-0AA0-4DD2-98C2-0AD209EEC2CF}"/>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452E4A1C-19B8-44CC-9D3B-C9CF422051E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96393</xdr:rowOff>
    </xdr:from>
    <xdr:to>
      <xdr:col>23</xdr:col>
      <xdr:colOff>85090</xdr:colOff>
      <xdr:row>34</xdr:row>
      <xdr:rowOff>163576</xdr:rowOff>
    </xdr:to>
    <xdr:cxnSp macro="">
      <xdr:nvCxnSpPr>
        <xdr:cNvPr id="63" name="直線コネクタ 62">
          <a:extLst>
            <a:ext uri="{FF2B5EF4-FFF2-40B4-BE49-F238E27FC236}">
              <a16:creationId xmlns:a16="http://schemas.microsoft.com/office/drawing/2014/main" id="{8C0973D6-6B89-494E-8209-6700A46063F5}"/>
            </a:ext>
          </a:extLst>
        </xdr:cNvPr>
        <xdr:cNvCxnSpPr/>
      </xdr:nvCxnSpPr>
      <xdr:spPr>
        <a:xfrm flipV="1">
          <a:off x="4760595" y="5497068"/>
          <a:ext cx="1270" cy="1267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167403</xdr:rowOff>
    </xdr:from>
    <xdr:ext cx="405111" cy="259045"/>
    <xdr:sp macro="" textlink="">
      <xdr:nvSpPr>
        <xdr:cNvPr id="64" name="有形固定資産減価償却率最小値テキスト">
          <a:extLst>
            <a:ext uri="{FF2B5EF4-FFF2-40B4-BE49-F238E27FC236}">
              <a16:creationId xmlns:a16="http://schemas.microsoft.com/office/drawing/2014/main" id="{A4DDF518-C5F8-4180-8C24-59DE0BDE456E}"/>
            </a:ext>
          </a:extLst>
        </xdr:cNvPr>
        <xdr:cNvSpPr txBox="1"/>
      </xdr:nvSpPr>
      <xdr:spPr>
        <a:xfrm>
          <a:off x="4813300" y="676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163576</xdr:rowOff>
    </xdr:from>
    <xdr:to>
      <xdr:col>23</xdr:col>
      <xdr:colOff>174625</xdr:colOff>
      <xdr:row>34</xdr:row>
      <xdr:rowOff>163576</xdr:rowOff>
    </xdr:to>
    <xdr:cxnSp macro="">
      <xdr:nvCxnSpPr>
        <xdr:cNvPr id="65" name="直線コネクタ 64">
          <a:extLst>
            <a:ext uri="{FF2B5EF4-FFF2-40B4-BE49-F238E27FC236}">
              <a16:creationId xmlns:a16="http://schemas.microsoft.com/office/drawing/2014/main" id="{27A461FB-0A32-4A4E-BDE5-1B8476B8E520}"/>
            </a:ext>
          </a:extLst>
        </xdr:cNvPr>
        <xdr:cNvCxnSpPr/>
      </xdr:nvCxnSpPr>
      <xdr:spPr>
        <a:xfrm>
          <a:off x="4673600" y="6764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43070</xdr:rowOff>
    </xdr:from>
    <xdr:ext cx="405111" cy="259045"/>
    <xdr:sp macro="" textlink="">
      <xdr:nvSpPr>
        <xdr:cNvPr id="66" name="有形固定資産減価償却率最大値テキスト">
          <a:extLst>
            <a:ext uri="{FF2B5EF4-FFF2-40B4-BE49-F238E27FC236}">
              <a16:creationId xmlns:a16="http://schemas.microsoft.com/office/drawing/2014/main" id="{D94923FA-3011-412B-AB96-F0DF0958DBFF}"/>
            </a:ext>
          </a:extLst>
        </xdr:cNvPr>
        <xdr:cNvSpPr txBox="1"/>
      </xdr:nvSpPr>
      <xdr:spPr>
        <a:xfrm>
          <a:off x="4813300" y="5272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96393</xdr:rowOff>
    </xdr:from>
    <xdr:to>
      <xdr:col>23</xdr:col>
      <xdr:colOff>174625</xdr:colOff>
      <xdr:row>27</xdr:row>
      <xdr:rowOff>96393</xdr:rowOff>
    </xdr:to>
    <xdr:cxnSp macro="">
      <xdr:nvCxnSpPr>
        <xdr:cNvPr id="67" name="直線コネクタ 66">
          <a:extLst>
            <a:ext uri="{FF2B5EF4-FFF2-40B4-BE49-F238E27FC236}">
              <a16:creationId xmlns:a16="http://schemas.microsoft.com/office/drawing/2014/main" id="{3BB7A1D7-BCEE-47B1-843A-BC1CA1FB7ECA}"/>
            </a:ext>
          </a:extLst>
        </xdr:cNvPr>
        <xdr:cNvCxnSpPr/>
      </xdr:nvCxnSpPr>
      <xdr:spPr>
        <a:xfrm>
          <a:off x="4673600" y="5497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4462</xdr:rowOff>
    </xdr:from>
    <xdr:ext cx="405111" cy="259045"/>
    <xdr:sp macro="" textlink="">
      <xdr:nvSpPr>
        <xdr:cNvPr id="68" name="有形固定資産減価償却率平均値テキスト">
          <a:extLst>
            <a:ext uri="{FF2B5EF4-FFF2-40B4-BE49-F238E27FC236}">
              <a16:creationId xmlns:a16="http://schemas.microsoft.com/office/drawing/2014/main" id="{70DE75D9-95AC-413E-9946-9F72D0BF4F85}"/>
            </a:ext>
          </a:extLst>
        </xdr:cNvPr>
        <xdr:cNvSpPr txBox="1"/>
      </xdr:nvSpPr>
      <xdr:spPr>
        <a:xfrm>
          <a:off x="48133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69" name="フローチャート: 判断 68">
          <a:extLst>
            <a:ext uri="{FF2B5EF4-FFF2-40B4-BE49-F238E27FC236}">
              <a16:creationId xmlns:a16="http://schemas.microsoft.com/office/drawing/2014/main" id="{95CE054A-C725-4818-8194-50AA4447C55A}"/>
            </a:ext>
          </a:extLst>
        </xdr:cNvPr>
        <xdr:cNvSpPr/>
      </xdr:nvSpPr>
      <xdr:spPr>
        <a:xfrm>
          <a:off x="47117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127</xdr:rowOff>
    </xdr:from>
    <xdr:to>
      <xdr:col>19</xdr:col>
      <xdr:colOff>187325</xdr:colOff>
      <xdr:row>32</xdr:row>
      <xdr:rowOff>101727</xdr:rowOff>
    </xdr:to>
    <xdr:sp macro="" textlink="">
      <xdr:nvSpPr>
        <xdr:cNvPr id="70" name="フローチャート: 判断 69">
          <a:extLst>
            <a:ext uri="{FF2B5EF4-FFF2-40B4-BE49-F238E27FC236}">
              <a16:creationId xmlns:a16="http://schemas.microsoft.com/office/drawing/2014/main" id="{EDB47DF6-BD1D-4E91-B97C-18C2611BFBF7}"/>
            </a:ext>
          </a:extLst>
        </xdr:cNvPr>
        <xdr:cNvSpPr/>
      </xdr:nvSpPr>
      <xdr:spPr>
        <a:xfrm>
          <a:off x="4000500" y="62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149987</xdr:rowOff>
    </xdr:from>
    <xdr:to>
      <xdr:col>15</xdr:col>
      <xdr:colOff>187325</xdr:colOff>
      <xdr:row>32</xdr:row>
      <xdr:rowOff>80137</xdr:rowOff>
    </xdr:to>
    <xdr:sp macro="" textlink="">
      <xdr:nvSpPr>
        <xdr:cNvPr id="71" name="フローチャート: 判断 70">
          <a:extLst>
            <a:ext uri="{FF2B5EF4-FFF2-40B4-BE49-F238E27FC236}">
              <a16:creationId xmlns:a16="http://schemas.microsoft.com/office/drawing/2014/main" id="{180958FD-9F34-419F-B76D-F587DBA32E90}"/>
            </a:ext>
          </a:extLst>
        </xdr:cNvPr>
        <xdr:cNvSpPr/>
      </xdr:nvSpPr>
      <xdr:spPr>
        <a:xfrm>
          <a:off x="3238500" y="623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147828</xdr:rowOff>
    </xdr:from>
    <xdr:to>
      <xdr:col>11</xdr:col>
      <xdr:colOff>187325</xdr:colOff>
      <xdr:row>32</xdr:row>
      <xdr:rowOff>77978</xdr:rowOff>
    </xdr:to>
    <xdr:sp macro="" textlink="">
      <xdr:nvSpPr>
        <xdr:cNvPr id="72" name="フローチャート: 判断 71">
          <a:extLst>
            <a:ext uri="{FF2B5EF4-FFF2-40B4-BE49-F238E27FC236}">
              <a16:creationId xmlns:a16="http://schemas.microsoft.com/office/drawing/2014/main" id="{01E9EB40-3CAE-4383-8322-048E55EFE1C4}"/>
            </a:ext>
          </a:extLst>
        </xdr:cNvPr>
        <xdr:cNvSpPr/>
      </xdr:nvSpPr>
      <xdr:spPr>
        <a:xfrm>
          <a:off x="2476500" y="62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106807</xdr:rowOff>
    </xdr:from>
    <xdr:to>
      <xdr:col>7</xdr:col>
      <xdr:colOff>187325</xdr:colOff>
      <xdr:row>32</xdr:row>
      <xdr:rowOff>36957</xdr:rowOff>
    </xdr:to>
    <xdr:sp macro="" textlink="">
      <xdr:nvSpPr>
        <xdr:cNvPr id="73" name="フローチャート: 判断 72">
          <a:extLst>
            <a:ext uri="{FF2B5EF4-FFF2-40B4-BE49-F238E27FC236}">
              <a16:creationId xmlns:a16="http://schemas.microsoft.com/office/drawing/2014/main" id="{2A8CBEDE-0717-4E39-9C76-42546FF8D540}"/>
            </a:ext>
          </a:extLst>
        </xdr:cNvPr>
        <xdr:cNvSpPr/>
      </xdr:nvSpPr>
      <xdr:spPr>
        <a:xfrm>
          <a:off x="1714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1C451350-D664-4FF3-B694-02104D49750D}"/>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CDD948C2-825B-4963-B20B-A10D14C1CFD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528B6DE-9197-4C8C-B747-71EACD67F5FC}"/>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16F2307-09BF-477F-822A-5C25BA0F2FF5}"/>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D4B055E-9C98-4F24-AE8B-818ED5B8FD4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58039</xdr:rowOff>
    </xdr:from>
    <xdr:to>
      <xdr:col>23</xdr:col>
      <xdr:colOff>136525</xdr:colOff>
      <xdr:row>30</xdr:row>
      <xdr:rowOff>159639</xdr:rowOff>
    </xdr:to>
    <xdr:sp macro="" textlink="">
      <xdr:nvSpPr>
        <xdr:cNvPr id="79" name="楕円 78">
          <a:extLst>
            <a:ext uri="{FF2B5EF4-FFF2-40B4-BE49-F238E27FC236}">
              <a16:creationId xmlns:a16="http://schemas.microsoft.com/office/drawing/2014/main" id="{E72A3747-BA5C-4486-BD60-F68B29E195AF}"/>
            </a:ext>
          </a:extLst>
        </xdr:cNvPr>
        <xdr:cNvSpPr/>
      </xdr:nvSpPr>
      <xdr:spPr>
        <a:xfrm>
          <a:off x="4711700" y="597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80916</xdr:rowOff>
    </xdr:from>
    <xdr:ext cx="405111" cy="259045"/>
    <xdr:sp macro="" textlink="">
      <xdr:nvSpPr>
        <xdr:cNvPr id="80" name="有形固定資産減価償却率該当値テキスト">
          <a:extLst>
            <a:ext uri="{FF2B5EF4-FFF2-40B4-BE49-F238E27FC236}">
              <a16:creationId xmlns:a16="http://schemas.microsoft.com/office/drawing/2014/main" id="{92C38034-6903-4360-9DE4-D5669113054C}"/>
            </a:ext>
          </a:extLst>
        </xdr:cNvPr>
        <xdr:cNvSpPr txBox="1"/>
      </xdr:nvSpPr>
      <xdr:spPr>
        <a:xfrm>
          <a:off x="4813300" y="5824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5334</xdr:rowOff>
    </xdr:from>
    <xdr:to>
      <xdr:col>19</xdr:col>
      <xdr:colOff>187325</xdr:colOff>
      <xdr:row>31</xdr:row>
      <xdr:rowOff>106934</xdr:rowOff>
    </xdr:to>
    <xdr:sp macro="" textlink="">
      <xdr:nvSpPr>
        <xdr:cNvPr id="81" name="楕円 80">
          <a:extLst>
            <a:ext uri="{FF2B5EF4-FFF2-40B4-BE49-F238E27FC236}">
              <a16:creationId xmlns:a16="http://schemas.microsoft.com/office/drawing/2014/main" id="{747674DD-0E8C-4692-B566-7F18C1D6812E}"/>
            </a:ext>
          </a:extLst>
        </xdr:cNvPr>
        <xdr:cNvSpPr/>
      </xdr:nvSpPr>
      <xdr:spPr>
        <a:xfrm>
          <a:off x="40005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108839</xdr:rowOff>
    </xdr:from>
    <xdr:to>
      <xdr:col>23</xdr:col>
      <xdr:colOff>85725</xdr:colOff>
      <xdr:row>31</xdr:row>
      <xdr:rowOff>56134</xdr:rowOff>
    </xdr:to>
    <xdr:cxnSp macro="">
      <xdr:nvCxnSpPr>
        <xdr:cNvPr id="82" name="直線コネクタ 81">
          <a:extLst>
            <a:ext uri="{FF2B5EF4-FFF2-40B4-BE49-F238E27FC236}">
              <a16:creationId xmlns:a16="http://schemas.microsoft.com/office/drawing/2014/main" id="{4FB19421-BBDE-4BF6-BDE3-0E29767E5AD9}"/>
            </a:ext>
          </a:extLst>
        </xdr:cNvPr>
        <xdr:cNvCxnSpPr/>
      </xdr:nvCxnSpPr>
      <xdr:spPr>
        <a:xfrm flipV="1">
          <a:off x="4051300" y="6023864"/>
          <a:ext cx="711200" cy="1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94742</xdr:rowOff>
    </xdr:from>
    <xdr:to>
      <xdr:col>15</xdr:col>
      <xdr:colOff>187325</xdr:colOff>
      <xdr:row>31</xdr:row>
      <xdr:rowOff>24892</xdr:rowOff>
    </xdr:to>
    <xdr:sp macro="" textlink="">
      <xdr:nvSpPr>
        <xdr:cNvPr id="83" name="楕円 82">
          <a:extLst>
            <a:ext uri="{FF2B5EF4-FFF2-40B4-BE49-F238E27FC236}">
              <a16:creationId xmlns:a16="http://schemas.microsoft.com/office/drawing/2014/main" id="{C470CAF3-A97F-42D0-95AB-25284EF5DD74}"/>
            </a:ext>
          </a:extLst>
        </xdr:cNvPr>
        <xdr:cNvSpPr/>
      </xdr:nvSpPr>
      <xdr:spPr>
        <a:xfrm>
          <a:off x="3238500" y="600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145542</xdr:rowOff>
    </xdr:from>
    <xdr:to>
      <xdr:col>19</xdr:col>
      <xdr:colOff>136525</xdr:colOff>
      <xdr:row>31</xdr:row>
      <xdr:rowOff>56134</xdr:rowOff>
    </xdr:to>
    <xdr:cxnSp macro="">
      <xdr:nvCxnSpPr>
        <xdr:cNvPr id="84" name="直線コネクタ 83">
          <a:extLst>
            <a:ext uri="{FF2B5EF4-FFF2-40B4-BE49-F238E27FC236}">
              <a16:creationId xmlns:a16="http://schemas.microsoft.com/office/drawing/2014/main" id="{5E1431F1-BE4B-40C6-8F15-69850DFF5CCB}"/>
            </a:ext>
          </a:extLst>
        </xdr:cNvPr>
        <xdr:cNvCxnSpPr/>
      </xdr:nvCxnSpPr>
      <xdr:spPr>
        <a:xfrm>
          <a:off x="3289300" y="6060567"/>
          <a:ext cx="762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11811</xdr:rowOff>
    </xdr:from>
    <xdr:to>
      <xdr:col>11</xdr:col>
      <xdr:colOff>187325</xdr:colOff>
      <xdr:row>31</xdr:row>
      <xdr:rowOff>113411</xdr:rowOff>
    </xdr:to>
    <xdr:sp macro="" textlink="">
      <xdr:nvSpPr>
        <xdr:cNvPr id="85" name="楕円 84">
          <a:extLst>
            <a:ext uri="{FF2B5EF4-FFF2-40B4-BE49-F238E27FC236}">
              <a16:creationId xmlns:a16="http://schemas.microsoft.com/office/drawing/2014/main" id="{F47C9872-21DA-4B41-B1E2-128AA38A058B}"/>
            </a:ext>
          </a:extLst>
        </xdr:cNvPr>
        <xdr:cNvSpPr/>
      </xdr:nvSpPr>
      <xdr:spPr>
        <a:xfrm>
          <a:off x="2476500" y="60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145542</xdr:rowOff>
    </xdr:from>
    <xdr:to>
      <xdr:col>15</xdr:col>
      <xdr:colOff>136525</xdr:colOff>
      <xdr:row>31</xdr:row>
      <xdr:rowOff>62611</xdr:rowOff>
    </xdr:to>
    <xdr:cxnSp macro="">
      <xdr:nvCxnSpPr>
        <xdr:cNvPr id="86" name="直線コネクタ 85">
          <a:extLst>
            <a:ext uri="{FF2B5EF4-FFF2-40B4-BE49-F238E27FC236}">
              <a16:creationId xmlns:a16="http://schemas.microsoft.com/office/drawing/2014/main" id="{EDD9A0F4-B1D8-4584-970F-3E15A4F129E3}"/>
            </a:ext>
          </a:extLst>
        </xdr:cNvPr>
        <xdr:cNvCxnSpPr/>
      </xdr:nvCxnSpPr>
      <xdr:spPr>
        <a:xfrm flipV="1">
          <a:off x="2527300" y="6060567"/>
          <a:ext cx="7620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148717</xdr:rowOff>
    </xdr:from>
    <xdr:to>
      <xdr:col>7</xdr:col>
      <xdr:colOff>187325</xdr:colOff>
      <xdr:row>31</xdr:row>
      <xdr:rowOff>78867</xdr:rowOff>
    </xdr:to>
    <xdr:sp macro="" textlink="">
      <xdr:nvSpPr>
        <xdr:cNvPr id="87" name="楕円 86">
          <a:extLst>
            <a:ext uri="{FF2B5EF4-FFF2-40B4-BE49-F238E27FC236}">
              <a16:creationId xmlns:a16="http://schemas.microsoft.com/office/drawing/2014/main" id="{2CBBD6A8-1FC4-4615-85D0-8F058985C2D0}"/>
            </a:ext>
          </a:extLst>
        </xdr:cNvPr>
        <xdr:cNvSpPr/>
      </xdr:nvSpPr>
      <xdr:spPr>
        <a:xfrm>
          <a:off x="1714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28067</xdr:rowOff>
    </xdr:from>
    <xdr:to>
      <xdr:col>11</xdr:col>
      <xdr:colOff>136525</xdr:colOff>
      <xdr:row>31</xdr:row>
      <xdr:rowOff>62611</xdr:rowOff>
    </xdr:to>
    <xdr:cxnSp macro="">
      <xdr:nvCxnSpPr>
        <xdr:cNvPr id="88" name="直線コネクタ 87">
          <a:extLst>
            <a:ext uri="{FF2B5EF4-FFF2-40B4-BE49-F238E27FC236}">
              <a16:creationId xmlns:a16="http://schemas.microsoft.com/office/drawing/2014/main" id="{87BB78D0-689C-4780-8E98-EF66087FDEC5}"/>
            </a:ext>
          </a:extLst>
        </xdr:cNvPr>
        <xdr:cNvCxnSpPr/>
      </xdr:nvCxnSpPr>
      <xdr:spPr>
        <a:xfrm>
          <a:off x="1765300" y="6114542"/>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92854</xdr:rowOff>
    </xdr:from>
    <xdr:ext cx="405111" cy="259045"/>
    <xdr:sp macro="" textlink="">
      <xdr:nvSpPr>
        <xdr:cNvPr id="89" name="n_1aveValue有形固定資産減価償却率">
          <a:extLst>
            <a:ext uri="{FF2B5EF4-FFF2-40B4-BE49-F238E27FC236}">
              <a16:creationId xmlns:a16="http://schemas.microsoft.com/office/drawing/2014/main" id="{7571E39B-1C72-4AF6-8DC8-4E6AC31EE4B6}"/>
            </a:ext>
          </a:extLst>
        </xdr:cNvPr>
        <xdr:cNvSpPr txBox="1"/>
      </xdr:nvSpPr>
      <xdr:spPr>
        <a:xfrm>
          <a:off x="3836044" y="635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71264</xdr:rowOff>
    </xdr:from>
    <xdr:ext cx="405111" cy="259045"/>
    <xdr:sp macro="" textlink="">
      <xdr:nvSpPr>
        <xdr:cNvPr id="90" name="n_2aveValue有形固定資産減価償却率">
          <a:extLst>
            <a:ext uri="{FF2B5EF4-FFF2-40B4-BE49-F238E27FC236}">
              <a16:creationId xmlns:a16="http://schemas.microsoft.com/office/drawing/2014/main" id="{665A14AA-3001-4C42-8216-EB543F1E5A15}"/>
            </a:ext>
          </a:extLst>
        </xdr:cNvPr>
        <xdr:cNvSpPr txBox="1"/>
      </xdr:nvSpPr>
      <xdr:spPr>
        <a:xfrm>
          <a:off x="3086744" y="632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69105</xdr:rowOff>
    </xdr:from>
    <xdr:ext cx="405111" cy="259045"/>
    <xdr:sp macro="" textlink="">
      <xdr:nvSpPr>
        <xdr:cNvPr id="91" name="n_3aveValue有形固定資産減価償却率">
          <a:extLst>
            <a:ext uri="{FF2B5EF4-FFF2-40B4-BE49-F238E27FC236}">
              <a16:creationId xmlns:a16="http://schemas.microsoft.com/office/drawing/2014/main" id="{5D0249E7-FC49-4F52-9FA8-F4D45359E371}"/>
            </a:ext>
          </a:extLst>
        </xdr:cNvPr>
        <xdr:cNvSpPr txBox="1"/>
      </xdr:nvSpPr>
      <xdr:spPr>
        <a:xfrm>
          <a:off x="2324744" y="6327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28084</xdr:rowOff>
    </xdr:from>
    <xdr:ext cx="405111" cy="259045"/>
    <xdr:sp macro="" textlink="">
      <xdr:nvSpPr>
        <xdr:cNvPr id="92" name="n_4aveValue有形固定資産減価償却率">
          <a:extLst>
            <a:ext uri="{FF2B5EF4-FFF2-40B4-BE49-F238E27FC236}">
              <a16:creationId xmlns:a16="http://schemas.microsoft.com/office/drawing/2014/main" id="{C63D1004-0A79-4C7F-A69A-DD3E11946997}"/>
            </a:ext>
          </a:extLst>
        </xdr:cNvPr>
        <xdr:cNvSpPr txBox="1"/>
      </xdr:nvSpPr>
      <xdr:spPr>
        <a:xfrm>
          <a:off x="15627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123461</xdr:rowOff>
    </xdr:from>
    <xdr:ext cx="405111" cy="259045"/>
    <xdr:sp macro="" textlink="">
      <xdr:nvSpPr>
        <xdr:cNvPr id="93" name="n_1mainValue有形固定資産減価償却率">
          <a:extLst>
            <a:ext uri="{FF2B5EF4-FFF2-40B4-BE49-F238E27FC236}">
              <a16:creationId xmlns:a16="http://schemas.microsoft.com/office/drawing/2014/main" id="{665B9E26-9D9D-4923-A79C-9967BB93ADDB}"/>
            </a:ext>
          </a:extLst>
        </xdr:cNvPr>
        <xdr:cNvSpPr txBox="1"/>
      </xdr:nvSpPr>
      <xdr:spPr>
        <a:xfrm>
          <a:off x="3836044" y="586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41419</xdr:rowOff>
    </xdr:from>
    <xdr:ext cx="405111" cy="259045"/>
    <xdr:sp macro="" textlink="">
      <xdr:nvSpPr>
        <xdr:cNvPr id="94" name="n_2mainValue有形固定資産減価償却率">
          <a:extLst>
            <a:ext uri="{FF2B5EF4-FFF2-40B4-BE49-F238E27FC236}">
              <a16:creationId xmlns:a16="http://schemas.microsoft.com/office/drawing/2014/main" id="{9193BA67-0212-45FE-9833-715AF314BBE4}"/>
            </a:ext>
          </a:extLst>
        </xdr:cNvPr>
        <xdr:cNvSpPr txBox="1"/>
      </xdr:nvSpPr>
      <xdr:spPr>
        <a:xfrm>
          <a:off x="3086744" y="5784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129938</xdr:rowOff>
    </xdr:from>
    <xdr:ext cx="405111" cy="259045"/>
    <xdr:sp macro="" textlink="">
      <xdr:nvSpPr>
        <xdr:cNvPr id="95" name="n_3mainValue有形固定資産減価償却率">
          <a:extLst>
            <a:ext uri="{FF2B5EF4-FFF2-40B4-BE49-F238E27FC236}">
              <a16:creationId xmlns:a16="http://schemas.microsoft.com/office/drawing/2014/main" id="{66723775-5924-49A5-B60D-AF1C332176E7}"/>
            </a:ext>
          </a:extLst>
        </xdr:cNvPr>
        <xdr:cNvSpPr txBox="1"/>
      </xdr:nvSpPr>
      <xdr:spPr>
        <a:xfrm>
          <a:off x="2324744" y="587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95394</xdr:rowOff>
    </xdr:from>
    <xdr:ext cx="405111" cy="259045"/>
    <xdr:sp macro="" textlink="">
      <xdr:nvSpPr>
        <xdr:cNvPr id="96" name="n_4mainValue有形固定資産減価償却率">
          <a:extLst>
            <a:ext uri="{FF2B5EF4-FFF2-40B4-BE49-F238E27FC236}">
              <a16:creationId xmlns:a16="http://schemas.microsoft.com/office/drawing/2014/main" id="{CF31E138-F8B7-4F85-B2AF-C99C8BEAA2E2}"/>
            </a:ext>
          </a:extLst>
        </xdr:cNvPr>
        <xdr:cNvSpPr txBox="1"/>
      </xdr:nvSpPr>
      <xdr:spPr>
        <a:xfrm>
          <a:off x="1562744" y="5838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B4CA9743-EF1A-40F2-A704-B13E631812C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2C75CA3B-5884-4AFE-93A2-B9FE0BAA25F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3B7DCDD4-7C97-4134-95C8-3F91DF09CC2C}"/>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[ 628.7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5BA40C64-0147-4685-8AC2-AF941C767D6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1BF93DBF-B8E1-4B71-9005-5CF2F93A2DE3}"/>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6F86017B-FA5F-48D6-B529-172E6A8613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636ED8D-A64D-4AAD-9701-271481657F0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6C992700-7C75-43B6-8E51-EB1D21336537}"/>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8FDB6000-C8A0-41CD-ACD0-0BECBA44A49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EA78474D-A1DD-4347-BAD5-0255BCE22A6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70529C67-D88E-4EB5-9CAE-2551949BAC94}"/>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C3B1FB5D-2C18-4218-8D22-2F71299C801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A386310E-5A3A-40D1-AF6C-9660449BFD1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年度の債務償還比率は、類似団体平均</a:t>
          </a:r>
          <a:r>
            <a:rPr kumimoji="1" lang="en-US" altLang="ja-JP" sz="1100">
              <a:latin typeface="ＭＳ Ｐゴシック" panose="020B0600070205080204" pitchFamily="50" charset="-128"/>
              <a:ea typeface="ＭＳ Ｐゴシック" panose="020B0600070205080204" pitchFamily="50" charset="-128"/>
            </a:rPr>
            <a:t>402.3%</a:t>
          </a:r>
          <a:r>
            <a:rPr kumimoji="1" lang="ja-JP" altLang="en-US" sz="1100">
              <a:latin typeface="ＭＳ Ｐゴシック" panose="020B0600070205080204" pitchFamily="50" charset="-128"/>
              <a:ea typeface="ＭＳ Ｐゴシック" panose="020B0600070205080204" pitchFamily="50" charset="-128"/>
            </a:rPr>
            <a:t>を上回る</a:t>
          </a:r>
          <a:r>
            <a:rPr kumimoji="1" lang="en-US" altLang="ja-JP" sz="1100">
              <a:latin typeface="ＭＳ Ｐゴシック" panose="020B0600070205080204" pitchFamily="50" charset="-128"/>
              <a:ea typeface="ＭＳ Ｐゴシック" panose="020B0600070205080204" pitchFamily="50" charset="-128"/>
            </a:rPr>
            <a:t>628.7%</a:t>
          </a:r>
          <a:r>
            <a:rPr kumimoji="1" lang="ja-JP" altLang="en-US" sz="1100">
              <a:latin typeface="ＭＳ Ｐゴシック" panose="020B0600070205080204" pitchFamily="50" charset="-128"/>
              <a:ea typeface="ＭＳ Ｐゴシック" panose="020B0600070205080204" pitchFamily="50" charset="-128"/>
            </a:rPr>
            <a:t>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橋りょう、学校施設等の大規模事業を実施してきたこと、病院事業、下水道事業の将来負担額が高いことが主な要因となっている。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地方債の償還が進むため、将来負担額の減による債務償還比率の低下が見込まれるが、引き続き交付税算入の有利な起債を活用し、経常一般財源を確保するとともに、公営企業の経営改善に取り組む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3572078E-42E3-4B79-82B8-E5C6848AD3D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B05AD780-FE3F-4C4F-9A01-1FEDD5144A61}"/>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9166163B-96D3-4A72-9953-DF0FC2645F7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CD98F83C-8C1E-4D01-AD9A-6CC3EF1F292C}"/>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17B76D72-0D72-4A7B-A1AF-701A7E5AEB05}"/>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79D4CEB6-B4E2-43E0-A9DD-A4E9D93D55A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a:extLst>
            <a:ext uri="{FF2B5EF4-FFF2-40B4-BE49-F238E27FC236}">
              <a16:creationId xmlns:a16="http://schemas.microsoft.com/office/drawing/2014/main" id="{92E23E2C-9ACD-40D3-9EEF-3580B19CD8DE}"/>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62312EEA-71C7-44A4-A522-F656A4C639B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8C398A07-272E-4B6C-9406-5399C02E719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6058BB32-D018-4AD2-B330-45018C96646B}"/>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D4ED2929-03F5-420E-BB9E-8FC134EB568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78E04155-F47E-4B21-85A0-8ACE5BEF5547}"/>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87A5F635-FD95-48FF-8F7A-F7CC8B6FE67E}"/>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75BDDFE3-21BB-4DE0-AE0A-584E46252FEF}"/>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D7D8E700-BF7B-4339-A89D-08FEAE057979}"/>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C8372454-3A41-4903-9602-0FB2048D1AD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6ECDFB6C-725A-48A9-B66A-563874DC7DA5}"/>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10492</xdr:rowOff>
    </xdr:to>
    <xdr:cxnSp macro="">
      <xdr:nvCxnSpPr>
        <xdr:cNvPr id="127" name="直線コネクタ 126">
          <a:extLst>
            <a:ext uri="{FF2B5EF4-FFF2-40B4-BE49-F238E27FC236}">
              <a16:creationId xmlns:a16="http://schemas.microsoft.com/office/drawing/2014/main" id="{A9A11520-54F3-451B-8334-1B86BC1D9E70}"/>
            </a:ext>
          </a:extLst>
        </xdr:cNvPr>
        <xdr:cNvCxnSpPr/>
      </xdr:nvCxnSpPr>
      <xdr:spPr>
        <a:xfrm flipV="1">
          <a:off x="14793595" y="5261428"/>
          <a:ext cx="1269" cy="1349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14319</xdr:rowOff>
    </xdr:from>
    <xdr:ext cx="560923" cy="259045"/>
    <xdr:sp macro="" textlink="">
      <xdr:nvSpPr>
        <xdr:cNvPr id="128" name="債務償還比率最小値テキスト">
          <a:extLst>
            <a:ext uri="{FF2B5EF4-FFF2-40B4-BE49-F238E27FC236}">
              <a16:creationId xmlns:a16="http://schemas.microsoft.com/office/drawing/2014/main" id="{7FB31E22-2BE9-4F19-8B2B-E803B4585B7D}"/>
            </a:ext>
          </a:extLst>
        </xdr:cNvPr>
        <xdr:cNvSpPr txBox="1"/>
      </xdr:nvSpPr>
      <xdr:spPr>
        <a:xfrm>
          <a:off x="14846300" y="661514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10492</xdr:rowOff>
    </xdr:from>
    <xdr:to>
      <xdr:col>76</xdr:col>
      <xdr:colOff>111125</xdr:colOff>
      <xdr:row>34</xdr:row>
      <xdr:rowOff>10492</xdr:rowOff>
    </xdr:to>
    <xdr:cxnSp macro="">
      <xdr:nvCxnSpPr>
        <xdr:cNvPr id="129" name="直線コネクタ 128">
          <a:extLst>
            <a:ext uri="{FF2B5EF4-FFF2-40B4-BE49-F238E27FC236}">
              <a16:creationId xmlns:a16="http://schemas.microsoft.com/office/drawing/2014/main" id="{9149D01C-D544-4FE6-884D-9DF4ADA99FCB}"/>
            </a:ext>
          </a:extLst>
        </xdr:cNvPr>
        <xdr:cNvCxnSpPr/>
      </xdr:nvCxnSpPr>
      <xdr:spPr>
        <a:xfrm>
          <a:off x="14706600" y="661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39B1ABBA-CEEE-405F-B113-FF575DB5C062}"/>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F89839D0-8698-44A4-B397-DB3E2065C4FF}"/>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74983</xdr:rowOff>
    </xdr:from>
    <xdr:ext cx="469744" cy="259045"/>
    <xdr:sp macro="" textlink="">
      <xdr:nvSpPr>
        <xdr:cNvPr id="132" name="債務償還比率平均値テキスト">
          <a:extLst>
            <a:ext uri="{FF2B5EF4-FFF2-40B4-BE49-F238E27FC236}">
              <a16:creationId xmlns:a16="http://schemas.microsoft.com/office/drawing/2014/main" id="{AA05C353-805C-4C79-908E-34C134AD9036}"/>
            </a:ext>
          </a:extLst>
        </xdr:cNvPr>
        <xdr:cNvSpPr txBox="1"/>
      </xdr:nvSpPr>
      <xdr:spPr>
        <a:xfrm>
          <a:off x="14846300" y="54756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52106</xdr:rowOff>
    </xdr:from>
    <xdr:to>
      <xdr:col>76</xdr:col>
      <xdr:colOff>73025</xdr:colOff>
      <xdr:row>28</xdr:row>
      <xdr:rowOff>153706</xdr:rowOff>
    </xdr:to>
    <xdr:sp macro="" textlink="">
      <xdr:nvSpPr>
        <xdr:cNvPr id="133" name="フローチャート: 判断 132">
          <a:extLst>
            <a:ext uri="{FF2B5EF4-FFF2-40B4-BE49-F238E27FC236}">
              <a16:creationId xmlns:a16="http://schemas.microsoft.com/office/drawing/2014/main" id="{BDA3B900-705E-4F7E-886E-B446A89D30AA}"/>
            </a:ext>
          </a:extLst>
        </xdr:cNvPr>
        <xdr:cNvSpPr/>
      </xdr:nvSpPr>
      <xdr:spPr>
        <a:xfrm>
          <a:off x="14744700" y="562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101697</xdr:rowOff>
    </xdr:from>
    <xdr:to>
      <xdr:col>72</xdr:col>
      <xdr:colOff>123825</xdr:colOff>
      <xdr:row>30</xdr:row>
      <xdr:rowOff>31847</xdr:rowOff>
    </xdr:to>
    <xdr:sp macro="" textlink="">
      <xdr:nvSpPr>
        <xdr:cNvPr id="134" name="フローチャート: 判断 133">
          <a:extLst>
            <a:ext uri="{FF2B5EF4-FFF2-40B4-BE49-F238E27FC236}">
              <a16:creationId xmlns:a16="http://schemas.microsoft.com/office/drawing/2014/main" id="{0BCD5B43-BF53-4982-B15F-00A28E86F09D}"/>
            </a:ext>
          </a:extLst>
        </xdr:cNvPr>
        <xdr:cNvSpPr/>
      </xdr:nvSpPr>
      <xdr:spPr>
        <a:xfrm>
          <a:off x="14033500" y="584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100566</xdr:rowOff>
    </xdr:from>
    <xdr:to>
      <xdr:col>68</xdr:col>
      <xdr:colOff>123825</xdr:colOff>
      <xdr:row>30</xdr:row>
      <xdr:rowOff>30716</xdr:rowOff>
    </xdr:to>
    <xdr:sp macro="" textlink="">
      <xdr:nvSpPr>
        <xdr:cNvPr id="135" name="フローチャート: 判断 134">
          <a:extLst>
            <a:ext uri="{FF2B5EF4-FFF2-40B4-BE49-F238E27FC236}">
              <a16:creationId xmlns:a16="http://schemas.microsoft.com/office/drawing/2014/main" id="{64FC934A-48A4-4787-8618-A99AC5D385C2}"/>
            </a:ext>
          </a:extLst>
        </xdr:cNvPr>
        <xdr:cNvSpPr/>
      </xdr:nvSpPr>
      <xdr:spPr>
        <a:xfrm>
          <a:off x="13271500" y="584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92341</xdr:rowOff>
    </xdr:from>
    <xdr:to>
      <xdr:col>64</xdr:col>
      <xdr:colOff>123825</xdr:colOff>
      <xdr:row>30</xdr:row>
      <xdr:rowOff>22491</xdr:rowOff>
    </xdr:to>
    <xdr:sp macro="" textlink="">
      <xdr:nvSpPr>
        <xdr:cNvPr id="136" name="フローチャート: 判断 135">
          <a:extLst>
            <a:ext uri="{FF2B5EF4-FFF2-40B4-BE49-F238E27FC236}">
              <a16:creationId xmlns:a16="http://schemas.microsoft.com/office/drawing/2014/main" id="{76F4E3A6-2E53-4890-A1A7-7DAEF71E6F25}"/>
            </a:ext>
          </a:extLst>
        </xdr:cNvPr>
        <xdr:cNvSpPr/>
      </xdr:nvSpPr>
      <xdr:spPr>
        <a:xfrm>
          <a:off x="12509500" y="583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94295</xdr:rowOff>
    </xdr:from>
    <xdr:to>
      <xdr:col>60</xdr:col>
      <xdr:colOff>123825</xdr:colOff>
      <xdr:row>30</xdr:row>
      <xdr:rowOff>24445</xdr:rowOff>
    </xdr:to>
    <xdr:sp macro="" textlink="">
      <xdr:nvSpPr>
        <xdr:cNvPr id="137" name="フローチャート: 判断 136">
          <a:extLst>
            <a:ext uri="{FF2B5EF4-FFF2-40B4-BE49-F238E27FC236}">
              <a16:creationId xmlns:a16="http://schemas.microsoft.com/office/drawing/2014/main" id="{967CB1A2-0FC8-4B49-9AA1-A9FAA765E197}"/>
            </a:ext>
          </a:extLst>
        </xdr:cNvPr>
        <xdr:cNvSpPr/>
      </xdr:nvSpPr>
      <xdr:spPr>
        <a:xfrm>
          <a:off x="11747500" y="583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2A46F6CC-8D78-44B2-82FC-102A7181DE2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B217F56-3435-4C08-9A6B-32F05F584A7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162D6B6-7798-4EB0-9D26-29727B1A669C}"/>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147B9079-E0E8-4F2D-8BFF-0EDA8C8F8F2A}"/>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4037BFD2-BB1D-488D-A395-1C9B2E77ECF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113417</xdr:rowOff>
    </xdr:from>
    <xdr:to>
      <xdr:col>76</xdr:col>
      <xdr:colOff>73025</xdr:colOff>
      <xdr:row>30</xdr:row>
      <xdr:rowOff>43567</xdr:rowOff>
    </xdr:to>
    <xdr:sp macro="" textlink="">
      <xdr:nvSpPr>
        <xdr:cNvPr id="143" name="楕円 142">
          <a:extLst>
            <a:ext uri="{FF2B5EF4-FFF2-40B4-BE49-F238E27FC236}">
              <a16:creationId xmlns:a16="http://schemas.microsoft.com/office/drawing/2014/main" id="{06F4859C-A49F-479D-9EB2-6FBA93A7E076}"/>
            </a:ext>
          </a:extLst>
        </xdr:cNvPr>
        <xdr:cNvSpPr/>
      </xdr:nvSpPr>
      <xdr:spPr>
        <a:xfrm>
          <a:off x="14744700" y="58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91844</xdr:rowOff>
    </xdr:from>
    <xdr:ext cx="469744" cy="259045"/>
    <xdr:sp macro="" textlink="">
      <xdr:nvSpPr>
        <xdr:cNvPr id="144" name="債務償還比率該当値テキスト">
          <a:extLst>
            <a:ext uri="{FF2B5EF4-FFF2-40B4-BE49-F238E27FC236}">
              <a16:creationId xmlns:a16="http://schemas.microsoft.com/office/drawing/2014/main" id="{8DB7EF11-8EE7-4354-9771-4E1D23559A52}"/>
            </a:ext>
          </a:extLst>
        </xdr:cNvPr>
        <xdr:cNvSpPr txBox="1"/>
      </xdr:nvSpPr>
      <xdr:spPr>
        <a:xfrm>
          <a:off x="14846300" y="5835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156494</xdr:rowOff>
    </xdr:from>
    <xdr:to>
      <xdr:col>72</xdr:col>
      <xdr:colOff>123825</xdr:colOff>
      <xdr:row>30</xdr:row>
      <xdr:rowOff>86644</xdr:rowOff>
    </xdr:to>
    <xdr:sp macro="" textlink="">
      <xdr:nvSpPr>
        <xdr:cNvPr id="145" name="楕円 144">
          <a:extLst>
            <a:ext uri="{FF2B5EF4-FFF2-40B4-BE49-F238E27FC236}">
              <a16:creationId xmlns:a16="http://schemas.microsoft.com/office/drawing/2014/main" id="{4912037A-A3E3-4763-8E4D-EB5291E870B6}"/>
            </a:ext>
          </a:extLst>
        </xdr:cNvPr>
        <xdr:cNvSpPr/>
      </xdr:nvSpPr>
      <xdr:spPr>
        <a:xfrm>
          <a:off x="14033500" y="590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164217</xdr:rowOff>
    </xdr:from>
    <xdr:to>
      <xdr:col>76</xdr:col>
      <xdr:colOff>22225</xdr:colOff>
      <xdr:row>30</xdr:row>
      <xdr:rowOff>35844</xdr:rowOff>
    </xdr:to>
    <xdr:cxnSp macro="">
      <xdr:nvCxnSpPr>
        <xdr:cNvPr id="146" name="直線コネクタ 145">
          <a:extLst>
            <a:ext uri="{FF2B5EF4-FFF2-40B4-BE49-F238E27FC236}">
              <a16:creationId xmlns:a16="http://schemas.microsoft.com/office/drawing/2014/main" id="{E0655746-8C3E-49C2-9033-190193EBAA54}"/>
            </a:ext>
          </a:extLst>
        </xdr:cNvPr>
        <xdr:cNvCxnSpPr/>
      </xdr:nvCxnSpPr>
      <xdr:spPr>
        <a:xfrm flipV="1">
          <a:off x="14084300" y="5907792"/>
          <a:ext cx="711200" cy="4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92789</xdr:rowOff>
    </xdr:from>
    <xdr:to>
      <xdr:col>68</xdr:col>
      <xdr:colOff>123825</xdr:colOff>
      <xdr:row>31</xdr:row>
      <xdr:rowOff>22939</xdr:rowOff>
    </xdr:to>
    <xdr:sp macro="" textlink="">
      <xdr:nvSpPr>
        <xdr:cNvPr id="147" name="楕円 146">
          <a:extLst>
            <a:ext uri="{FF2B5EF4-FFF2-40B4-BE49-F238E27FC236}">
              <a16:creationId xmlns:a16="http://schemas.microsoft.com/office/drawing/2014/main" id="{7B794B05-8260-4ED0-ABDF-694F53F7686A}"/>
            </a:ext>
          </a:extLst>
        </xdr:cNvPr>
        <xdr:cNvSpPr/>
      </xdr:nvSpPr>
      <xdr:spPr>
        <a:xfrm>
          <a:off x="13271500" y="600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35844</xdr:rowOff>
    </xdr:from>
    <xdr:to>
      <xdr:col>72</xdr:col>
      <xdr:colOff>73025</xdr:colOff>
      <xdr:row>30</xdr:row>
      <xdr:rowOff>143589</xdr:rowOff>
    </xdr:to>
    <xdr:cxnSp macro="">
      <xdr:nvCxnSpPr>
        <xdr:cNvPr id="148" name="直線コネクタ 147">
          <a:extLst>
            <a:ext uri="{FF2B5EF4-FFF2-40B4-BE49-F238E27FC236}">
              <a16:creationId xmlns:a16="http://schemas.microsoft.com/office/drawing/2014/main" id="{8D54C787-D25F-4ED5-A512-632EFA62A16B}"/>
            </a:ext>
          </a:extLst>
        </xdr:cNvPr>
        <xdr:cNvCxnSpPr/>
      </xdr:nvCxnSpPr>
      <xdr:spPr>
        <a:xfrm flipV="1">
          <a:off x="13322300" y="5950869"/>
          <a:ext cx="762000" cy="10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169999</xdr:rowOff>
    </xdr:from>
    <xdr:to>
      <xdr:col>64</xdr:col>
      <xdr:colOff>123825</xdr:colOff>
      <xdr:row>31</xdr:row>
      <xdr:rowOff>100149</xdr:rowOff>
    </xdr:to>
    <xdr:sp macro="" textlink="">
      <xdr:nvSpPr>
        <xdr:cNvPr id="149" name="楕円 148">
          <a:extLst>
            <a:ext uri="{FF2B5EF4-FFF2-40B4-BE49-F238E27FC236}">
              <a16:creationId xmlns:a16="http://schemas.microsoft.com/office/drawing/2014/main" id="{06F3A16A-2AF1-48E7-AD9F-19076734D289}"/>
            </a:ext>
          </a:extLst>
        </xdr:cNvPr>
        <xdr:cNvSpPr/>
      </xdr:nvSpPr>
      <xdr:spPr>
        <a:xfrm>
          <a:off x="12509500" y="608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143589</xdr:rowOff>
    </xdr:from>
    <xdr:to>
      <xdr:col>68</xdr:col>
      <xdr:colOff>73025</xdr:colOff>
      <xdr:row>31</xdr:row>
      <xdr:rowOff>49349</xdr:rowOff>
    </xdr:to>
    <xdr:cxnSp macro="">
      <xdr:nvCxnSpPr>
        <xdr:cNvPr id="150" name="直線コネクタ 149">
          <a:extLst>
            <a:ext uri="{FF2B5EF4-FFF2-40B4-BE49-F238E27FC236}">
              <a16:creationId xmlns:a16="http://schemas.microsoft.com/office/drawing/2014/main" id="{F9466D52-5A0D-4C8C-A52B-770DE256D945}"/>
            </a:ext>
          </a:extLst>
        </xdr:cNvPr>
        <xdr:cNvCxnSpPr/>
      </xdr:nvCxnSpPr>
      <xdr:spPr>
        <a:xfrm flipV="1">
          <a:off x="12560300" y="6058614"/>
          <a:ext cx="762000" cy="7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49542</xdr:rowOff>
    </xdr:from>
    <xdr:to>
      <xdr:col>60</xdr:col>
      <xdr:colOff>123825</xdr:colOff>
      <xdr:row>31</xdr:row>
      <xdr:rowOff>151142</xdr:rowOff>
    </xdr:to>
    <xdr:sp macro="" textlink="">
      <xdr:nvSpPr>
        <xdr:cNvPr id="151" name="楕円 150">
          <a:extLst>
            <a:ext uri="{FF2B5EF4-FFF2-40B4-BE49-F238E27FC236}">
              <a16:creationId xmlns:a16="http://schemas.microsoft.com/office/drawing/2014/main" id="{E13E99C0-1F84-415D-9131-CB9E305B96AC}"/>
            </a:ext>
          </a:extLst>
        </xdr:cNvPr>
        <xdr:cNvSpPr/>
      </xdr:nvSpPr>
      <xdr:spPr>
        <a:xfrm>
          <a:off x="11747500" y="613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49349</xdr:rowOff>
    </xdr:from>
    <xdr:to>
      <xdr:col>64</xdr:col>
      <xdr:colOff>73025</xdr:colOff>
      <xdr:row>31</xdr:row>
      <xdr:rowOff>100342</xdr:rowOff>
    </xdr:to>
    <xdr:cxnSp macro="">
      <xdr:nvCxnSpPr>
        <xdr:cNvPr id="152" name="直線コネクタ 151">
          <a:extLst>
            <a:ext uri="{FF2B5EF4-FFF2-40B4-BE49-F238E27FC236}">
              <a16:creationId xmlns:a16="http://schemas.microsoft.com/office/drawing/2014/main" id="{9DE1EA02-0721-4EBE-BC61-E57AAFBFDD92}"/>
            </a:ext>
          </a:extLst>
        </xdr:cNvPr>
        <xdr:cNvCxnSpPr/>
      </xdr:nvCxnSpPr>
      <xdr:spPr>
        <a:xfrm flipV="1">
          <a:off x="11798300" y="6135824"/>
          <a:ext cx="762000" cy="5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48374</xdr:rowOff>
    </xdr:from>
    <xdr:ext cx="469744" cy="259045"/>
    <xdr:sp macro="" textlink="">
      <xdr:nvSpPr>
        <xdr:cNvPr id="153" name="n_1aveValue債務償還比率">
          <a:extLst>
            <a:ext uri="{FF2B5EF4-FFF2-40B4-BE49-F238E27FC236}">
              <a16:creationId xmlns:a16="http://schemas.microsoft.com/office/drawing/2014/main" id="{81E44F15-C144-404C-BD42-6A418C289AC9}"/>
            </a:ext>
          </a:extLst>
        </xdr:cNvPr>
        <xdr:cNvSpPr txBox="1"/>
      </xdr:nvSpPr>
      <xdr:spPr>
        <a:xfrm>
          <a:off x="13836727" y="562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47243</xdr:rowOff>
    </xdr:from>
    <xdr:ext cx="469744" cy="259045"/>
    <xdr:sp macro="" textlink="">
      <xdr:nvSpPr>
        <xdr:cNvPr id="154" name="n_2aveValue債務償還比率">
          <a:extLst>
            <a:ext uri="{FF2B5EF4-FFF2-40B4-BE49-F238E27FC236}">
              <a16:creationId xmlns:a16="http://schemas.microsoft.com/office/drawing/2014/main" id="{7B580083-D44D-4B53-BD00-4BC5E9E5B4FD}"/>
            </a:ext>
          </a:extLst>
        </xdr:cNvPr>
        <xdr:cNvSpPr txBox="1"/>
      </xdr:nvSpPr>
      <xdr:spPr>
        <a:xfrm>
          <a:off x="13087427" y="561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39018</xdr:rowOff>
    </xdr:from>
    <xdr:ext cx="469744" cy="259045"/>
    <xdr:sp macro="" textlink="">
      <xdr:nvSpPr>
        <xdr:cNvPr id="155" name="n_3aveValue債務償還比率">
          <a:extLst>
            <a:ext uri="{FF2B5EF4-FFF2-40B4-BE49-F238E27FC236}">
              <a16:creationId xmlns:a16="http://schemas.microsoft.com/office/drawing/2014/main" id="{2655A687-109C-4B66-B422-5DEE22B156EB}"/>
            </a:ext>
          </a:extLst>
        </xdr:cNvPr>
        <xdr:cNvSpPr txBox="1"/>
      </xdr:nvSpPr>
      <xdr:spPr>
        <a:xfrm>
          <a:off x="12325427" y="5611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40972</xdr:rowOff>
    </xdr:from>
    <xdr:ext cx="469744" cy="259045"/>
    <xdr:sp macro="" textlink="">
      <xdr:nvSpPr>
        <xdr:cNvPr id="156" name="n_4aveValue債務償還比率">
          <a:extLst>
            <a:ext uri="{FF2B5EF4-FFF2-40B4-BE49-F238E27FC236}">
              <a16:creationId xmlns:a16="http://schemas.microsoft.com/office/drawing/2014/main" id="{F009D08D-23C8-4313-A017-7E5E5E73D2B2}"/>
            </a:ext>
          </a:extLst>
        </xdr:cNvPr>
        <xdr:cNvSpPr txBox="1"/>
      </xdr:nvSpPr>
      <xdr:spPr>
        <a:xfrm>
          <a:off x="11563427" y="561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77771</xdr:rowOff>
    </xdr:from>
    <xdr:ext cx="469744" cy="259045"/>
    <xdr:sp macro="" textlink="">
      <xdr:nvSpPr>
        <xdr:cNvPr id="157" name="n_1mainValue債務償還比率">
          <a:extLst>
            <a:ext uri="{FF2B5EF4-FFF2-40B4-BE49-F238E27FC236}">
              <a16:creationId xmlns:a16="http://schemas.microsoft.com/office/drawing/2014/main" id="{07DDA40B-7D2F-42B6-8A96-D8CC2B98381A}"/>
            </a:ext>
          </a:extLst>
        </xdr:cNvPr>
        <xdr:cNvSpPr txBox="1"/>
      </xdr:nvSpPr>
      <xdr:spPr>
        <a:xfrm>
          <a:off x="13836727" y="5992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14066</xdr:rowOff>
    </xdr:from>
    <xdr:ext cx="469744" cy="259045"/>
    <xdr:sp macro="" textlink="">
      <xdr:nvSpPr>
        <xdr:cNvPr id="158" name="n_2mainValue債務償還比率">
          <a:extLst>
            <a:ext uri="{FF2B5EF4-FFF2-40B4-BE49-F238E27FC236}">
              <a16:creationId xmlns:a16="http://schemas.microsoft.com/office/drawing/2014/main" id="{D503DED0-4E35-4EFE-B0A2-2D02F905AC56}"/>
            </a:ext>
          </a:extLst>
        </xdr:cNvPr>
        <xdr:cNvSpPr txBox="1"/>
      </xdr:nvSpPr>
      <xdr:spPr>
        <a:xfrm>
          <a:off x="13087427" y="610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91276</xdr:rowOff>
    </xdr:from>
    <xdr:ext cx="469744" cy="259045"/>
    <xdr:sp macro="" textlink="">
      <xdr:nvSpPr>
        <xdr:cNvPr id="159" name="n_3mainValue債務償還比率">
          <a:extLst>
            <a:ext uri="{FF2B5EF4-FFF2-40B4-BE49-F238E27FC236}">
              <a16:creationId xmlns:a16="http://schemas.microsoft.com/office/drawing/2014/main" id="{BDC29F9E-2032-4BB4-879D-BAA68D247BA9}"/>
            </a:ext>
          </a:extLst>
        </xdr:cNvPr>
        <xdr:cNvSpPr txBox="1"/>
      </xdr:nvSpPr>
      <xdr:spPr>
        <a:xfrm>
          <a:off x="12325427" y="617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142269</xdr:rowOff>
    </xdr:from>
    <xdr:ext cx="469744" cy="259045"/>
    <xdr:sp macro="" textlink="">
      <xdr:nvSpPr>
        <xdr:cNvPr id="160" name="n_4mainValue債務償還比率">
          <a:extLst>
            <a:ext uri="{FF2B5EF4-FFF2-40B4-BE49-F238E27FC236}">
              <a16:creationId xmlns:a16="http://schemas.microsoft.com/office/drawing/2014/main" id="{9CCA51A0-1906-489B-8E14-E7A3E690A288}"/>
            </a:ext>
          </a:extLst>
        </xdr:cNvPr>
        <xdr:cNvSpPr txBox="1"/>
      </xdr:nvSpPr>
      <xdr:spPr>
        <a:xfrm>
          <a:off x="11563427" y="622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9FC29E9E-6C9B-4BCC-ACD8-86736834134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483B6165-3C13-4479-9CA2-97D787E567E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FDA41D03-CDD4-4F47-8AB3-40C035BF7A4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E8E72C94-D58D-4CA6-BEE4-AF33A16ABA0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EA23962-B184-4E45-BE86-C20621CC0DEB}"/>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C84DD926-D231-4352-B4A8-C1FD2A55274A}"/>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AB2A84-50F9-477E-B760-9DF020A8A29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D7B0F0F-A326-4198-A758-1646FDB7270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AD1985-D9DB-465C-9AB1-5706D8AD290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185BA6-3B0D-453F-89D0-C692B595D8F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20ECB0C-FA27-432B-9EA1-72D99E0A1A9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B3C43EB-B63D-4BDD-AF5F-48555C3DE80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20E0C2-06FA-4F18-B62F-8CB666D704E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D513EF6-2109-4DD8-88DF-42275890001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E44DEA46-D56A-4326-8172-327AE5227DA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1C7B0E7-4EA8-4DC5-9AD8-EF257D85BA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6960D9-8599-48A5-895D-40F052407E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4B112C-058D-4891-BCC5-BF735E3A992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D5BA9D-A720-45CB-B404-E83F158552D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C663ADD-3417-4F11-B82C-7A7FA2DB48A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4949C03-7001-42DC-A6E4-9C03E43C992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F1E8043-0D96-4BD1-8B57-E872F5B88F6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09D83D4-9E0E-4C6C-B325-052934322BE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3A7D0B1-E9AB-42EE-8FD0-B7630FD6B3C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4B56A20-EE53-4C70-8BDE-D578B231CBF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DC55999-3D89-4B96-8D58-77C0EF34048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A2CF12E-445A-46FD-952B-1607DA8CED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8E1FCF0-C401-4DF6-ADE9-618D02BDDD5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79C6A55-1198-4E36-9821-13D32CED5BB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768A72-7AAD-4366-8A7D-6A2A543BBCAC}"/>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2A0191-CDCC-418F-B910-462522238BA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FC8E00B5-F7E4-428C-BAD2-B49B64A29EA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4870A46-BCEC-4ACA-8B99-16C20493F84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E90E7FE-FE36-408D-81FC-285F7E28CA2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0AC122F-EA59-4572-9708-3A98C966BD6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2356744-4C7C-48BC-8E20-8A26B49DACBE}"/>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7FFA8E1-D6D9-479A-86E0-3B5383F3A9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2AC65908-C139-4506-989F-41AFE4A2F42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8D09216-E8FC-47A5-92D0-CF496CFB5A7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6110C13-BECE-4F3F-8B90-25B3830F687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C5D35F0A-D0F3-4A21-B09D-5FC57EDEBA4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82CA6E8-C55B-40DB-A662-455B266F15B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02D0195-F8B9-4D6F-922B-C07D59D4A4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BC386A6-926D-4AF3-81DB-E18BFDA68276}"/>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1C4E0F5-2E54-4EAB-B279-DBC32625158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4C77E9A-2C58-434E-B191-810A4B8C778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69BDAE0-1C87-4EB7-A33C-4BC4F5F5C00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ABD3A7AC-12F3-4642-97D7-7D9BFC93A3C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604EBB8-C465-4029-A0DF-00E738FF40F5}"/>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1803AFC0-F09E-4798-82FA-668E77BF822C}"/>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A9048B7-A80A-4EDA-9AD0-66F8C8C0811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559B2A39-99DC-419A-9674-8888050F625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48D3B80F-1C02-4024-B080-2F27A045FAE2}"/>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26B6A18-6C2A-45E0-BC62-8F9E628B89D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4C39CDC-B212-43E1-B04F-EC0B9C61808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844E99AB-D5D7-429A-9F62-89EE36D3A33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79B8806-CFB9-4A5D-8759-57742E15D762}"/>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34D32FEB-0772-440A-8DD3-7388BA6D43DE}"/>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C1738FB-8356-475B-8E4F-69AA204EC7F4}"/>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D00E56DC-2FB6-4D84-B5B7-F12B4D32F64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D8CF871-0B64-4DC7-8DE6-4B094E650E6B}"/>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470020D7-F737-44CD-8AAE-E92C5122B5C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68036</xdr:rowOff>
    </xdr:from>
    <xdr:to>
      <xdr:col>24</xdr:col>
      <xdr:colOff>62865</xdr:colOff>
      <xdr:row>41</xdr:row>
      <xdr:rowOff>143147</xdr:rowOff>
    </xdr:to>
    <xdr:cxnSp macro="">
      <xdr:nvCxnSpPr>
        <xdr:cNvPr id="58" name="直線コネクタ 57">
          <a:extLst>
            <a:ext uri="{FF2B5EF4-FFF2-40B4-BE49-F238E27FC236}">
              <a16:creationId xmlns:a16="http://schemas.microsoft.com/office/drawing/2014/main" id="{5DEB7BD9-1C6E-4E25-B703-9B3742B5BCC8}"/>
            </a:ext>
          </a:extLst>
        </xdr:cNvPr>
        <xdr:cNvCxnSpPr/>
      </xdr:nvCxnSpPr>
      <xdr:spPr>
        <a:xfrm flipV="1">
          <a:off x="4634865" y="5725886"/>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146974</xdr:rowOff>
    </xdr:from>
    <xdr:ext cx="405111" cy="259045"/>
    <xdr:sp macro="" textlink="">
      <xdr:nvSpPr>
        <xdr:cNvPr id="59" name="【道路】&#10;有形固定資産減価償却率最小値テキスト">
          <a:extLst>
            <a:ext uri="{FF2B5EF4-FFF2-40B4-BE49-F238E27FC236}">
              <a16:creationId xmlns:a16="http://schemas.microsoft.com/office/drawing/2014/main" id="{0FF6F88F-1FBB-440D-8250-0B2723FE375E}"/>
            </a:ext>
          </a:extLst>
        </xdr:cNvPr>
        <xdr:cNvSpPr txBox="1"/>
      </xdr:nvSpPr>
      <xdr:spPr>
        <a:xfrm>
          <a:off x="4673600" y="717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143147</xdr:rowOff>
    </xdr:from>
    <xdr:to>
      <xdr:col>24</xdr:col>
      <xdr:colOff>152400</xdr:colOff>
      <xdr:row>41</xdr:row>
      <xdr:rowOff>143147</xdr:rowOff>
    </xdr:to>
    <xdr:cxnSp macro="">
      <xdr:nvCxnSpPr>
        <xdr:cNvPr id="60" name="直線コネクタ 59">
          <a:extLst>
            <a:ext uri="{FF2B5EF4-FFF2-40B4-BE49-F238E27FC236}">
              <a16:creationId xmlns:a16="http://schemas.microsoft.com/office/drawing/2014/main" id="{AEDDD2BF-B8EA-4E87-8FE5-A06AD51D5B20}"/>
            </a:ext>
          </a:extLst>
        </xdr:cNvPr>
        <xdr:cNvCxnSpPr/>
      </xdr:nvCxnSpPr>
      <xdr:spPr>
        <a:xfrm>
          <a:off x="4546600" y="717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14713</xdr:rowOff>
    </xdr:from>
    <xdr:ext cx="340478" cy="259045"/>
    <xdr:sp macro="" textlink="">
      <xdr:nvSpPr>
        <xdr:cNvPr id="61" name="【道路】&#10;有形固定資産減価償却率最大値テキスト">
          <a:extLst>
            <a:ext uri="{FF2B5EF4-FFF2-40B4-BE49-F238E27FC236}">
              <a16:creationId xmlns:a16="http://schemas.microsoft.com/office/drawing/2014/main" id="{92794851-05D5-4BC1-B83A-A8456B342B3F}"/>
            </a:ext>
          </a:extLst>
        </xdr:cNvPr>
        <xdr:cNvSpPr txBox="1"/>
      </xdr:nvSpPr>
      <xdr:spPr>
        <a:xfrm>
          <a:off x="4673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68036</xdr:rowOff>
    </xdr:from>
    <xdr:to>
      <xdr:col>24</xdr:col>
      <xdr:colOff>152400</xdr:colOff>
      <xdr:row>33</xdr:row>
      <xdr:rowOff>68036</xdr:rowOff>
    </xdr:to>
    <xdr:cxnSp macro="">
      <xdr:nvCxnSpPr>
        <xdr:cNvPr id="62" name="直線コネクタ 61">
          <a:extLst>
            <a:ext uri="{FF2B5EF4-FFF2-40B4-BE49-F238E27FC236}">
              <a16:creationId xmlns:a16="http://schemas.microsoft.com/office/drawing/2014/main" id="{ED309E24-7833-46C2-9B78-118EB3457627}"/>
            </a:ext>
          </a:extLst>
        </xdr:cNvPr>
        <xdr:cNvCxnSpPr/>
      </xdr:nvCxnSpPr>
      <xdr:spPr>
        <a:xfrm>
          <a:off x="4546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35214</xdr:rowOff>
    </xdr:from>
    <xdr:ext cx="405111" cy="259045"/>
    <xdr:sp macro="" textlink="">
      <xdr:nvSpPr>
        <xdr:cNvPr id="63" name="【道路】&#10;有形固定資産減価償却率平均値テキスト">
          <a:extLst>
            <a:ext uri="{FF2B5EF4-FFF2-40B4-BE49-F238E27FC236}">
              <a16:creationId xmlns:a16="http://schemas.microsoft.com/office/drawing/2014/main" id="{DA16BCFD-C357-4D0E-BDF7-DCF6278BDE93}"/>
            </a:ext>
          </a:extLst>
        </xdr:cNvPr>
        <xdr:cNvSpPr txBox="1"/>
      </xdr:nvSpPr>
      <xdr:spPr>
        <a:xfrm>
          <a:off x="4673600" y="65503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12337</xdr:rowOff>
    </xdr:from>
    <xdr:to>
      <xdr:col>24</xdr:col>
      <xdr:colOff>114300</xdr:colOff>
      <xdr:row>39</xdr:row>
      <xdr:rowOff>113937</xdr:rowOff>
    </xdr:to>
    <xdr:sp macro="" textlink="">
      <xdr:nvSpPr>
        <xdr:cNvPr id="64" name="フローチャート: 判断 63">
          <a:extLst>
            <a:ext uri="{FF2B5EF4-FFF2-40B4-BE49-F238E27FC236}">
              <a16:creationId xmlns:a16="http://schemas.microsoft.com/office/drawing/2014/main" id="{CB435950-D72F-4FDE-A586-8023CFF9B83D}"/>
            </a:ext>
          </a:extLst>
        </xdr:cNvPr>
        <xdr:cNvSpPr/>
      </xdr:nvSpPr>
      <xdr:spPr>
        <a:xfrm>
          <a:off x="45847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136434</xdr:rowOff>
    </xdr:from>
    <xdr:to>
      <xdr:col>20</xdr:col>
      <xdr:colOff>38100</xdr:colOff>
      <xdr:row>39</xdr:row>
      <xdr:rowOff>66584</xdr:rowOff>
    </xdr:to>
    <xdr:sp macro="" textlink="">
      <xdr:nvSpPr>
        <xdr:cNvPr id="65" name="フローチャート: 判断 64">
          <a:extLst>
            <a:ext uri="{FF2B5EF4-FFF2-40B4-BE49-F238E27FC236}">
              <a16:creationId xmlns:a16="http://schemas.microsoft.com/office/drawing/2014/main" id="{166D8E7A-F990-4701-9F2B-3946D104CC09}"/>
            </a:ext>
          </a:extLst>
        </xdr:cNvPr>
        <xdr:cNvSpPr/>
      </xdr:nvSpPr>
      <xdr:spPr>
        <a:xfrm>
          <a:off x="37465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111941</xdr:rowOff>
    </xdr:from>
    <xdr:to>
      <xdr:col>15</xdr:col>
      <xdr:colOff>101600</xdr:colOff>
      <xdr:row>39</xdr:row>
      <xdr:rowOff>42091</xdr:rowOff>
    </xdr:to>
    <xdr:sp macro="" textlink="">
      <xdr:nvSpPr>
        <xdr:cNvPr id="66" name="フローチャート: 判断 65">
          <a:extLst>
            <a:ext uri="{FF2B5EF4-FFF2-40B4-BE49-F238E27FC236}">
              <a16:creationId xmlns:a16="http://schemas.microsoft.com/office/drawing/2014/main" id="{AB54E134-3CD4-4774-AF41-DBFD8EAB79BB}"/>
            </a:ext>
          </a:extLst>
        </xdr:cNvPr>
        <xdr:cNvSpPr/>
      </xdr:nvSpPr>
      <xdr:spPr>
        <a:xfrm>
          <a:off x="2857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111941</xdr:rowOff>
    </xdr:from>
    <xdr:to>
      <xdr:col>10</xdr:col>
      <xdr:colOff>165100</xdr:colOff>
      <xdr:row>39</xdr:row>
      <xdr:rowOff>42091</xdr:rowOff>
    </xdr:to>
    <xdr:sp macro="" textlink="">
      <xdr:nvSpPr>
        <xdr:cNvPr id="67" name="フローチャート: 判断 66">
          <a:extLst>
            <a:ext uri="{FF2B5EF4-FFF2-40B4-BE49-F238E27FC236}">
              <a16:creationId xmlns:a16="http://schemas.microsoft.com/office/drawing/2014/main" id="{158335AB-B920-4473-AEC6-6CBDE221CA1A}"/>
            </a:ext>
          </a:extLst>
        </xdr:cNvPr>
        <xdr:cNvSpPr/>
      </xdr:nvSpPr>
      <xdr:spPr>
        <a:xfrm>
          <a:off x="1968500" y="662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80917</xdr:rowOff>
    </xdr:from>
    <xdr:to>
      <xdr:col>6</xdr:col>
      <xdr:colOff>38100</xdr:colOff>
      <xdr:row>39</xdr:row>
      <xdr:rowOff>11067</xdr:rowOff>
    </xdr:to>
    <xdr:sp macro="" textlink="">
      <xdr:nvSpPr>
        <xdr:cNvPr id="68" name="フローチャート: 判断 67">
          <a:extLst>
            <a:ext uri="{FF2B5EF4-FFF2-40B4-BE49-F238E27FC236}">
              <a16:creationId xmlns:a16="http://schemas.microsoft.com/office/drawing/2014/main" id="{F8B1DD6A-A580-4DFA-A76C-BD6C07EF927F}"/>
            </a:ext>
          </a:extLst>
        </xdr:cNvPr>
        <xdr:cNvSpPr/>
      </xdr:nvSpPr>
      <xdr:spPr>
        <a:xfrm>
          <a:off x="1079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1F4F3DC-CA4E-4B14-8536-C12010FC03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D44AAAD-98EE-4626-BDFC-550B52D9412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9CCF01B-D3DF-460A-896B-6DA656A97D44}"/>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E10C3A7-835B-4CD9-8C4F-B568126FE65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BFE6E6C-8167-4A3A-AD5D-8BB3F68579F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128270</xdr:rowOff>
    </xdr:from>
    <xdr:to>
      <xdr:col>24</xdr:col>
      <xdr:colOff>114300</xdr:colOff>
      <xdr:row>41</xdr:row>
      <xdr:rowOff>58420</xdr:rowOff>
    </xdr:to>
    <xdr:sp macro="" textlink="">
      <xdr:nvSpPr>
        <xdr:cNvPr id="74" name="楕円 73">
          <a:extLst>
            <a:ext uri="{FF2B5EF4-FFF2-40B4-BE49-F238E27FC236}">
              <a16:creationId xmlns:a16="http://schemas.microsoft.com/office/drawing/2014/main" id="{D834BEF2-2C4C-4701-9327-3BA80932BE9E}"/>
            </a:ext>
          </a:extLst>
        </xdr:cNvPr>
        <xdr:cNvSpPr/>
      </xdr:nvSpPr>
      <xdr:spPr>
        <a:xfrm>
          <a:off x="45847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macro="" textlink="">
      <xdr:nvSpPr>
        <xdr:cNvPr id="75" name="【道路】&#10;有形固定資産減価償却率該当値テキスト">
          <a:extLst>
            <a:ext uri="{FF2B5EF4-FFF2-40B4-BE49-F238E27FC236}">
              <a16:creationId xmlns:a16="http://schemas.microsoft.com/office/drawing/2014/main" id="{FADF454F-B43E-40B9-BF3F-C5F587CFD059}"/>
            </a:ext>
          </a:extLst>
        </xdr:cNvPr>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141333</xdr:rowOff>
    </xdr:from>
    <xdr:to>
      <xdr:col>20</xdr:col>
      <xdr:colOff>38100</xdr:colOff>
      <xdr:row>41</xdr:row>
      <xdr:rowOff>71483</xdr:rowOff>
    </xdr:to>
    <xdr:sp macro="" textlink="">
      <xdr:nvSpPr>
        <xdr:cNvPr id="76" name="楕円 75">
          <a:extLst>
            <a:ext uri="{FF2B5EF4-FFF2-40B4-BE49-F238E27FC236}">
              <a16:creationId xmlns:a16="http://schemas.microsoft.com/office/drawing/2014/main" id="{4ECF6F9D-7BBA-4147-90E9-2C4AF60721F2}"/>
            </a:ext>
          </a:extLst>
        </xdr:cNvPr>
        <xdr:cNvSpPr/>
      </xdr:nvSpPr>
      <xdr:spPr>
        <a:xfrm>
          <a:off x="3746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7620</xdr:rowOff>
    </xdr:from>
    <xdr:to>
      <xdr:col>24</xdr:col>
      <xdr:colOff>63500</xdr:colOff>
      <xdr:row>41</xdr:row>
      <xdr:rowOff>20683</xdr:rowOff>
    </xdr:to>
    <xdr:cxnSp macro="">
      <xdr:nvCxnSpPr>
        <xdr:cNvPr id="77" name="直線コネクタ 76">
          <a:extLst>
            <a:ext uri="{FF2B5EF4-FFF2-40B4-BE49-F238E27FC236}">
              <a16:creationId xmlns:a16="http://schemas.microsoft.com/office/drawing/2014/main" id="{EDA5D6EE-AE60-4E55-9A62-78FCC566824C}"/>
            </a:ext>
          </a:extLst>
        </xdr:cNvPr>
        <xdr:cNvCxnSpPr/>
      </xdr:nvCxnSpPr>
      <xdr:spPr>
        <a:xfrm flipV="1">
          <a:off x="3797300" y="703707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131535</xdr:rowOff>
    </xdr:from>
    <xdr:to>
      <xdr:col>15</xdr:col>
      <xdr:colOff>101600</xdr:colOff>
      <xdr:row>41</xdr:row>
      <xdr:rowOff>61685</xdr:rowOff>
    </xdr:to>
    <xdr:sp macro="" textlink="">
      <xdr:nvSpPr>
        <xdr:cNvPr id="78" name="楕円 77">
          <a:extLst>
            <a:ext uri="{FF2B5EF4-FFF2-40B4-BE49-F238E27FC236}">
              <a16:creationId xmlns:a16="http://schemas.microsoft.com/office/drawing/2014/main" id="{9F4139E0-93E3-4BBD-8DC5-9AE24D2FCCBF}"/>
            </a:ext>
          </a:extLst>
        </xdr:cNvPr>
        <xdr:cNvSpPr/>
      </xdr:nvSpPr>
      <xdr:spPr>
        <a:xfrm>
          <a:off x="2857500" y="69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10885</xdr:rowOff>
    </xdr:from>
    <xdr:to>
      <xdr:col>19</xdr:col>
      <xdr:colOff>177800</xdr:colOff>
      <xdr:row>41</xdr:row>
      <xdr:rowOff>20683</xdr:rowOff>
    </xdr:to>
    <xdr:cxnSp macro="">
      <xdr:nvCxnSpPr>
        <xdr:cNvPr id="79" name="直線コネクタ 78">
          <a:extLst>
            <a:ext uri="{FF2B5EF4-FFF2-40B4-BE49-F238E27FC236}">
              <a16:creationId xmlns:a16="http://schemas.microsoft.com/office/drawing/2014/main" id="{11BBDBAF-3234-4104-B95D-FE28E5EA115B}"/>
            </a:ext>
          </a:extLst>
        </xdr:cNvPr>
        <xdr:cNvCxnSpPr/>
      </xdr:nvCxnSpPr>
      <xdr:spPr>
        <a:xfrm>
          <a:off x="2908300" y="7040335"/>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120106</xdr:rowOff>
    </xdr:from>
    <xdr:to>
      <xdr:col>10</xdr:col>
      <xdr:colOff>165100</xdr:colOff>
      <xdr:row>41</xdr:row>
      <xdr:rowOff>50256</xdr:rowOff>
    </xdr:to>
    <xdr:sp macro="" textlink="">
      <xdr:nvSpPr>
        <xdr:cNvPr id="80" name="楕円 79">
          <a:extLst>
            <a:ext uri="{FF2B5EF4-FFF2-40B4-BE49-F238E27FC236}">
              <a16:creationId xmlns:a16="http://schemas.microsoft.com/office/drawing/2014/main" id="{09F0404D-4ADE-4EB8-B6E2-7E05F2448B83}"/>
            </a:ext>
          </a:extLst>
        </xdr:cNvPr>
        <xdr:cNvSpPr/>
      </xdr:nvSpPr>
      <xdr:spPr>
        <a:xfrm>
          <a:off x="1968500" y="697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170906</xdr:rowOff>
    </xdr:from>
    <xdr:to>
      <xdr:col>15</xdr:col>
      <xdr:colOff>50800</xdr:colOff>
      <xdr:row>41</xdr:row>
      <xdr:rowOff>10885</xdr:rowOff>
    </xdr:to>
    <xdr:cxnSp macro="">
      <xdr:nvCxnSpPr>
        <xdr:cNvPr id="81" name="直線コネクタ 80">
          <a:extLst>
            <a:ext uri="{FF2B5EF4-FFF2-40B4-BE49-F238E27FC236}">
              <a16:creationId xmlns:a16="http://schemas.microsoft.com/office/drawing/2014/main" id="{BE8E1F10-6BF1-45CB-AC15-AD971469943E}"/>
            </a:ext>
          </a:extLst>
        </xdr:cNvPr>
        <xdr:cNvCxnSpPr/>
      </xdr:nvCxnSpPr>
      <xdr:spPr>
        <a:xfrm>
          <a:off x="2019300" y="702890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146231</xdr:rowOff>
    </xdr:from>
    <xdr:to>
      <xdr:col>6</xdr:col>
      <xdr:colOff>38100</xdr:colOff>
      <xdr:row>41</xdr:row>
      <xdr:rowOff>76381</xdr:rowOff>
    </xdr:to>
    <xdr:sp macro="" textlink="">
      <xdr:nvSpPr>
        <xdr:cNvPr id="82" name="楕円 81">
          <a:extLst>
            <a:ext uri="{FF2B5EF4-FFF2-40B4-BE49-F238E27FC236}">
              <a16:creationId xmlns:a16="http://schemas.microsoft.com/office/drawing/2014/main" id="{13298FFB-4C18-45C2-AA97-839667832894}"/>
            </a:ext>
          </a:extLst>
        </xdr:cNvPr>
        <xdr:cNvSpPr/>
      </xdr:nvSpPr>
      <xdr:spPr>
        <a:xfrm>
          <a:off x="1079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170906</xdr:rowOff>
    </xdr:from>
    <xdr:to>
      <xdr:col>10</xdr:col>
      <xdr:colOff>114300</xdr:colOff>
      <xdr:row>41</xdr:row>
      <xdr:rowOff>25581</xdr:rowOff>
    </xdr:to>
    <xdr:cxnSp macro="">
      <xdr:nvCxnSpPr>
        <xdr:cNvPr id="83" name="直線コネクタ 82">
          <a:extLst>
            <a:ext uri="{FF2B5EF4-FFF2-40B4-BE49-F238E27FC236}">
              <a16:creationId xmlns:a16="http://schemas.microsoft.com/office/drawing/2014/main" id="{03600030-C770-454C-A0FE-40C510B828B7}"/>
            </a:ext>
          </a:extLst>
        </xdr:cNvPr>
        <xdr:cNvCxnSpPr/>
      </xdr:nvCxnSpPr>
      <xdr:spPr>
        <a:xfrm flipV="1">
          <a:off x="1130300" y="70289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83111</xdr:rowOff>
    </xdr:from>
    <xdr:ext cx="405111" cy="259045"/>
    <xdr:sp macro="" textlink="">
      <xdr:nvSpPr>
        <xdr:cNvPr id="84" name="n_1aveValue【道路】&#10;有形固定資産減価償却率">
          <a:extLst>
            <a:ext uri="{FF2B5EF4-FFF2-40B4-BE49-F238E27FC236}">
              <a16:creationId xmlns:a16="http://schemas.microsoft.com/office/drawing/2014/main" id="{B4D79B05-32F8-4ED5-8F1B-0E1272CAEA08}"/>
            </a:ext>
          </a:extLst>
        </xdr:cNvPr>
        <xdr:cNvSpPr txBox="1"/>
      </xdr:nvSpPr>
      <xdr:spPr>
        <a:xfrm>
          <a:off x="3582044" y="642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58619</xdr:rowOff>
    </xdr:from>
    <xdr:ext cx="405111" cy="259045"/>
    <xdr:sp macro="" textlink="">
      <xdr:nvSpPr>
        <xdr:cNvPr id="85" name="n_2aveValue【道路】&#10;有形固定資産減価償却率">
          <a:extLst>
            <a:ext uri="{FF2B5EF4-FFF2-40B4-BE49-F238E27FC236}">
              <a16:creationId xmlns:a16="http://schemas.microsoft.com/office/drawing/2014/main" id="{3BFEB5AF-F687-4665-B4F2-45EE9778B2A3}"/>
            </a:ext>
          </a:extLst>
        </xdr:cNvPr>
        <xdr:cNvSpPr txBox="1"/>
      </xdr:nvSpPr>
      <xdr:spPr>
        <a:xfrm>
          <a:off x="2705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58619</xdr:rowOff>
    </xdr:from>
    <xdr:ext cx="405111" cy="259045"/>
    <xdr:sp macro="" textlink="">
      <xdr:nvSpPr>
        <xdr:cNvPr id="86" name="n_3aveValue【道路】&#10;有形固定資産減価償却率">
          <a:extLst>
            <a:ext uri="{FF2B5EF4-FFF2-40B4-BE49-F238E27FC236}">
              <a16:creationId xmlns:a16="http://schemas.microsoft.com/office/drawing/2014/main" id="{EC5A1D8D-40B0-40A0-8598-841D0ADBD8E4}"/>
            </a:ext>
          </a:extLst>
        </xdr:cNvPr>
        <xdr:cNvSpPr txBox="1"/>
      </xdr:nvSpPr>
      <xdr:spPr>
        <a:xfrm>
          <a:off x="1816744" y="6402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27594</xdr:rowOff>
    </xdr:from>
    <xdr:ext cx="405111" cy="259045"/>
    <xdr:sp macro="" textlink="">
      <xdr:nvSpPr>
        <xdr:cNvPr id="87" name="n_4aveValue【道路】&#10;有形固定資産減価償却率">
          <a:extLst>
            <a:ext uri="{FF2B5EF4-FFF2-40B4-BE49-F238E27FC236}">
              <a16:creationId xmlns:a16="http://schemas.microsoft.com/office/drawing/2014/main" id="{C65DD32D-9BFE-4905-B976-3D32D35A0EF0}"/>
            </a:ext>
          </a:extLst>
        </xdr:cNvPr>
        <xdr:cNvSpPr txBox="1"/>
      </xdr:nvSpPr>
      <xdr:spPr>
        <a:xfrm>
          <a:off x="927744" y="637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62610</xdr:rowOff>
    </xdr:from>
    <xdr:ext cx="405111" cy="259045"/>
    <xdr:sp macro="" textlink="">
      <xdr:nvSpPr>
        <xdr:cNvPr id="88" name="n_1mainValue【道路】&#10;有形固定資産減価償却率">
          <a:extLst>
            <a:ext uri="{FF2B5EF4-FFF2-40B4-BE49-F238E27FC236}">
              <a16:creationId xmlns:a16="http://schemas.microsoft.com/office/drawing/2014/main" id="{A6429523-057F-4858-A2C0-B2EAA0B8819F}"/>
            </a:ext>
          </a:extLst>
        </xdr:cNvPr>
        <xdr:cNvSpPr txBox="1"/>
      </xdr:nvSpPr>
      <xdr:spPr>
        <a:xfrm>
          <a:off x="35820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52812</xdr:rowOff>
    </xdr:from>
    <xdr:ext cx="405111" cy="259045"/>
    <xdr:sp macro="" textlink="">
      <xdr:nvSpPr>
        <xdr:cNvPr id="89" name="n_2mainValue【道路】&#10;有形固定資産減価償却率">
          <a:extLst>
            <a:ext uri="{FF2B5EF4-FFF2-40B4-BE49-F238E27FC236}">
              <a16:creationId xmlns:a16="http://schemas.microsoft.com/office/drawing/2014/main" id="{557A535E-26D8-4D07-94C6-8C12E0FE5ADC}"/>
            </a:ext>
          </a:extLst>
        </xdr:cNvPr>
        <xdr:cNvSpPr txBox="1"/>
      </xdr:nvSpPr>
      <xdr:spPr>
        <a:xfrm>
          <a:off x="2705744" y="708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41383</xdr:rowOff>
    </xdr:from>
    <xdr:ext cx="405111" cy="259045"/>
    <xdr:sp macro="" textlink="">
      <xdr:nvSpPr>
        <xdr:cNvPr id="90" name="n_3mainValue【道路】&#10;有形固定資産減価償却率">
          <a:extLst>
            <a:ext uri="{FF2B5EF4-FFF2-40B4-BE49-F238E27FC236}">
              <a16:creationId xmlns:a16="http://schemas.microsoft.com/office/drawing/2014/main" id="{D9205C09-803D-4733-9860-34560BAE45A7}"/>
            </a:ext>
          </a:extLst>
        </xdr:cNvPr>
        <xdr:cNvSpPr txBox="1"/>
      </xdr:nvSpPr>
      <xdr:spPr>
        <a:xfrm>
          <a:off x="1816744" y="707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67508</xdr:rowOff>
    </xdr:from>
    <xdr:ext cx="405111" cy="259045"/>
    <xdr:sp macro="" textlink="">
      <xdr:nvSpPr>
        <xdr:cNvPr id="91" name="n_4mainValue【道路】&#10;有形固定資産減価償却率">
          <a:extLst>
            <a:ext uri="{FF2B5EF4-FFF2-40B4-BE49-F238E27FC236}">
              <a16:creationId xmlns:a16="http://schemas.microsoft.com/office/drawing/2014/main" id="{18572502-1059-4324-8CF3-04558E0D7AD4}"/>
            </a:ext>
          </a:extLst>
        </xdr:cNvPr>
        <xdr:cNvSpPr txBox="1"/>
      </xdr:nvSpPr>
      <xdr:spPr>
        <a:xfrm>
          <a:off x="927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1ADECCE5-DD66-41F1-925A-95F097693C0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9DED116-EF16-48C0-B95C-6CBCAC7B494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60010725-772F-42A3-9630-AD35092DB41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389B1449-3F06-4EB5-B0A8-B57DE2B18922}"/>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22AC8A3-A53E-4491-94FB-1CAB043588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85F304-7B2F-4EDB-B33B-1B200ACB01A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F2E59588-162E-4F4E-A6C5-F51B6AEF695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AF512F8-EA23-44BA-AE51-DC8F1DB6FE2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DC2EB2E9-B596-4CD3-A7A3-60253A35E51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F2E45916-5D9D-402B-B056-E902D40CBB2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8871F5CF-1CF6-48B0-87D5-71472F196F8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24BCD4D8-CC87-4926-9DF3-2428D4928C4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3CA7CC3A-864F-478A-B9D7-B8704C2556E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435B979-5A89-4C20-8215-A49076454E3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B7ED64C-8CC8-44B2-85E0-9A3DE7BA7A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2C8B7A7C-FE65-473C-A2F0-FC9892E15B6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92BA2C69-C24E-4C39-A039-A74DAF08C0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F13BF23B-5E1E-4CE6-B1CC-485CDD90BAC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5C2308C6-5EA5-43ED-AD46-BCF2A4D73A6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98713D12-CC67-4DF6-89C0-C724F9ABD11E}"/>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3DC8B3B3-FFD7-4F43-ABBC-03CAC5BD1F7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44D93F4E-23B9-414E-9076-98DAA5773CB6}"/>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2D11C7E6-6F50-449C-9F31-E932861A03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104559</xdr:rowOff>
    </xdr:from>
    <xdr:to>
      <xdr:col>54</xdr:col>
      <xdr:colOff>189865</xdr:colOff>
      <xdr:row>42</xdr:row>
      <xdr:rowOff>37474</xdr:rowOff>
    </xdr:to>
    <xdr:cxnSp macro="">
      <xdr:nvCxnSpPr>
        <xdr:cNvPr id="115" name="直線コネクタ 114">
          <a:extLst>
            <a:ext uri="{FF2B5EF4-FFF2-40B4-BE49-F238E27FC236}">
              <a16:creationId xmlns:a16="http://schemas.microsoft.com/office/drawing/2014/main" id="{9096B754-77C4-45B1-BEBC-C729D71A27EC}"/>
            </a:ext>
          </a:extLst>
        </xdr:cNvPr>
        <xdr:cNvCxnSpPr/>
      </xdr:nvCxnSpPr>
      <xdr:spPr>
        <a:xfrm flipV="1">
          <a:off x="10476865" y="5933859"/>
          <a:ext cx="0" cy="13045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41301</xdr:rowOff>
    </xdr:from>
    <xdr:ext cx="469744" cy="259045"/>
    <xdr:sp macro="" textlink="">
      <xdr:nvSpPr>
        <xdr:cNvPr id="116" name="【道路】&#10;一人当たり延長最小値テキスト">
          <a:extLst>
            <a:ext uri="{FF2B5EF4-FFF2-40B4-BE49-F238E27FC236}">
              <a16:creationId xmlns:a16="http://schemas.microsoft.com/office/drawing/2014/main" id="{AA7D21C1-3205-4840-8441-47A3B163B274}"/>
            </a:ext>
          </a:extLst>
        </xdr:cNvPr>
        <xdr:cNvSpPr txBox="1"/>
      </xdr:nvSpPr>
      <xdr:spPr>
        <a:xfrm>
          <a:off x="10515600" y="724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37474</xdr:rowOff>
    </xdr:from>
    <xdr:to>
      <xdr:col>55</xdr:col>
      <xdr:colOff>88900</xdr:colOff>
      <xdr:row>42</xdr:row>
      <xdr:rowOff>37474</xdr:rowOff>
    </xdr:to>
    <xdr:cxnSp macro="">
      <xdr:nvCxnSpPr>
        <xdr:cNvPr id="117" name="直線コネクタ 116">
          <a:extLst>
            <a:ext uri="{FF2B5EF4-FFF2-40B4-BE49-F238E27FC236}">
              <a16:creationId xmlns:a16="http://schemas.microsoft.com/office/drawing/2014/main" id="{9E431CBF-0CBD-4AB5-9CA6-C4BABE7E19EF}"/>
            </a:ext>
          </a:extLst>
        </xdr:cNvPr>
        <xdr:cNvCxnSpPr/>
      </xdr:nvCxnSpPr>
      <xdr:spPr>
        <a:xfrm>
          <a:off x="10388600" y="7238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51236</xdr:rowOff>
    </xdr:from>
    <xdr:ext cx="690189" cy="259045"/>
    <xdr:sp macro="" textlink="">
      <xdr:nvSpPr>
        <xdr:cNvPr id="118" name="【道路】&#10;一人当たり延長最大値テキスト">
          <a:extLst>
            <a:ext uri="{FF2B5EF4-FFF2-40B4-BE49-F238E27FC236}">
              <a16:creationId xmlns:a16="http://schemas.microsoft.com/office/drawing/2014/main" id="{B3ADC1AF-C545-494A-8C84-E8CAF83A4C3B}"/>
            </a:ext>
          </a:extLst>
        </xdr:cNvPr>
        <xdr:cNvSpPr txBox="1"/>
      </xdr:nvSpPr>
      <xdr:spPr>
        <a:xfrm>
          <a:off x="10515600" y="57090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104559</xdr:rowOff>
    </xdr:from>
    <xdr:to>
      <xdr:col>55</xdr:col>
      <xdr:colOff>88900</xdr:colOff>
      <xdr:row>34</xdr:row>
      <xdr:rowOff>104559</xdr:rowOff>
    </xdr:to>
    <xdr:cxnSp macro="">
      <xdr:nvCxnSpPr>
        <xdr:cNvPr id="119" name="直線コネクタ 118">
          <a:extLst>
            <a:ext uri="{FF2B5EF4-FFF2-40B4-BE49-F238E27FC236}">
              <a16:creationId xmlns:a16="http://schemas.microsoft.com/office/drawing/2014/main" id="{E33837A5-EB43-4330-9F20-D03F900F2C12}"/>
            </a:ext>
          </a:extLst>
        </xdr:cNvPr>
        <xdr:cNvCxnSpPr/>
      </xdr:nvCxnSpPr>
      <xdr:spPr>
        <a:xfrm>
          <a:off x="10388600" y="593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111136</xdr:rowOff>
    </xdr:from>
    <xdr:ext cx="534377" cy="259045"/>
    <xdr:sp macro="" textlink="">
      <xdr:nvSpPr>
        <xdr:cNvPr id="120" name="【道路】&#10;一人当たり延長平均値テキスト">
          <a:extLst>
            <a:ext uri="{FF2B5EF4-FFF2-40B4-BE49-F238E27FC236}">
              <a16:creationId xmlns:a16="http://schemas.microsoft.com/office/drawing/2014/main" id="{97654245-0588-444D-8052-933B937D8709}"/>
            </a:ext>
          </a:extLst>
        </xdr:cNvPr>
        <xdr:cNvSpPr txBox="1"/>
      </xdr:nvSpPr>
      <xdr:spPr>
        <a:xfrm>
          <a:off x="10515600" y="6969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88259</xdr:rowOff>
    </xdr:from>
    <xdr:to>
      <xdr:col>55</xdr:col>
      <xdr:colOff>50800</xdr:colOff>
      <xdr:row>42</xdr:row>
      <xdr:rowOff>18409</xdr:rowOff>
    </xdr:to>
    <xdr:sp macro="" textlink="">
      <xdr:nvSpPr>
        <xdr:cNvPr id="121" name="フローチャート: 判断 120">
          <a:extLst>
            <a:ext uri="{FF2B5EF4-FFF2-40B4-BE49-F238E27FC236}">
              <a16:creationId xmlns:a16="http://schemas.microsoft.com/office/drawing/2014/main" id="{187A056A-1D17-477C-B85B-545B70724EE1}"/>
            </a:ext>
          </a:extLst>
        </xdr:cNvPr>
        <xdr:cNvSpPr/>
      </xdr:nvSpPr>
      <xdr:spPr>
        <a:xfrm>
          <a:off x="10426700" y="7117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112082</xdr:rowOff>
    </xdr:from>
    <xdr:to>
      <xdr:col>50</xdr:col>
      <xdr:colOff>165100</xdr:colOff>
      <xdr:row>42</xdr:row>
      <xdr:rowOff>42232</xdr:rowOff>
    </xdr:to>
    <xdr:sp macro="" textlink="">
      <xdr:nvSpPr>
        <xdr:cNvPr id="122" name="フローチャート: 判断 121">
          <a:extLst>
            <a:ext uri="{FF2B5EF4-FFF2-40B4-BE49-F238E27FC236}">
              <a16:creationId xmlns:a16="http://schemas.microsoft.com/office/drawing/2014/main" id="{490E7A4A-3B7F-42D4-9612-1E047A11A259}"/>
            </a:ext>
          </a:extLst>
        </xdr:cNvPr>
        <xdr:cNvSpPr/>
      </xdr:nvSpPr>
      <xdr:spPr>
        <a:xfrm>
          <a:off x="9588500" y="714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112679</xdr:rowOff>
    </xdr:from>
    <xdr:to>
      <xdr:col>46</xdr:col>
      <xdr:colOff>38100</xdr:colOff>
      <xdr:row>42</xdr:row>
      <xdr:rowOff>42829</xdr:rowOff>
    </xdr:to>
    <xdr:sp macro="" textlink="">
      <xdr:nvSpPr>
        <xdr:cNvPr id="123" name="フローチャート: 判断 122">
          <a:extLst>
            <a:ext uri="{FF2B5EF4-FFF2-40B4-BE49-F238E27FC236}">
              <a16:creationId xmlns:a16="http://schemas.microsoft.com/office/drawing/2014/main" id="{5D6F0E92-E555-4A9A-A321-75173E665F88}"/>
            </a:ext>
          </a:extLst>
        </xdr:cNvPr>
        <xdr:cNvSpPr/>
      </xdr:nvSpPr>
      <xdr:spPr>
        <a:xfrm>
          <a:off x="8699500" y="714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113522</xdr:rowOff>
    </xdr:from>
    <xdr:to>
      <xdr:col>41</xdr:col>
      <xdr:colOff>101600</xdr:colOff>
      <xdr:row>42</xdr:row>
      <xdr:rowOff>43672</xdr:rowOff>
    </xdr:to>
    <xdr:sp macro="" textlink="">
      <xdr:nvSpPr>
        <xdr:cNvPr id="124" name="フローチャート: 判断 123">
          <a:extLst>
            <a:ext uri="{FF2B5EF4-FFF2-40B4-BE49-F238E27FC236}">
              <a16:creationId xmlns:a16="http://schemas.microsoft.com/office/drawing/2014/main" id="{162561D4-B74D-4F56-B854-DE89A21B835E}"/>
            </a:ext>
          </a:extLst>
        </xdr:cNvPr>
        <xdr:cNvSpPr/>
      </xdr:nvSpPr>
      <xdr:spPr>
        <a:xfrm>
          <a:off x="7810500" y="714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114222</xdr:rowOff>
    </xdr:from>
    <xdr:to>
      <xdr:col>36</xdr:col>
      <xdr:colOff>165100</xdr:colOff>
      <xdr:row>42</xdr:row>
      <xdr:rowOff>44372</xdr:rowOff>
    </xdr:to>
    <xdr:sp macro="" textlink="">
      <xdr:nvSpPr>
        <xdr:cNvPr id="125" name="フローチャート: 判断 124">
          <a:extLst>
            <a:ext uri="{FF2B5EF4-FFF2-40B4-BE49-F238E27FC236}">
              <a16:creationId xmlns:a16="http://schemas.microsoft.com/office/drawing/2014/main" id="{F984C7D8-317B-47B3-A46B-835FAE1A9A1C}"/>
            </a:ext>
          </a:extLst>
        </xdr:cNvPr>
        <xdr:cNvSpPr/>
      </xdr:nvSpPr>
      <xdr:spPr>
        <a:xfrm>
          <a:off x="6921500" y="71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BE1E45E-C94E-46BA-896E-64C4CC65121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F052282-628B-4B31-BB1D-03426B5520F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DD80B9C-1BBC-4284-800A-3D9DA5CC209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CEAD6D7-C92D-4D5E-98CD-BF5DEA5C45D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F2289533-78A0-4A4F-A192-1D30AC906B5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99073</xdr:rowOff>
    </xdr:from>
    <xdr:to>
      <xdr:col>55</xdr:col>
      <xdr:colOff>50800</xdr:colOff>
      <xdr:row>42</xdr:row>
      <xdr:rowOff>29223</xdr:rowOff>
    </xdr:to>
    <xdr:sp macro="" textlink="">
      <xdr:nvSpPr>
        <xdr:cNvPr id="131" name="楕円 130">
          <a:extLst>
            <a:ext uri="{FF2B5EF4-FFF2-40B4-BE49-F238E27FC236}">
              <a16:creationId xmlns:a16="http://schemas.microsoft.com/office/drawing/2014/main" id="{BBB08A7C-B9E6-493F-860A-6DF75B36D52E}"/>
            </a:ext>
          </a:extLst>
        </xdr:cNvPr>
        <xdr:cNvSpPr/>
      </xdr:nvSpPr>
      <xdr:spPr>
        <a:xfrm>
          <a:off x="10426700" y="712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66686</xdr:rowOff>
    </xdr:from>
    <xdr:ext cx="534377" cy="259045"/>
    <xdr:sp macro="" textlink="">
      <xdr:nvSpPr>
        <xdr:cNvPr id="132" name="【道路】&#10;一人当たり延長該当値テキスト">
          <a:extLst>
            <a:ext uri="{FF2B5EF4-FFF2-40B4-BE49-F238E27FC236}">
              <a16:creationId xmlns:a16="http://schemas.microsoft.com/office/drawing/2014/main" id="{791BA51E-57B9-4732-BD43-0AE9E110B078}"/>
            </a:ext>
          </a:extLst>
        </xdr:cNvPr>
        <xdr:cNvSpPr txBox="1"/>
      </xdr:nvSpPr>
      <xdr:spPr>
        <a:xfrm>
          <a:off x="10515600" y="709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100309</xdr:rowOff>
    </xdr:from>
    <xdr:to>
      <xdr:col>50</xdr:col>
      <xdr:colOff>165100</xdr:colOff>
      <xdr:row>42</xdr:row>
      <xdr:rowOff>30459</xdr:rowOff>
    </xdr:to>
    <xdr:sp macro="" textlink="">
      <xdr:nvSpPr>
        <xdr:cNvPr id="133" name="楕円 132">
          <a:extLst>
            <a:ext uri="{FF2B5EF4-FFF2-40B4-BE49-F238E27FC236}">
              <a16:creationId xmlns:a16="http://schemas.microsoft.com/office/drawing/2014/main" id="{4D56C9DA-F6CA-4928-8046-696B3026BE93}"/>
            </a:ext>
          </a:extLst>
        </xdr:cNvPr>
        <xdr:cNvSpPr/>
      </xdr:nvSpPr>
      <xdr:spPr>
        <a:xfrm>
          <a:off x="9588500" y="71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149873</xdr:rowOff>
    </xdr:from>
    <xdr:to>
      <xdr:col>55</xdr:col>
      <xdr:colOff>0</xdr:colOff>
      <xdr:row>41</xdr:row>
      <xdr:rowOff>151109</xdr:rowOff>
    </xdr:to>
    <xdr:cxnSp macro="">
      <xdr:nvCxnSpPr>
        <xdr:cNvPr id="134" name="直線コネクタ 133">
          <a:extLst>
            <a:ext uri="{FF2B5EF4-FFF2-40B4-BE49-F238E27FC236}">
              <a16:creationId xmlns:a16="http://schemas.microsoft.com/office/drawing/2014/main" id="{466EA718-7A9E-4F47-963D-1EF2982A70BD}"/>
            </a:ext>
          </a:extLst>
        </xdr:cNvPr>
        <xdr:cNvCxnSpPr/>
      </xdr:nvCxnSpPr>
      <xdr:spPr>
        <a:xfrm flipV="1">
          <a:off x="9639300" y="7179323"/>
          <a:ext cx="838200" cy="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101501</xdr:rowOff>
    </xdr:from>
    <xdr:to>
      <xdr:col>46</xdr:col>
      <xdr:colOff>38100</xdr:colOff>
      <xdr:row>42</xdr:row>
      <xdr:rowOff>31651</xdr:rowOff>
    </xdr:to>
    <xdr:sp macro="" textlink="">
      <xdr:nvSpPr>
        <xdr:cNvPr id="135" name="楕円 134">
          <a:extLst>
            <a:ext uri="{FF2B5EF4-FFF2-40B4-BE49-F238E27FC236}">
              <a16:creationId xmlns:a16="http://schemas.microsoft.com/office/drawing/2014/main" id="{3281BCF7-2D1A-4A1C-A5D6-EAC4445E0D23}"/>
            </a:ext>
          </a:extLst>
        </xdr:cNvPr>
        <xdr:cNvSpPr/>
      </xdr:nvSpPr>
      <xdr:spPr>
        <a:xfrm>
          <a:off x="8699500" y="71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151109</xdr:rowOff>
    </xdr:from>
    <xdr:to>
      <xdr:col>50</xdr:col>
      <xdr:colOff>114300</xdr:colOff>
      <xdr:row>41</xdr:row>
      <xdr:rowOff>152301</xdr:rowOff>
    </xdr:to>
    <xdr:cxnSp macro="">
      <xdr:nvCxnSpPr>
        <xdr:cNvPr id="136" name="直線コネクタ 135">
          <a:extLst>
            <a:ext uri="{FF2B5EF4-FFF2-40B4-BE49-F238E27FC236}">
              <a16:creationId xmlns:a16="http://schemas.microsoft.com/office/drawing/2014/main" id="{AB5B371E-7E5E-4D79-B63F-04FD51AE4894}"/>
            </a:ext>
          </a:extLst>
        </xdr:cNvPr>
        <xdr:cNvCxnSpPr/>
      </xdr:nvCxnSpPr>
      <xdr:spPr>
        <a:xfrm flipV="1">
          <a:off x="8750300" y="7180559"/>
          <a:ext cx="889000" cy="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102786</xdr:rowOff>
    </xdr:from>
    <xdr:to>
      <xdr:col>41</xdr:col>
      <xdr:colOff>101600</xdr:colOff>
      <xdr:row>42</xdr:row>
      <xdr:rowOff>32936</xdr:rowOff>
    </xdr:to>
    <xdr:sp macro="" textlink="">
      <xdr:nvSpPr>
        <xdr:cNvPr id="137" name="楕円 136">
          <a:extLst>
            <a:ext uri="{FF2B5EF4-FFF2-40B4-BE49-F238E27FC236}">
              <a16:creationId xmlns:a16="http://schemas.microsoft.com/office/drawing/2014/main" id="{7F3F32DF-031F-41F6-BA37-E65A0BDCE467}"/>
            </a:ext>
          </a:extLst>
        </xdr:cNvPr>
        <xdr:cNvSpPr/>
      </xdr:nvSpPr>
      <xdr:spPr>
        <a:xfrm>
          <a:off x="7810500" y="71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152301</xdr:rowOff>
    </xdr:from>
    <xdr:to>
      <xdr:col>45</xdr:col>
      <xdr:colOff>177800</xdr:colOff>
      <xdr:row>41</xdr:row>
      <xdr:rowOff>153586</xdr:rowOff>
    </xdr:to>
    <xdr:cxnSp macro="">
      <xdr:nvCxnSpPr>
        <xdr:cNvPr id="138" name="直線コネクタ 137">
          <a:extLst>
            <a:ext uri="{FF2B5EF4-FFF2-40B4-BE49-F238E27FC236}">
              <a16:creationId xmlns:a16="http://schemas.microsoft.com/office/drawing/2014/main" id="{5ECBF092-C0A2-4CF3-8334-2AA2DE635991}"/>
            </a:ext>
          </a:extLst>
        </xdr:cNvPr>
        <xdr:cNvCxnSpPr/>
      </xdr:nvCxnSpPr>
      <xdr:spPr>
        <a:xfrm flipV="1">
          <a:off x="7861300" y="7181751"/>
          <a:ext cx="889000" cy="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104176</xdr:rowOff>
    </xdr:from>
    <xdr:to>
      <xdr:col>36</xdr:col>
      <xdr:colOff>165100</xdr:colOff>
      <xdr:row>42</xdr:row>
      <xdr:rowOff>34326</xdr:rowOff>
    </xdr:to>
    <xdr:sp macro="" textlink="">
      <xdr:nvSpPr>
        <xdr:cNvPr id="139" name="楕円 138">
          <a:extLst>
            <a:ext uri="{FF2B5EF4-FFF2-40B4-BE49-F238E27FC236}">
              <a16:creationId xmlns:a16="http://schemas.microsoft.com/office/drawing/2014/main" id="{9F5CBBEB-0CE9-4FE8-BF97-3AFCA7D10246}"/>
            </a:ext>
          </a:extLst>
        </xdr:cNvPr>
        <xdr:cNvSpPr/>
      </xdr:nvSpPr>
      <xdr:spPr>
        <a:xfrm>
          <a:off x="6921500" y="713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153586</xdr:rowOff>
    </xdr:from>
    <xdr:to>
      <xdr:col>41</xdr:col>
      <xdr:colOff>50800</xdr:colOff>
      <xdr:row>41</xdr:row>
      <xdr:rowOff>154976</xdr:rowOff>
    </xdr:to>
    <xdr:cxnSp macro="">
      <xdr:nvCxnSpPr>
        <xdr:cNvPr id="140" name="直線コネクタ 139">
          <a:extLst>
            <a:ext uri="{FF2B5EF4-FFF2-40B4-BE49-F238E27FC236}">
              <a16:creationId xmlns:a16="http://schemas.microsoft.com/office/drawing/2014/main" id="{D708FE6D-2681-4343-A425-60A1946CD171}"/>
            </a:ext>
          </a:extLst>
        </xdr:cNvPr>
        <xdr:cNvCxnSpPr/>
      </xdr:nvCxnSpPr>
      <xdr:spPr>
        <a:xfrm flipV="1">
          <a:off x="6972300" y="7183036"/>
          <a:ext cx="8890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33359</xdr:rowOff>
    </xdr:from>
    <xdr:ext cx="534377" cy="259045"/>
    <xdr:sp macro="" textlink="">
      <xdr:nvSpPr>
        <xdr:cNvPr id="141" name="n_1aveValue【道路】&#10;一人当たり延長">
          <a:extLst>
            <a:ext uri="{FF2B5EF4-FFF2-40B4-BE49-F238E27FC236}">
              <a16:creationId xmlns:a16="http://schemas.microsoft.com/office/drawing/2014/main" id="{C4831C93-9788-4654-A647-8B53307E1266}"/>
            </a:ext>
          </a:extLst>
        </xdr:cNvPr>
        <xdr:cNvSpPr txBox="1"/>
      </xdr:nvSpPr>
      <xdr:spPr>
        <a:xfrm>
          <a:off x="9359411" y="723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33956</xdr:rowOff>
    </xdr:from>
    <xdr:ext cx="534377" cy="259045"/>
    <xdr:sp macro="" textlink="">
      <xdr:nvSpPr>
        <xdr:cNvPr id="142" name="n_2aveValue【道路】&#10;一人当たり延長">
          <a:extLst>
            <a:ext uri="{FF2B5EF4-FFF2-40B4-BE49-F238E27FC236}">
              <a16:creationId xmlns:a16="http://schemas.microsoft.com/office/drawing/2014/main" id="{7C655862-93D0-4ADD-B7E7-5AA5D1E72BAC}"/>
            </a:ext>
          </a:extLst>
        </xdr:cNvPr>
        <xdr:cNvSpPr txBox="1"/>
      </xdr:nvSpPr>
      <xdr:spPr>
        <a:xfrm>
          <a:off x="8483111" y="72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34799</xdr:rowOff>
    </xdr:from>
    <xdr:ext cx="534377" cy="259045"/>
    <xdr:sp macro="" textlink="">
      <xdr:nvSpPr>
        <xdr:cNvPr id="143" name="n_3aveValue【道路】&#10;一人当たり延長">
          <a:extLst>
            <a:ext uri="{FF2B5EF4-FFF2-40B4-BE49-F238E27FC236}">
              <a16:creationId xmlns:a16="http://schemas.microsoft.com/office/drawing/2014/main" id="{5E8A2763-5726-47F0-8351-0513DCD8AD99}"/>
            </a:ext>
          </a:extLst>
        </xdr:cNvPr>
        <xdr:cNvSpPr txBox="1"/>
      </xdr:nvSpPr>
      <xdr:spPr>
        <a:xfrm>
          <a:off x="7594111" y="723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35499</xdr:rowOff>
    </xdr:from>
    <xdr:ext cx="534377" cy="259045"/>
    <xdr:sp macro="" textlink="">
      <xdr:nvSpPr>
        <xdr:cNvPr id="144" name="n_4aveValue【道路】&#10;一人当たり延長">
          <a:extLst>
            <a:ext uri="{FF2B5EF4-FFF2-40B4-BE49-F238E27FC236}">
              <a16:creationId xmlns:a16="http://schemas.microsoft.com/office/drawing/2014/main" id="{38F4659C-8799-4FD0-BECB-5A13EA9BEE9D}"/>
            </a:ext>
          </a:extLst>
        </xdr:cNvPr>
        <xdr:cNvSpPr txBox="1"/>
      </xdr:nvSpPr>
      <xdr:spPr>
        <a:xfrm>
          <a:off x="6705111" y="72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46986</xdr:rowOff>
    </xdr:from>
    <xdr:ext cx="534377" cy="259045"/>
    <xdr:sp macro="" textlink="">
      <xdr:nvSpPr>
        <xdr:cNvPr id="145" name="n_1mainValue【道路】&#10;一人当たり延長">
          <a:extLst>
            <a:ext uri="{FF2B5EF4-FFF2-40B4-BE49-F238E27FC236}">
              <a16:creationId xmlns:a16="http://schemas.microsoft.com/office/drawing/2014/main" id="{7C921A78-1128-4350-9BD7-F72FEF29319E}"/>
            </a:ext>
          </a:extLst>
        </xdr:cNvPr>
        <xdr:cNvSpPr txBox="1"/>
      </xdr:nvSpPr>
      <xdr:spPr>
        <a:xfrm>
          <a:off x="9359411" y="69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48178</xdr:rowOff>
    </xdr:from>
    <xdr:ext cx="534377" cy="259045"/>
    <xdr:sp macro="" textlink="">
      <xdr:nvSpPr>
        <xdr:cNvPr id="146" name="n_2mainValue【道路】&#10;一人当たり延長">
          <a:extLst>
            <a:ext uri="{FF2B5EF4-FFF2-40B4-BE49-F238E27FC236}">
              <a16:creationId xmlns:a16="http://schemas.microsoft.com/office/drawing/2014/main" id="{2BC94915-DE7B-4078-BC4B-0769D58DC94D}"/>
            </a:ext>
          </a:extLst>
        </xdr:cNvPr>
        <xdr:cNvSpPr txBox="1"/>
      </xdr:nvSpPr>
      <xdr:spPr>
        <a:xfrm>
          <a:off x="8483111" y="690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49463</xdr:rowOff>
    </xdr:from>
    <xdr:ext cx="534377" cy="259045"/>
    <xdr:sp macro="" textlink="">
      <xdr:nvSpPr>
        <xdr:cNvPr id="147" name="n_3mainValue【道路】&#10;一人当たり延長">
          <a:extLst>
            <a:ext uri="{FF2B5EF4-FFF2-40B4-BE49-F238E27FC236}">
              <a16:creationId xmlns:a16="http://schemas.microsoft.com/office/drawing/2014/main" id="{4936F72A-1779-4044-9B6E-73E086FFE402}"/>
            </a:ext>
          </a:extLst>
        </xdr:cNvPr>
        <xdr:cNvSpPr txBox="1"/>
      </xdr:nvSpPr>
      <xdr:spPr>
        <a:xfrm>
          <a:off x="7594111" y="690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50853</xdr:rowOff>
    </xdr:from>
    <xdr:ext cx="534377" cy="259045"/>
    <xdr:sp macro="" textlink="">
      <xdr:nvSpPr>
        <xdr:cNvPr id="148" name="n_4mainValue【道路】&#10;一人当たり延長">
          <a:extLst>
            <a:ext uri="{FF2B5EF4-FFF2-40B4-BE49-F238E27FC236}">
              <a16:creationId xmlns:a16="http://schemas.microsoft.com/office/drawing/2014/main" id="{12F6A64B-E636-44B2-9505-8519A2C18A13}"/>
            </a:ext>
          </a:extLst>
        </xdr:cNvPr>
        <xdr:cNvSpPr txBox="1"/>
      </xdr:nvSpPr>
      <xdr:spPr>
        <a:xfrm>
          <a:off x="6705111" y="69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BBFB5768-02E7-4133-BF0B-0D42E3AE0DB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9DAB5AA3-46F7-4D27-B809-177FE6E53B8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437DA91-A9E8-45D7-9DA7-F5D2D413A5A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3B0F8C7-F73A-4E45-B198-6E03BAE65E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5084941D-04F9-4B80-BF1F-4F669E9ED9C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A4AC007C-C2D2-4B6A-901B-35F23A280FB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F60C1CE9-9399-485A-82E2-7CC326670BF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1A6C5C2-1A13-4554-8BC9-A9D7E5E28B6D}"/>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D05E60E-4F48-4F9D-BBDD-51A99B0082C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84CF6DAF-7960-4C80-890F-70E8CE355DA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4D12B0A1-848C-47AE-9387-CD88831493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DF9FA1E9-F9DF-4654-8F62-3FBE7787E1A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4F522C39-BA22-4818-AF4A-9D1DA9AA593E}"/>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784330ED-51C2-42F6-8664-95F8765A3DE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BB1533B9-1B33-4B51-9CC4-BD42F4C1A49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FE01E688-EC9E-4393-86F1-263BB724916B}"/>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4B417B-2078-45AD-9F2E-2AB4EDE9135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7D9727CE-2DE2-4F7D-9314-1587AE61B31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14C1FD62-3781-48F2-AFF9-F6C5474C6A5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70C2A551-5953-48A6-A3D3-882C9E7D267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38AC06CC-FAFB-4ACB-85A2-753DAF073BCC}"/>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CF65B5A-5DC6-4A6F-8BC0-5FEB8B8EDB2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12013A32-F54F-4C3B-AD91-ABD1076687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9E6E690-5931-44DC-8837-551A8203B60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11E2C98E-9ED5-4B43-8F8C-61699B4DF3E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53884</xdr:rowOff>
    </xdr:to>
    <xdr:cxnSp macro="">
      <xdr:nvCxnSpPr>
        <xdr:cNvPr id="174" name="直線コネクタ 173">
          <a:extLst>
            <a:ext uri="{FF2B5EF4-FFF2-40B4-BE49-F238E27FC236}">
              <a16:creationId xmlns:a16="http://schemas.microsoft.com/office/drawing/2014/main" id="{A140541F-DEAB-428D-8C98-962912A2B6CD}"/>
            </a:ext>
          </a:extLst>
        </xdr:cNvPr>
        <xdr:cNvCxnSpPr/>
      </xdr:nvCxnSpPr>
      <xdr:spPr>
        <a:xfrm flipV="1">
          <a:off x="4634865" y="9521190"/>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CDC97B6F-316F-4E1B-8D7B-9760402CD19C}"/>
            </a:ext>
          </a:extLst>
        </xdr:cNvPr>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6" name="直線コネクタ 175">
          <a:extLst>
            <a:ext uri="{FF2B5EF4-FFF2-40B4-BE49-F238E27FC236}">
              <a16:creationId xmlns:a16="http://schemas.microsoft.com/office/drawing/2014/main" id="{11EFD7D7-1966-4180-B6A6-8FACC33105A4}"/>
            </a:ext>
          </a:extLst>
        </xdr:cNvPr>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A0F12604-3339-40B2-A423-9AFB8EDD5E3F}"/>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8" name="直線コネクタ 177">
          <a:extLst>
            <a:ext uri="{FF2B5EF4-FFF2-40B4-BE49-F238E27FC236}">
              <a16:creationId xmlns:a16="http://schemas.microsoft.com/office/drawing/2014/main" id="{6311CD47-01FF-4E0C-8FA1-DE35C21F7509}"/>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89280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651B554-B599-4E77-8EFF-30DFEECDF11B}"/>
            </a:ext>
          </a:extLst>
        </xdr:cNvPr>
        <xdr:cNvSpPr txBox="1"/>
      </xdr:nvSpPr>
      <xdr:spPr>
        <a:xfrm>
          <a:off x="4673600" y="103762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110853</xdr:rowOff>
    </xdr:from>
    <xdr:to>
      <xdr:col>24</xdr:col>
      <xdr:colOff>114300</xdr:colOff>
      <xdr:row>61</xdr:row>
      <xdr:rowOff>41003</xdr:rowOff>
    </xdr:to>
    <xdr:sp macro="" textlink="">
      <xdr:nvSpPr>
        <xdr:cNvPr id="180" name="フローチャート: 判断 179">
          <a:extLst>
            <a:ext uri="{FF2B5EF4-FFF2-40B4-BE49-F238E27FC236}">
              <a16:creationId xmlns:a16="http://schemas.microsoft.com/office/drawing/2014/main" id="{A91DB574-4926-4046-B775-A1FCF4BC5578}"/>
            </a:ext>
          </a:extLst>
        </xdr:cNvPr>
        <xdr:cNvSpPr/>
      </xdr:nvSpPr>
      <xdr:spPr>
        <a:xfrm>
          <a:off x="45847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53703</xdr:rowOff>
    </xdr:from>
    <xdr:to>
      <xdr:col>20</xdr:col>
      <xdr:colOff>38100</xdr:colOff>
      <xdr:row>60</xdr:row>
      <xdr:rowOff>155303</xdr:rowOff>
    </xdr:to>
    <xdr:sp macro="" textlink="">
      <xdr:nvSpPr>
        <xdr:cNvPr id="181" name="フローチャート: 判断 180">
          <a:extLst>
            <a:ext uri="{FF2B5EF4-FFF2-40B4-BE49-F238E27FC236}">
              <a16:creationId xmlns:a16="http://schemas.microsoft.com/office/drawing/2014/main" id="{2D43E3C4-A66E-4EC1-96A8-5C49D0099951}"/>
            </a:ext>
          </a:extLst>
        </xdr:cNvPr>
        <xdr:cNvSpPr/>
      </xdr:nvSpPr>
      <xdr:spPr>
        <a:xfrm>
          <a:off x="3746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30843</xdr:rowOff>
    </xdr:from>
    <xdr:to>
      <xdr:col>15</xdr:col>
      <xdr:colOff>101600</xdr:colOff>
      <xdr:row>60</xdr:row>
      <xdr:rowOff>132443</xdr:rowOff>
    </xdr:to>
    <xdr:sp macro="" textlink="">
      <xdr:nvSpPr>
        <xdr:cNvPr id="182" name="フローチャート: 判断 181">
          <a:extLst>
            <a:ext uri="{FF2B5EF4-FFF2-40B4-BE49-F238E27FC236}">
              <a16:creationId xmlns:a16="http://schemas.microsoft.com/office/drawing/2014/main" id="{8D4AB77A-CC18-4BFF-B93E-BD848767A687}"/>
            </a:ext>
          </a:extLst>
        </xdr:cNvPr>
        <xdr:cNvSpPr/>
      </xdr:nvSpPr>
      <xdr:spPr>
        <a:xfrm>
          <a:off x="28575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12881</xdr:rowOff>
    </xdr:from>
    <xdr:to>
      <xdr:col>10</xdr:col>
      <xdr:colOff>165100</xdr:colOff>
      <xdr:row>60</xdr:row>
      <xdr:rowOff>114481</xdr:rowOff>
    </xdr:to>
    <xdr:sp macro="" textlink="">
      <xdr:nvSpPr>
        <xdr:cNvPr id="183" name="フローチャート: 判断 182">
          <a:extLst>
            <a:ext uri="{FF2B5EF4-FFF2-40B4-BE49-F238E27FC236}">
              <a16:creationId xmlns:a16="http://schemas.microsoft.com/office/drawing/2014/main" id="{8930DC9C-8C36-48C7-BB8F-96C9007CC967}"/>
            </a:ext>
          </a:extLst>
        </xdr:cNvPr>
        <xdr:cNvSpPr/>
      </xdr:nvSpPr>
      <xdr:spPr>
        <a:xfrm>
          <a:off x="19685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27577</xdr:rowOff>
    </xdr:from>
    <xdr:to>
      <xdr:col>6</xdr:col>
      <xdr:colOff>38100</xdr:colOff>
      <xdr:row>60</xdr:row>
      <xdr:rowOff>129177</xdr:rowOff>
    </xdr:to>
    <xdr:sp macro="" textlink="">
      <xdr:nvSpPr>
        <xdr:cNvPr id="184" name="フローチャート: 判断 183">
          <a:extLst>
            <a:ext uri="{FF2B5EF4-FFF2-40B4-BE49-F238E27FC236}">
              <a16:creationId xmlns:a16="http://schemas.microsoft.com/office/drawing/2014/main" id="{0327895E-5770-4864-B390-4CFBFCA76091}"/>
            </a:ext>
          </a:extLst>
        </xdr:cNvPr>
        <xdr:cNvSpPr/>
      </xdr:nvSpPr>
      <xdr:spPr>
        <a:xfrm>
          <a:off x="1079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998FCFDF-5FDD-4805-AF16-EA3A91600BA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11D1A8F-8406-4298-9057-EC2BDBF7A41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1B12B672-55E9-4860-B522-AEBBEB4E12B9}"/>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6F6E969-7EBE-432A-871A-3CBE687DA96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3F48B7E5-2CB6-4E34-A023-9869CEFD1F0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122283</xdr:rowOff>
    </xdr:from>
    <xdr:to>
      <xdr:col>24</xdr:col>
      <xdr:colOff>114300</xdr:colOff>
      <xdr:row>58</xdr:row>
      <xdr:rowOff>52433</xdr:rowOff>
    </xdr:to>
    <xdr:sp macro="" textlink="">
      <xdr:nvSpPr>
        <xdr:cNvPr id="190" name="楕円 189">
          <a:extLst>
            <a:ext uri="{FF2B5EF4-FFF2-40B4-BE49-F238E27FC236}">
              <a16:creationId xmlns:a16="http://schemas.microsoft.com/office/drawing/2014/main" id="{ACC1798C-D1ED-42D7-B8AB-5D863210F790}"/>
            </a:ext>
          </a:extLst>
        </xdr:cNvPr>
        <xdr:cNvSpPr/>
      </xdr:nvSpPr>
      <xdr:spPr>
        <a:xfrm>
          <a:off x="45847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145160</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1A64AC52-E36C-4A04-9D50-61F73D7BB536}"/>
            </a:ext>
          </a:extLst>
        </xdr:cNvPr>
        <xdr:cNvSpPr txBox="1"/>
      </xdr:nvSpPr>
      <xdr:spPr>
        <a:xfrm>
          <a:off x="4673600"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97790</xdr:rowOff>
    </xdr:from>
    <xdr:to>
      <xdr:col>20</xdr:col>
      <xdr:colOff>38100</xdr:colOff>
      <xdr:row>58</xdr:row>
      <xdr:rowOff>27940</xdr:rowOff>
    </xdr:to>
    <xdr:sp macro="" textlink="">
      <xdr:nvSpPr>
        <xdr:cNvPr id="192" name="楕円 191">
          <a:extLst>
            <a:ext uri="{FF2B5EF4-FFF2-40B4-BE49-F238E27FC236}">
              <a16:creationId xmlns:a16="http://schemas.microsoft.com/office/drawing/2014/main" id="{4BE8994B-25BB-4382-B36D-59D0192A075A}"/>
            </a:ext>
          </a:extLst>
        </xdr:cNvPr>
        <xdr:cNvSpPr/>
      </xdr:nvSpPr>
      <xdr:spPr>
        <a:xfrm>
          <a:off x="3746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148590</xdr:rowOff>
    </xdr:from>
    <xdr:to>
      <xdr:col>24</xdr:col>
      <xdr:colOff>63500</xdr:colOff>
      <xdr:row>58</xdr:row>
      <xdr:rowOff>1633</xdr:rowOff>
    </xdr:to>
    <xdr:cxnSp macro="">
      <xdr:nvCxnSpPr>
        <xdr:cNvPr id="193" name="直線コネクタ 192">
          <a:extLst>
            <a:ext uri="{FF2B5EF4-FFF2-40B4-BE49-F238E27FC236}">
              <a16:creationId xmlns:a16="http://schemas.microsoft.com/office/drawing/2014/main" id="{C2BF1724-B32D-4723-BFFC-F824CA26620C}"/>
            </a:ext>
          </a:extLst>
        </xdr:cNvPr>
        <xdr:cNvCxnSpPr/>
      </xdr:nvCxnSpPr>
      <xdr:spPr>
        <a:xfrm>
          <a:off x="3797300" y="992124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79828</xdr:rowOff>
    </xdr:from>
    <xdr:to>
      <xdr:col>15</xdr:col>
      <xdr:colOff>101600</xdr:colOff>
      <xdr:row>58</xdr:row>
      <xdr:rowOff>9978</xdr:rowOff>
    </xdr:to>
    <xdr:sp macro="" textlink="">
      <xdr:nvSpPr>
        <xdr:cNvPr id="194" name="楕円 193">
          <a:extLst>
            <a:ext uri="{FF2B5EF4-FFF2-40B4-BE49-F238E27FC236}">
              <a16:creationId xmlns:a16="http://schemas.microsoft.com/office/drawing/2014/main" id="{954B3563-95C3-4E79-93DD-C1350479FAA1}"/>
            </a:ext>
          </a:extLst>
        </xdr:cNvPr>
        <xdr:cNvSpPr/>
      </xdr:nvSpPr>
      <xdr:spPr>
        <a:xfrm>
          <a:off x="2857500" y="9852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130628</xdr:rowOff>
    </xdr:from>
    <xdr:to>
      <xdr:col>19</xdr:col>
      <xdr:colOff>177800</xdr:colOff>
      <xdr:row>57</xdr:row>
      <xdr:rowOff>148590</xdr:rowOff>
    </xdr:to>
    <xdr:cxnSp macro="">
      <xdr:nvCxnSpPr>
        <xdr:cNvPr id="195" name="直線コネクタ 194">
          <a:extLst>
            <a:ext uri="{FF2B5EF4-FFF2-40B4-BE49-F238E27FC236}">
              <a16:creationId xmlns:a16="http://schemas.microsoft.com/office/drawing/2014/main" id="{F175B9EE-E907-40E6-8ECE-5739F687DEBB}"/>
            </a:ext>
          </a:extLst>
        </xdr:cNvPr>
        <xdr:cNvCxnSpPr/>
      </xdr:nvCxnSpPr>
      <xdr:spPr>
        <a:xfrm>
          <a:off x="2908300" y="9903278"/>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52070</xdr:rowOff>
    </xdr:from>
    <xdr:to>
      <xdr:col>10</xdr:col>
      <xdr:colOff>165100</xdr:colOff>
      <xdr:row>57</xdr:row>
      <xdr:rowOff>153670</xdr:rowOff>
    </xdr:to>
    <xdr:sp macro="" textlink="">
      <xdr:nvSpPr>
        <xdr:cNvPr id="196" name="楕円 195">
          <a:extLst>
            <a:ext uri="{FF2B5EF4-FFF2-40B4-BE49-F238E27FC236}">
              <a16:creationId xmlns:a16="http://schemas.microsoft.com/office/drawing/2014/main" id="{756793DC-8162-4405-9179-5C16EEDEFC6B}"/>
            </a:ext>
          </a:extLst>
        </xdr:cNvPr>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102870</xdr:rowOff>
    </xdr:from>
    <xdr:to>
      <xdr:col>15</xdr:col>
      <xdr:colOff>50800</xdr:colOff>
      <xdr:row>57</xdr:row>
      <xdr:rowOff>130628</xdr:rowOff>
    </xdr:to>
    <xdr:cxnSp macro="">
      <xdr:nvCxnSpPr>
        <xdr:cNvPr id="197" name="直線コネクタ 196">
          <a:extLst>
            <a:ext uri="{FF2B5EF4-FFF2-40B4-BE49-F238E27FC236}">
              <a16:creationId xmlns:a16="http://schemas.microsoft.com/office/drawing/2014/main" id="{4C4F3D60-6677-45B9-B7C8-50C38DFA4EC2}"/>
            </a:ext>
          </a:extLst>
        </xdr:cNvPr>
        <xdr:cNvCxnSpPr/>
      </xdr:nvCxnSpPr>
      <xdr:spPr>
        <a:xfrm>
          <a:off x="2019300" y="98755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27577</xdr:rowOff>
    </xdr:from>
    <xdr:to>
      <xdr:col>6</xdr:col>
      <xdr:colOff>38100</xdr:colOff>
      <xdr:row>57</xdr:row>
      <xdr:rowOff>129177</xdr:rowOff>
    </xdr:to>
    <xdr:sp macro="" textlink="">
      <xdr:nvSpPr>
        <xdr:cNvPr id="198" name="楕円 197">
          <a:extLst>
            <a:ext uri="{FF2B5EF4-FFF2-40B4-BE49-F238E27FC236}">
              <a16:creationId xmlns:a16="http://schemas.microsoft.com/office/drawing/2014/main" id="{76473A04-B246-4DE9-B9FE-FD3C061FE6D3}"/>
            </a:ext>
          </a:extLst>
        </xdr:cNvPr>
        <xdr:cNvSpPr/>
      </xdr:nvSpPr>
      <xdr:spPr>
        <a:xfrm>
          <a:off x="1079500" y="980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78377</xdr:rowOff>
    </xdr:from>
    <xdr:to>
      <xdr:col>10</xdr:col>
      <xdr:colOff>114300</xdr:colOff>
      <xdr:row>57</xdr:row>
      <xdr:rowOff>102870</xdr:rowOff>
    </xdr:to>
    <xdr:cxnSp macro="">
      <xdr:nvCxnSpPr>
        <xdr:cNvPr id="199" name="直線コネクタ 198">
          <a:extLst>
            <a:ext uri="{FF2B5EF4-FFF2-40B4-BE49-F238E27FC236}">
              <a16:creationId xmlns:a16="http://schemas.microsoft.com/office/drawing/2014/main" id="{A2722F37-59A5-468A-9484-0C0458314039}"/>
            </a:ext>
          </a:extLst>
        </xdr:cNvPr>
        <xdr:cNvCxnSpPr/>
      </xdr:nvCxnSpPr>
      <xdr:spPr>
        <a:xfrm>
          <a:off x="1130300" y="985102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146430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5A066A30-7CB6-4E44-A30C-C5494FC25BFB}"/>
            </a:ext>
          </a:extLst>
        </xdr:cNvPr>
        <xdr:cNvSpPr txBox="1"/>
      </xdr:nvSpPr>
      <xdr:spPr>
        <a:xfrm>
          <a:off x="3582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123570</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F96BFB0B-3E6E-43A1-9660-92E9D7DC8769}"/>
            </a:ext>
          </a:extLst>
        </xdr:cNvPr>
        <xdr:cNvSpPr txBox="1"/>
      </xdr:nvSpPr>
      <xdr:spPr>
        <a:xfrm>
          <a:off x="2705744" y="1041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105608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6E9725F2-1B27-4CED-9D5F-4E581E8A0A9A}"/>
            </a:ext>
          </a:extLst>
        </xdr:cNvPr>
        <xdr:cNvSpPr txBox="1"/>
      </xdr:nvSpPr>
      <xdr:spPr>
        <a:xfrm>
          <a:off x="1816744" y="1039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120304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BE82E991-F6D9-4E49-B5E0-D5B317C5EF58}"/>
            </a:ext>
          </a:extLst>
        </xdr:cNvPr>
        <xdr:cNvSpPr txBox="1"/>
      </xdr:nvSpPr>
      <xdr:spPr>
        <a:xfrm>
          <a:off x="9277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44467</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A50A29CC-DFB8-41C2-8136-7D28E654D0FC}"/>
            </a:ext>
          </a:extLst>
        </xdr:cNvPr>
        <xdr:cNvSpPr txBox="1"/>
      </xdr:nvSpPr>
      <xdr:spPr>
        <a:xfrm>
          <a:off x="35820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26505</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295F0619-7D54-4958-90C1-4BC9EA23A613}"/>
            </a:ext>
          </a:extLst>
        </xdr:cNvPr>
        <xdr:cNvSpPr txBox="1"/>
      </xdr:nvSpPr>
      <xdr:spPr>
        <a:xfrm>
          <a:off x="2705744" y="9627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170197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B6AC06F5-30A9-4DB0-80E3-F2C0488C0AB8}"/>
            </a:ext>
          </a:extLst>
        </xdr:cNvPr>
        <xdr:cNvSpPr txBox="1"/>
      </xdr:nvSpPr>
      <xdr:spPr>
        <a:xfrm>
          <a:off x="1816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145704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9292B28-15B6-4E01-83C1-36BC02D123E4}"/>
            </a:ext>
          </a:extLst>
        </xdr:cNvPr>
        <xdr:cNvSpPr txBox="1"/>
      </xdr:nvSpPr>
      <xdr:spPr>
        <a:xfrm>
          <a:off x="927744" y="9575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59CF5494-29DD-4367-A7D4-5C8A1964E68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DCA7A0D0-3121-4B4D-B2B8-4438DD04D1A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58174490-3235-44D6-B6F4-4D84DF29ADA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52B07317-A771-4E15-ADC3-85158E479C7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B7A67501-17E8-40DB-8683-F3EB662E01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DF06B0A6-4205-4DFA-9A9A-7C4F50B292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B85010F-2958-4497-BC3E-234D22D0E55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1771F6FC-F89B-42E1-BD39-AE0F6E6C98A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15CA91AA-CD54-44EF-822C-6808E78015F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CD2983C4-E071-4804-B953-374097859B2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42FE5ABF-87F0-46AC-8127-1A45E0210FF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3F849D09-7E68-4C78-B183-724957CCE74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766D0F96-6774-40DD-ACA3-4B8900D007C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a:extLst>
            <a:ext uri="{FF2B5EF4-FFF2-40B4-BE49-F238E27FC236}">
              <a16:creationId xmlns:a16="http://schemas.microsoft.com/office/drawing/2014/main" id="{84C73200-70F5-4D48-B285-0A6014C2E13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AE47B41E-B4D3-44EA-B64A-06DC2E0C710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a:extLst>
            <a:ext uri="{FF2B5EF4-FFF2-40B4-BE49-F238E27FC236}">
              <a16:creationId xmlns:a16="http://schemas.microsoft.com/office/drawing/2014/main" id="{5923D3B7-E72C-4988-B3A2-4C41BFCB751C}"/>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2D100022-02C0-4BAA-8BC5-66F65E89D85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a:extLst>
            <a:ext uri="{FF2B5EF4-FFF2-40B4-BE49-F238E27FC236}">
              <a16:creationId xmlns:a16="http://schemas.microsoft.com/office/drawing/2014/main" id="{9B578639-C654-4678-8D16-C8ECCD61AE58}"/>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7050C5FB-1F2B-46C7-88FA-625EEA574C0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1ADD1ED0-3EE5-4EFF-B839-FEF1452D726D}"/>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25EEBE57-1F0B-49E9-BDBE-37A8F3F54946}"/>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a:extLst>
            <a:ext uri="{FF2B5EF4-FFF2-40B4-BE49-F238E27FC236}">
              <a16:creationId xmlns:a16="http://schemas.microsoft.com/office/drawing/2014/main" id="{B344EED8-E119-4C0A-B882-F454C6106E65}"/>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4D407056-794E-470F-A3C0-116F8BAC77AD}"/>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70948</xdr:rowOff>
    </xdr:from>
    <xdr:to>
      <xdr:col>54</xdr:col>
      <xdr:colOff>189865</xdr:colOff>
      <xdr:row>64</xdr:row>
      <xdr:rowOff>70791</xdr:rowOff>
    </xdr:to>
    <xdr:cxnSp macro="">
      <xdr:nvCxnSpPr>
        <xdr:cNvPr id="231" name="直線コネクタ 230">
          <a:extLst>
            <a:ext uri="{FF2B5EF4-FFF2-40B4-BE49-F238E27FC236}">
              <a16:creationId xmlns:a16="http://schemas.microsoft.com/office/drawing/2014/main" id="{121B477E-95AE-4567-A601-029B1D624501}"/>
            </a:ext>
          </a:extLst>
        </xdr:cNvPr>
        <xdr:cNvCxnSpPr/>
      </xdr:nvCxnSpPr>
      <xdr:spPr>
        <a:xfrm flipV="1">
          <a:off x="10476865" y="9500698"/>
          <a:ext cx="0" cy="154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74618</xdr:rowOff>
    </xdr:from>
    <xdr:ext cx="534377" cy="259045"/>
    <xdr:sp macro="" textlink="">
      <xdr:nvSpPr>
        <xdr:cNvPr id="232" name="【橋りょう・トンネル】&#10;一人当たり有形固定資産（償却資産）額最小値テキスト">
          <a:extLst>
            <a:ext uri="{FF2B5EF4-FFF2-40B4-BE49-F238E27FC236}">
              <a16:creationId xmlns:a16="http://schemas.microsoft.com/office/drawing/2014/main" id="{3517C033-8593-413A-BB71-DCCAD8D6C15E}"/>
            </a:ext>
          </a:extLst>
        </xdr:cNvPr>
        <xdr:cNvSpPr txBox="1"/>
      </xdr:nvSpPr>
      <xdr:spPr>
        <a:xfrm>
          <a:off x="10515600" y="110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70791</xdr:rowOff>
    </xdr:from>
    <xdr:to>
      <xdr:col>55</xdr:col>
      <xdr:colOff>88900</xdr:colOff>
      <xdr:row>64</xdr:row>
      <xdr:rowOff>70791</xdr:rowOff>
    </xdr:to>
    <xdr:cxnSp macro="">
      <xdr:nvCxnSpPr>
        <xdr:cNvPr id="233" name="直線コネクタ 232">
          <a:extLst>
            <a:ext uri="{FF2B5EF4-FFF2-40B4-BE49-F238E27FC236}">
              <a16:creationId xmlns:a16="http://schemas.microsoft.com/office/drawing/2014/main" id="{391A5646-0961-440B-927C-FC2AD648B9C6}"/>
            </a:ext>
          </a:extLst>
        </xdr:cNvPr>
        <xdr:cNvCxnSpPr/>
      </xdr:nvCxnSpPr>
      <xdr:spPr>
        <a:xfrm>
          <a:off x="10388600" y="1104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17625</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23992A90-8217-4A4E-9E2D-659746E499D3}"/>
            </a:ext>
          </a:extLst>
        </xdr:cNvPr>
        <xdr:cNvSpPr txBox="1"/>
      </xdr:nvSpPr>
      <xdr:spPr>
        <a:xfrm>
          <a:off x="10515600" y="927592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8,127,570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70948</xdr:rowOff>
    </xdr:from>
    <xdr:to>
      <xdr:col>55</xdr:col>
      <xdr:colOff>88900</xdr:colOff>
      <xdr:row>55</xdr:row>
      <xdr:rowOff>70948</xdr:rowOff>
    </xdr:to>
    <xdr:cxnSp macro="">
      <xdr:nvCxnSpPr>
        <xdr:cNvPr id="235" name="直線コネクタ 234">
          <a:extLst>
            <a:ext uri="{FF2B5EF4-FFF2-40B4-BE49-F238E27FC236}">
              <a16:creationId xmlns:a16="http://schemas.microsoft.com/office/drawing/2014/main" id="{DE1BB2D7-F868-41A3-A9A1-909765E9FA58}"/>
            </a:ext>
          </a:extLst>
        </xdr:cNvPr>
        <xdr:cNvCxnSpPr/>
      </xdr:nvCxnSpPr>
      <xdr:spPr>
        <a:xfrm>
          <a:off x="10388600" y="9500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60141</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ED0E3238-09E0-4420-851F-C214E925306D}"/>
            </a:ext>
          </a:extLst>
        </xdr:cNvPr>
        <xdr:cNvSpPr txBox="1"/>
      </xdr:nvSpPr>
      <xdr:spPr>
        <a:xfrm>
          <a:off x="10515600" y="10690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37264</xdr:rowOff>
    </xdr:from>
    <xdr:to>
      <xdr:col>55</xdr:col>
      <xdr:colOff>50800</xdr:colOff>
      <xdr:row>63</xdr:row>
      <xdr:rowOff>138864</xdr:rowOff>
    </xdr:to>
    <xdr:sp macro="" textlink="">
      <xdr:nvSpPr>
        <xdr:cNvPr id="237" name="フローチャート: 判断 236">
          <a:extLst>
            <a:ext uri="{FF2B5EF4-FFF2-40B4-BE49-F238E27FC236}">
              <a16:creationId xmlns:a16="http://schemas.microsoft.com/office/drawing/2014/main" id="{6797F413-4009-4D80-ADB5-4B175D74D7C9}"/>
            </a:ext>
          </a:extLst>
        </xdr:cNvPr>
        <xdr:cNvSpPr/>
      </xdr:nvSpPr>
      <xdr:spPr>
        <a:xfrm>
          <a:off x="10426700" y="1083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110191</xdr:rowOff>
    </xdr:from>
    <xdr:to>
      <xdr:col>50</xdr:col>
      <xdr:colOff>165100</xdr:colOff>
      <xdr:row>64</xdr:row>
      <xdr:rowOff>40341</xdr:rowOff>
    </xdr:to>
    <xdr:sp macro="" textlink="">
      <xdr:nvSpPr>
        <xdr:cNvPr id="238" name="フローチャート: 判断 237">
          <a:extLst>
            <a:ext uri="{FF2B5EF4-FFF2-40B4-BE49-F238E27FC236}">
              <a16:creationId xmlns:a16="http://schemas.microsoft.com/office/drawing/2014/main" id="{7A263095-6D64-4A63-8226-91B6E6C65E74}"/>
            </a:ext>
          </a:extLst>
        </xdr:cNvPr>
        <xdr:cNvSpPr/>
      </xdr:nvSpPr>
      <xdr:spPr>
        <a:xfrm>
          <a:off x="9588500" y="1091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114559</xdr:rowOff>
    </xdr:from>
    <xdr:to>
      <xdr:col>46</xdr:col>
      <xdr:colOff>38100</xdr:colOff>
      <xdr:row>64</xdr:row>
      <xdr:rowOff>44709</xdr:rowOff>
    </xdr:to>
    <xdr:sp macro="" textlink="">
      <xdr:nvSpPr>
        <xdr:cNvPr id="239" name="フローチャート: 判断 238">
          <a:extLst>
            <a:ext uri="{FF2B5EF4-FFF2-40B4-BE49-F238E27FC236}">
              <a16:creationId xmlns:a16="http://schemas.microsoft.com/office/drawing/2014/main" id="{5E2DFE8D-5227-45FA-A83E-19A0D85D81B1}"/>
            </a:ext>
          </a:extLst>
        </xdr:cNvPr>
        <xdr:cNvSpPr/>
      </xdr:nvSpPr>
      <xdr:spPr>
        <a:xfrm>
          <a:off x="8699500" y="10915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123301</xdr:rowOff>
    </xdr:from>
    <xdr:to>
      <xdr:col>41</xdr:col>
      <xdr:colOff>101600</xdr:colOff>
      <xdr:row>64</xdr:row>
      <xdr:rowOff>53451</xdr:rowOff>
    </xdr:to>
    <xdr:sp macro="" textlink="">
      <xdr:nvSpPr>
        <xdr:cNvPr id="240" name="フローチャート: 判断 239">
          <a:extLst>
            <a:ext uri="{FF2B5EF4-FFF2-40B4-BE49-F238E27FC236}">
              <a16:creationId xmlns:a16="http://schemas.microsoft.com/office/drawing/2014/main" id="{85B05F26-2C1C-44EC-B1B5-2B10E6ECABC9}"/>
            </a:ext>
          </a:extLst>
        </xdr:cNvPr>
        <xdr:cNvSpPr/>
      </xdr:nvSpPr>
      <xdr:spPr>
        <a:xfrm>
          <a:off x="7810500" y="1092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122279</xdr:rowOff>
    </xdr:from>
    <xdr:to>
      <xdr:col>36</xdr:col>
      <xdr:colOff>165100</xdr:colOff>
      <xdr:row>64</xdr:row>
      <xdr:rowOff>52429</xdr:rowOff>
    </xdr:to>
    <xdr:sp macro="" textlink="">
      <xdr:nvSpPr>
        <xdr:cNvPr id="241" name="フローチャート: 判断 240">
          <a:extLst>
            <a:ext uri="{FF2B5EF4-FFF2-40B4-BE49-F238E27FC236}">
              <a16:creationId xmlns:a16="http://schemas.microsoft.com/office/drawing/2014/main" id="{413B04BB-12CC-4E5E-9DCB-E164886E00E9}"/>
            </a:ext>
          </a:extLst>
        </xdr:cNvPr>
        <xdr:cNvSpPr/>
      </xdr:nvSpPr>
      <xdr:spPr>
        <a:xfrm>
          <a:off x="6921500" y="1092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0976517-21C2-4C59-972A-92644266AE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E2AE82A7-AF8A-4769-BDA3-9D8DB69BE8B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E0C85B7-FB68-4543-8C46-AAA74F8A116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B8F3DF8D-5DB6-40FA-891E-EECCC3CE3E78}"/>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34A3D7C4-AB96-4777-82B7-8732ECAAFB6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107008</xdr:rowOff>
    </xdr:from>
    <xdr:to>
      <xdr:col>55</xdr:col>
      <xdr:colOff>50800</xdr:colOff>
      <xdr:row>64</xdr:row>
      <xdr:rowOff>37158</xdr:rowOff>
    </xdr:to>
    <xdr:sp macro="" textlink="">
      <xdr:nvSpPr>
        <xdr:cNvPr id="247" name="楕円 246">
          <a:extLst>
            <a:ext uri="{FF2B5EF4-FFF2-40B4-BE49-F238E27FC236}">
              <a16:creationId xmlns:a16="http://schemas.microsoft.com/office/drawing/2014/main" id="{E3839021-230D-4FD0-ABA6-17BEBAF52DD3}"/>
            </a:ext>
          </a:extLst>
        </xdr:cNvPr>
        <xdr:cNvSpPr/>
      </xdr:nvSpPr>
      <xdr:spPr>
        <a:xfrm>
          <a:off x="10426700" y="109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21935</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F2D54D4C-20F9-4D6C-B9F6-E74085E3540F}"/>
            </a:ext>
          </a:extLst>
        </xdr:cNvPr>
        <xdr:cNvSpPr txBox="1"/>
      </xdr:nvSpPr>
      <xdr:spPr>
        <a:xfrm>
          <a:off x="10515600" y="10823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109613</xdr:rowOff>
    </xdr:from>
    <xdr:to>
      <xdr:col>50</xdr:col>
      <xdr:colOff>165100</xdr:colOff>
      <xdr:row>64</xdr:row>
      <xdr:rowOff>39763</xdr:rowOff>
    </xdr:to>
    <xdr:sp macro="" textlink="">
      <xdr:nvSpPr>
        <xdr:cNvPr id="249" name="楕円 248">
          <a:extLst>
            <a:ext uri="{FF2B5EF4-FFF2-40B4-BE49-F238E27FC236}">
              <a16:creationId xmlns:a16="http://schemas.microsoft.com/office/drawing/2014/main" id="{AF36EED3-DADA-472E-850B-7F274AE5CDA4}"/>
            </a:ext>
          </a:extLst>
        </xdr:cNvPr>
        <xdr:cNvSpPr/>
      </xdr:nvSpPr>
      <xdr:spPr>
        <a:xfrm>
          <a:off x="9588500" y="109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157808</xdr:rowOff>
    </xdr:from>
    <xdr:to>
      <xdr:col>55</xdr:col>
      <xdr:colOff>0</xdr:colOff>
      <xdr:row>63</xdr:row>
      <xdr:rowOff>160413</xdr:rowOff>
    </xdr:to>
    <xdr:cxnSp macro="">
      <xdr:nvCxnSpPr>
        <xdr:cNvPr id="250" name="直線コネクタ 249">
          <a:extLst>
            <a:ext uri="{FF2B5EF4-FFF2-40B4-BE49-F238E27FC236}">
              <a16:creationId xmlns:a16="http://schemas.microsoft.com/office/drawing/2014/main" id="{973E14DD-1F1D-417B-9631-D213772F0961}"/>
            </a:ext>
          </a:extLst>
        </xdr:cNvPr>
        <xdr:cNvCxnSpPr/>
      </xdr:nvCxnSpPr>
      <xdr:spPr>
        <a:xfrm flipV="1">
          <a:off x="9639300" y="10959158"/>
          <a:ext cx="8382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113048</xdr:rowOff>
    </xdr:from>
    <xdr:to>
      <xdr:col>46</xdr:col>
      <xdr:colOff>38100</xdr:colOff>
      <xdr:row>64</xdr:row>
      <xdr:rowOff>43198</xdr:rowOff>
    </xdr:to>
    <xdr:sp macro="" textlink="">
      <xdr:nvSpPr>
        <xdr:cNvPr id="251" name="楕円 250">
          <a:extLst>
            <a:ext uri="{FF2B5EF4-FFF2-40B4-BE49-F238E27FC236}">
              <a16:creationId xmlns:a16="http://schemas.microsoft.com/office/drawing/2014/main" id="{19D57180-5353-48E1-BEB9-7AC3B9F64218}"/>
            </a:ext>
          </a:extLst>
        </xdr:cNvPr>
        <xdr:cNvSpPr/>
      </xdr:nvSpPr>
      <xdr:spPr>
        <a:xfrm>
          <a:off x="8699500" y="1091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160413</xdr:rowOff>
    </xdr:from>
    <xdr:to>
      <xdr:col>50</xdr:col>
      <xdr:colOff>114300</xdr:colOff>
      <xdr:row>63</xdr:row>
      <xdr:rowOff>163848</xdr:rowOff>
    </xdr:to>
    <xdr:cxnSp macro="">
      <xdr:nvCxnSpPr>
        <xdr:cNvPr id="252" name="直線コネクタ 251">
          <a:extLst>
            <a:ext uri="{FF2B5EF4-FFF2-40B4-BE49-F238E27FC236}">
              <a16:creationId xmlns:a16="http://schemas.microsoft.com/office/drawing/2014/main" id="{35F8392E-0315-460C-9D02-952AE8B98FAF}"/>
            </a:ext>
          </a:extLst>
        </xdr:cNvPr>
        <xdr:cNvCxnSpPr/>
      </xdr:nvCxnSpPr>
      <xdr:spPr>
        <a:xfrm flipV="1">
          <a:off x="8750300" y="10961763"/>
          <a:ext cx="889000" cy="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114929</xdr:rowOff>
    </xdr:from>
    <xdr:to>
      <xdr:col>41</xdr:col>
      <xdr:colOff>101600</xdr:colOff>
      <xdr:row>64</xdr:row>
      <xdr:rowOff>45079</xdr:rowOff>
    </xdr:to>
    <xdr:sp macro="" textlink="">
      <xdr:nvSpPr>
        <xdr:cNvPr id="253" name="楕円 252">
          <a:extLst>
            <a:ext uri="{FF2B5EF4-FFF2-40B4-BE49-F238E27FC236}">
              <a16:creationId xmlns:a16="http://schemas.microsoft.com/office/drawing/2014/main" id="{6C6E121E-E369-4D9C-9238-59AFE3AA8625}"/>
            </a:ext>
          </a:extLst>
        </xdr:cNvPr>
        <xdr:cNvSpPr/>
      </xdr:nvSpPr>
      <xdr:spPr>
        <a:xfrm>
          <a:off x="7810500" y="109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163848</xdr:rowOff>
    </xdr:from>
    <xdr:to>
      <xdr:col>45</xdr:col>
      <xdr:colOff>177800</xdr:colOff>
      <xdr:row>63</xdr:row>
      <xdr:rowOff>165729</xdr:rowOff>
    </xdr:to>
    <xdr:cxnSp macro="">
      <xdr:nvCxnSpPr>
        <xdr:cNvPr id="254" name="直線コネクタ 253">
          <a:extLst>
            <a:ext uri="{FF2B5EF4-FFF2-40B4-BE49-F238E27FC236}">
              <a16:creationId xmlns:a16="http://schemas.microsoft.com/office/drawing/2014/main" id="{0152D500-E86C-410D-B84D-6CF80F880197}"/>
            </a:ext>
          </a:extLst>
        </xdr:cNvPr>
        <xdr:cNvCxnSpPr/>
      </xdr:nvCxnSpPr>
      <xdr:spPr>
        <a:xfrm flipV="1">
          <a:off x="7861300" y="10965198"/>
          <a:ext cx="889000" cy="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117802</xdr:rowOff>
    </xdr:from>
    <xdr:to>
      <xdr:col>36</xdr:col>
      <xdr:colOff>165100</xdr:colOff>
      <xdr:row>64</xdr:row>
      <xdr:rowOff>47952</xdr:rowOff>
    </xdr:to>
    <xdr:sp macro="" textlink="">
      <xdr:nvSpPr>
        <xdr:cNvPr id="255" name="楕円 254">
          <a:extLst>
            <a:ext uri="{FF2B5EF4-FFF2-40B4-BE49-F238E27FC236}">
              <a16:creationId xmlns:a16="http://schemas.microsoft.com/office/drawing/2014/main" id="{D0842002-ACAD-4084-9035-06AC2D003A1A}"/>
            </a:ext>
          </a:extLst>
        </xdr:cNvPr>
        <xdr:cNvSpPr/>
      </xdr:nvSpPr>
      <xdr:spPr>
        <a:xfrm>
          <a:off x="6921500" y="1091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165729</xdr:rowOff>
    </xdr:from>
    <xdr:to>
      <xdr:col>41</xdr:col>
      <xdr:colOff>50800</xdr:colOff>
      <xdr:row>63</xdr:row>
      <xdr:rowOff>168602</xdr:rowOff>
    </xdr:to>
    <xdr:cxnSp macro="">
      <xdr:nvCxnSpPr>
        <xdr:cNvPr id="256" name="直線コネクタ 255">
          <a:extLst>
            <a:ext uri="{FF2B5EF4-FFF2-40B4-BE49-F238E27FC236}">
              <a16:creationId xmlns:a16="http://schemas.microsoft.com/office/drawing/2014/main" id="{1E3AAC14-4A5A-4924-ABE0-C713A16060E8}"/>
            </a:ext>
          </a:extLst>
        </xdr:cNvPr>
        <xdr:cNvCxnSpPr/>
      </xdr:nvCxnSpPr>
      <xdr:spPr>
        <a:xfrm flipV="1">
          <a:off x="6972300" y="10967079"/>
          <a:ext cx="8890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31468</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29E22CC6-BFD7-42B9-882C-4B6DD91589FD}"/>
            </a:ext>
          </a:extLst>
        </xdr:cNvPr>
        <xdr:cNvSpPr txBox="1"/>
      </xdr:nvSpPr>
      <xdr:spPr>
        <a:xfrm>
          <a:off x="9327095" y="1100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35836</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C69DF19D-E366-4233-8E2E-8AB07579DA50}"/>
            </a:ext>
          </a:extLst>
        </xdr:cNvPr>
        <xdr:cNvSpPr txBox="1"/>
      </xdr:nvSpPr>
      <xdr:spPr>
        <a:xfrm>
          <a:off x="8450795" y="11008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44578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239B8D42-E31B-4FEC-AE1E-BD396AF0C427}"/>
            </a:ext>
          </a:extLst>
        </xdr:cNvPr>
        <xdr:cNvSpPr txBox="1"/>
      </xdr:nvSpPr>
      <xdr:spPr>
        <a:xfrm>
          <a:off x="7561795" y="1101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43556</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292C4753-51C6-44C9-B142-52509A3922FE}"/>
            </a:ext>
          </a:extLst>
        </xdr:cNvPr>
        <xdr:cNvSpPr txBox="1"/>
      </xdr:nvSpPr>
      <xdr:spPr>
        <a:xfrm>
          <a:off x="6672795" y="11016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56290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F8D807DB-EFD1-4A70-8BC9-0A9EF1399170}"/>
            </a:ext>
          </a:extLst>
        </xdr:cNvPr>
        <xdr:cNvSpPr txBox="1"/>
      </xdr:nvSpPr>
      <xdr:spPr>
        <a:xfrm>
          <a:off x="9327095" y="10686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59725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83F88D06-65CC-4BC0-9A33-BAF534270B1A}"/>
            </a:ext>
          </a:extLst>
        </xdr:cNvPr>
        <xdr:cNvSpPr txBox="1"/>
      </xdr:nvSpPr>
      <xdr:spPr>
        <a:xfrm>
          <a:off x="8450795" y="10689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61606</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57185139-7293-4D37-A5AC-522D7143C26D}"/>
            </a:ext>
          </a:extLst>
        </xdr:cNvPr>
        <xdr:cNvSpPr txBox="1"/>
      </xdr:nvSpPr>
      <xdr:spPr>
        <a:xfrm>
          <a:off x="7561795" y="1069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64479</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B69CA5-4CC9-453C-9EAA-A3E02EC9C2D2}"/>
            </a:ext>
          </a:extLst>
        </xdr:cNvPr>
        <xdr:cNvSpPr txBox="1"/>
      </xdr:nvSpPr>
      <xdr:spPr>
        <a:xfrm>
          <a:off x="6672795" y="1069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9D541999-5E4B-4FAA-B7CB-184EEDE6B1F4}"/>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D5752B32-E636-4DF3-8D8B-097C0125454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36EED92B-EFC9-462B-9857-37FD8ED357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5BDFF4BE-47F5-48A1-962E-7893D8C0F5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DEC434B1-1000-4665-905F-20C711A4176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40A072D2-0398-42F9-B255-0CAA9B96BEF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74A693BF-5C65-49E2-BA3A-D99FFEB668D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81FFC99-981C-4F23-B063-80A644EE557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A025FA18-154A-4728-84C1-8B1AA10214E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03FDDC5-42D0-4198-BADA-A9F257D4571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DE29D33-E3AF-4073-8C5E-0462552275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3422BF60-15B7-4CE2-B699-D08EDB585F2E}"/>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42378659-8351-496F-9FB4-3B7B230D534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3DF38880-F9CD-4D04-9A96-A1EF434A8B3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2B237066-3BB5-48E1-9026-1CCD1D271D1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F717BE34-8E7D-4E00-80B8-3F1FF208F34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741B142D-1EF5-4615-B999-EB5F52762D46}"/>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092C937C-2095-4C2E-9FF4-83E9DE9869E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0B77BBF5-810A-4F90-80BD-825CD376CDE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00E7A212-43BF-4925-9338-60FD026E22BE}"/>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37284817-2238-4AC8-B638-ECA6BC63BA8B}"/>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36FD18E-1DAE-40FC-B407-E5D4502F36C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6BCDFBE3-9EE0-4BE7-AB54-479D627AAAD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544EB3F-4D00-4D4C-A061-1667A28C52E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DB76BC81-5E36-4DFE-B7E4-CD0934CAF4C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72389</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4F42B14D-3777-412A-91E9-1A060095CD49}"/>
            </a:ext>
          </a:extLst>
        </xdr:cNvPr>
        <xdr:cNvCxnSpPr/>
      </xdr:nvCxnSpPr>
      <xdr:spPr>
        <a:xfrm flipV="1">
          <a:off x="4634865" y="13445489"/>
          <a:ext cx="0" cy="146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77D49F88-156F-48C0-A866-563F68749924}"/>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59079533-23BF-4CFE-8D97-382B34E8E2DD}"/>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19066</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EB6C518B-E1F6-4451-AF88-B4FA9DF6D339}"/>
            </a:ext>
          </a:extLst>
        </xdr:cNvPr>
        <xdr:cNvSpPr txBox="1"/>
      </xdr:nvSpPr>
      <xdr:spPr>
        <a:xfrm>
          <a:off x="4673600"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72389</xdr:rowOff>
    </xdr:from>
    <xdr:to>
      <xdr:col>24</xdr:col>
      <xdr:colOff>152400</xdr:colOff>
      <xdr:row>78</xdr:row>
      <xdr:rowOff>72389</xdr:rowOff>
    </xdr:to>
    <xdr:cxnSp macro="">
      <xdr:nvCxnSpPr>
        <xdr:cNvPr id="294" name="直線コネクタ 293">
          <a:extLst>
            <a:ext uri="{FF2B5EF4-FFF2-40B4-BE49-F238E27FC236}">
              <a16:creationId xmlns:a16="http://schemas.microsoft.com/office/drawing/2014/main" id="{EC795093-E616-49C4-9D0D-DA62BB5BA1F3}"/>
            </a:ext>
          </a:extLst>
        </xdr:cNvPr>
        <xdr:cNvCxnSpPr/>
      </xdr:nvCxnSpPr>
      <xdr:spPr>
        <a:xfrm>
          <a:off x="4546600" y="1344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78757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934BC1D9-4D71-415E-977D-A6060FEF537A}"/>
            </a:ext>
          </a:extLst>
        </xdr:cNvPr>
        <xdr:cNvSpPr txBox="1"/>
      </xdr:nvSpPr>
      <xdr:spPr>
        <a:xfrm>
          <a:off x="4673600" y="1413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55880</xdr:rowOff>
    </xdr:from>
    <xdr:to>
      <xdr:col>24</xdr:col>
      <xdr:colOff>114300</xdr:colOff>
      <xdr:row>83</xdr:row>
      <xdr:rowOff>157480</xdr:rowOff>
    </xdr:to>
    <xdr:sp macro="" textlink="">
      <xdr:nvSpPr>
        <xdr:cNvPr id="296" name="フローチャート: 判断 295">
          <a:extLst>
            <a:ext uri="{FF2B5EF4-FFF2-40B4-BE49-F238E27FC236}">
              <a16:creationId xmlns:a16="http://schemas.microsoft.com/office/drawing/2014/main" id="{8ED94442-65FA-4ADF-AB12-DA2FB7772E52}"/>
            </a:ext>
          </a:extLst>
        </xdr:cNvPr>
        <xdr:cNvSpPr/>
      </xdr:nvSpPr>
      <xdr:spPr>
        <a:xfrm>
          <a:off x="4584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97" name="フローチャート: 判断 296">
          <a:extLst>
            <a:ext uri="{FF2B5EF4-FFF2-40B4-BE49-F238E27FC236}">
              <a16:creationId xmlns:a16="http://schemas.microsoft.com/office/drawing/2014/main" id="{06BEF423-F4FD-4CBF-B447-60D11B802E6B}"/>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46082</xdr:rowOff>
    </xdr:from>
    <xdr:to>
      <xdr:col>15</xdr:col>
      <xdr:colOff>101600</xdr:colOff>
      <xdr:row>83</xdr:row>
      <xdr:rowOff>147682</xdr:rowOff>
    </xdr:to>
    <xdr:sp macro="" textlink="">
      <xdr:nvSpPr>
        <xdr:cNvPr id="298" name="フローチャート: 判断 297">
          <a:extLst>
            <a:ext uri="{FF2B5EF4-FFF2-40B4-BE49-F238E27FC236}">
              <a16:creationId xmlns:a16="http://schemas.microsoft.com/office/drawing/2014/main" id="{08BAE032-EBD1-44A6-A654-FE21D894A4F8}"/>
            </a:ext>
          </a:extLst>
        </xdr:cNvPr>
        <xdr:cNvSpPr/>
      </xdr:nvSpPr>
      <xdr:spPr>
        <a:xfrm>
          <a:off x="2857500" y="1427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55880</xdr:rowOff>
    </xdr:from>
    <xdr:to>
      <xdr:col>10</xdr:col>
      <xdr:colOff>165100</xdr:colOff>
      <xdr:row>83</xdr:row>
      <xdr:rowOff>157480</xdr:rowOff>
    </xdr:to>
    <xdr:sp macro="" textlink="">
      <xdr:nvSpPr>
        <xdr:cNvPr id="299" name="フローチャート: 判断 298">
          <a:extLst>
            <a:ext uri="{FF2B5EF4-FFF2-40B4-BE49-F238E27FC236}">
              <a16:creationId xmlns:a16="http://schemas.microsoft.com/office/drawing/2014/main" id="{6F82E371-0C69-44A7-AD3E-D61B4068B816}"/>
            </a:ext>
          </a:extLst>
        </xdr:cNvPr>
        <xdr:cNvSpPr/>
      </xdr:nvSpPr>
      <xdr:spPr>
        <a:xfrm>
          <a:off x="196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39551</xdr:rowOff>
    </xdr:from>
    <xdr:to>
      <xdr:col>6</xdr:col>
      <xdr:colOff>38100</xdr:colOff>
      <xdr:row>83</xdr:row>
      <xdr:rowOff>141151</xdr:rowOff>
    </xdr:to>
    <xdr:sp macro="" textlink="">
      <xdr:nvSpPr>
        <xdr:cNvPr id="300" name="フローチャート: 判断 299">
          <a:extLst>
            <a:ext uri="{FF2B5EF4-FFF2-40B4-BE49-F238E27FC236}">
              <a16:creationId xmlns:a16="http://schemas.microsoft.com/office/drawing/2014/main" id="{7AD41A8F-D1AE-4F03-B45C-51C4C189C69A}"/>
            </a:ext>
          </a:extLst>
        </xdr:cNvPr>
        <xdr:cNvSpPr/>
      </xdr:nvSpPr>
      <xdr:spPr>
        <a:xfrm>
          <a:off x="1079500" y="1426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F8EF906B-9B54-4D85-AAAF-F61B785031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5F06EE57-E947-4C09-8DFA-84386B46BB7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23960B1B-8552-43E9-9808-B72D9FB2392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40AACECF-819F-42AD-B066-512C9AA6EDD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BFE11075-97A1-4DE2-B7C8-EA4B90BC36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1995</xdr:rowOff>
    </xdr:from>
    <xdr:to>
      <xdr:col>24</xdr:col>
      <xdr:colOff>114300</xdr:colOff>
      <xdr:row>86</xdr:row>
      <xdr:rowOff>103595</xdr:rowOff>
    </xdr:to>
    <xdr:sp macro="" textlink="">
      <xdr:nvSpPr>
        <xdr:cNvPr id="306" name="楕円 305">
          <a:extLst>
            <a:ext uri="{FF2B5EF4-FFF2-40B4-BE49-F238E27FC236}">
              <a16:creationId xmlns:a16="http://schemas.microsoft.com/office/drawing/2014/main" id="{B3F6D658-6017-45EE-9546-050DED305626}"/>
            </a:ext>
          </a:extLst>
        </xdr:cNvPr>
        <xdr:cNvSpPr/>
      </xdr:nvSpPr>
      <xdr:spPr>
        <a:xfrm>
          <a:off x="4584700" y="1474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88372</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EABBFE74-BAAD-4EC2-B291-6C248543AD7F}"/>
            </a:ext>
          </a:extLst>
        </xdr:cNvPr>
        <xdr:cNvSpPr txBox="1"/>
      </xdr:nvSpPr>
      <xdr:spPr>
        <a:xfrm>
          <a:off x="4673600" y="14661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139156</xdr:rowOff>
    </xdr:from>
    <xdr:to>
      <xdr:col>20</xdr:col>
      <xdr:colOff>38100</xdr:colOff>
      <xdr:row>86</xdr:row>
      <xdr:rowOff>69306</xdr:rowOff>
    </xdr:to>
    <xdr:sp macro="" textlink="">
      <xdr:nvSpPr>
        <xdr:cNvPr id="308" name="楕円 307">
          <a:extLst>
            <a:ext uri="{FF2B5EF4-FFF2-40B4-BE49-F238E27FC236}">
              <a16:creationId xmlns:a16="http://schemas.microsoft.com/office/drawing/2014/main" id="{1E079075-9B56-494A-9440-CD57770C81BF}"/>
            </a:ext>
          </a:extLst>
        </xdr:cNvPr>
        <xdr:cNvSpPr/>
      </xdr:nvSpPr>
      <xdr:spPr>
        <a:xfrm>
          <a:off x="37465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18506</xdr:rowOff>
    </xdr:from>
    <xdr:to>
      <xdr:col>24</xdr:col>
      <xdr:colOff>63500</xdr:colOff>
      <xdr:row>86</xdr:row>
      <xdr:rowOff>52795</xdr:rowOff>
    </xdr:to>
    <xdr:cxnSp macro="">
      <xdr:nvCxnSpPr>
        <xdr:cNvPr id="309" name="直線コネクタ 308">
          <a:extLst>
            <a:ext uri="{FF2B5EF4-FFF2-40B4-BE49-F238E27FC236}">
              <a16:creationId xmlns:a16="http://schemas.microsoft.com/office/drawing/2014/main" id="{39F92206-2505-441F-9535-DB098F37BD06}"/>
            </a:ext>
          </a:extLst>
        </xdr:cNvPr>
        <xdr:cNvCxnSpPr/>
      </xdr:nvCxnSpPr>
      <xdr:spPr>
        <a:xfrm>
          <a:off x="3797300" y="1476320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103232</xdr:rowOff>
    </xdr:from>
    <xdr:to>
      <xdr:col>15</xdr:col>
      <xdr:colOff>101600</xdr:colOff>
      <xdr:row>86</xdr:row>
      <xdr:rowOff>33382</xdr:rowOff>
    </xdr:to>
    <xdr:sp macro="" textlink="">
      <xdr:nvSpPr>
        <xdr:cNvPr id="310" name="楕円 309">
          <a:extLst>
            <a:ext uri="{FF2B5EF4-FFF2-40B4-BE49-F238E27FC236}">
              <a16:creationId xmlns:a16="http://schemas.microsoft.com/office/drawing/2014/main" id="{B544D2E6-4E4E-4E98-98BF-24FC07F144E7}"/>
            </a:ext>
          </a:extLst>
        </xdr:cNvPr>
        <xdr:cNvSpPr/>
      </xdr:nvSpPr>
      <xdr:spPr>
        <a:xfrm>
          <a:off x="2857500" y="1467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154032</xdr:rowOff>
    </xdr:from>
    <xdr:to>
      <xdr:col>19</xdr:col>
      <xdr:colOff>177800</xdr:colOff>
      <xdr:row>86</xdr:row>
      <xdr:rowOff>18506</xdr:rowOff>
    </xdr:to>
    <xdr:cxnSp macro="">
      <xdr:nvCxnSpPr>
        <xdr:cNvPr id="311" name="直線コネクタ 310">
          <a:extLst>
            <a:ext uri="{FF2B5EF4-FFF2-40B4-BE49-F238E27FC236}">
              <a16:creationId xmlns:a16="http://schemas.microsoft.com/office/drawing/2014/main" id="{D5B3B2A0-D1B2-40A0-B1F5-6A64DD1667DA}"/>
            </a:ext>
          </a:extLst>
        </xdr:cNvPr>
        <xdr:cNvCxnSpPr/>
      </xdr:nvCxnSpPr>
      <xdr:spPr>
        <a:xfrm>
          <a:off x="2908300" y="1472728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70576</xdr:rowOff>
    </xdr:from>
    <xdr:to>
      <xdr:col>10</xdr:col>
      <xdr:colOff>165100</xdr:colOff>
      <xdr:row>86</xdr:row>
      <xdr:rowOff>726</xdr:rowOff>
    </xdr:to>
    <xdr:sp macro="" textlink="">
      <xdr:nvSpPr>
        <xdr:cNvPr id="312" name="楕円 311">
          <a:extLst>
            <a:ext uri="{FF2B5EF4-FFF2-40B4-BE49-F238E27FC236}">
              <a16:creationId xmlns:a16="http://schemas.microsoft.com/office/drawing/2014/main" id="{854AC5D5-76BC-411C-8217-65E2E7F912AB}"/>
            </a:ext>
          </a:extLst>
        </xdr:cNvPr>
        <xdr:cNvSpPr/>
      </xdr:nvSpPr>
      <xdr:spPr>
        <a:xfrm>
          <a:off x="1968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121376</xdr:rowOff>
    </xdr:from>
    <xdr:to>
      <xdr:col>15</xdr:col>
      <xdr:colOff>50800</xdr:colOff>
      <xdr:row>85</xdr:row>
      <xdr:rowOff>154032</xdr:rowOff>
    </xdr:to>
    <xdr:cxnSp macro="">
      <xdr:nvCxnSpPr>
        <xdr:cNvPr id="313" name="直線コネクタ 312">
          <a:extLst>
            <a:ext uri="{FF2B5EF4-FFF2-40B4-BE49-F238E27FC236}">
              <a16:creationId xmlns:a16="http://schemas.microsoft.com/office/drawing/2014/main" id="{6C8F592F-D324-4223-A54B-3D6FADBF64C1}"/>
            </a:ext>
          </a:extLst>
        </xdr:cNvPr>
        <xdr:cNvCxnSpPr/>
      </xdr:nvCxnSpPr>
      <xdr:spPr>
        <a:xfrm>
          <a:off x="2019300" y="146946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39551</xdr:rowOff>
    </xdr:from>
    <xdr:to>
      <xdr:col>6</xdr:col>
      <xdr:colOff>38100</xdr:colOff>
      <xdr:row>85</xdr:row>
      <xdr:rowOff>141151</xdr:rowOff>
    </xdr:to>
    <xdr:sp macro="" textlink="">
      <xdr:nvSpPr>
        <xdr:cNvPr id="314" name="楕円 313">
          <a:extLst>
            <a:ext uri="{FF2B5EF4-FFF2-40B4-BE49-F238E27FC236}">
              <a16:creationId xmlns:a16="http://schemas.microsoft.com/office/drawing/2014/main" id="{A34CABF1-4230-422B-BAB1-3FB910E0DE6A}"/>
            </a:ext>
          </a:extLst>
        </xdr:cNvPr>
        <xdr:cNvSpPr/>
      </xdr:nvSpPr>
      <xdr:spPr>
        <a:xfrm>
          <a:off x="1079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90351</xdr:rowOff>
    </xdr:from>
    <xdr:to>
      <xdr:col>10</xdr:col>
      <xdr:colOff>114300</xdr:colOff>
      <xdr:row>85</xdr:row>
      <xdr:rowOff>121376</xdr:rowOff>
    </xdr:to>
    <xdr:cxnSp macro="">
      <xdr:nvCxnSpPr>
        <xdr:cNvPr id="315" name="直線コネクタ 314">
          <a:extLst>
            <a:ext uri="{FF2B5EF4-FFF2-40B4-BE49-F238E27FC236}">
              <a16:creationId xmlns:a16="http://schemas.microsoft.com/office/drawing/2014/main" id="{E50271EF-8B2E-4E52-9843-84ABB155EC6A}"/>
            </a:ext>
          </a:extLst>
        </xdr:cNvPr>
        <xdr:cNvCxnSpPr/>
      </xdr:nvCxnSpPr>
      <xdr:spPr>
        <a:xfrm>
          <a:off x="1130300" y="1466360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128288</xdr:rowOff>
    </xdr:from>
    <xdr:ext cx="405111" cy="259045"/>
    <xdr:sp macro="" textlink="">
      <xdr:nvSpPr>
        <xdr:cNvPr id="316" name="n_1aveValue【公営住宅】&#10;有形固定資産減価償却率">
          <a:extLst>
            <a:ext uri="{FF2B5EF4-FFF2-40B4-BE49-F238E27FC236}">
              <a16:creationId xmlns:a16="http://schemas.microsoft.com/office/drawing/2014/main" id="{50EC474C-2563-4DDC-941A-BE2A08164078}"/>
            </a:ext>
          </a:extLst>
        </xdr:cNvPr>
        <xdr:cNvSpPr txBox="1"/>
      </xdr:nvSpPr>
      <xdr:spPr>
        <a:xfrm>
          <a:off x="3582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164209</xdr:rowOff>
    </xdr:from>
    <xdr:ext cx="405111" cy="259045"/>
    <xdr:sp macro="" textlink="">
      <xdr:nvSpPr>
        <xdr:cNvPr id="317" name="n_2aveValue【公営住宅】&#10;有形固定資産減価償却率">
          <a:extLst>
            <a:ext uri="{FF2B5EF4-FFF2-40B4-BE49-F238E27FC236}">
              <a16:creationId xmlns:a16="http://schemas.microsoft.com/office/drawing/2014/main" id="{8D21AD33-0093-4952-AA0E-A69EF210984C}"/>
            </a:ext>
          </a:extLst>
        </xdr:cNvPr>
        <xdr:cNvSpPr txBox="1"/>
      </xdr:nvSpPr>
      <xdr:spPr>
        <a:xfrm>
          <a:off x="2705744" y="1405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2557</xdr:rowOff>
    </xdr:from>
    <xdr:ext cx="405111" cy="259045"/>
    <xdr:sp macro="" textlink="">
      <xdr:nvSpPr>
        <xdr:cNvPr id="318" name="n_3aveValue【公営住宅】&#10;有形固定資産減価償却率">
          <a:extLst>
            <a:ext uri="{FF2B5EF4-FFF2-40B4-BE49-F238E27FC236}">
              <a16:creationId xmlns:a16="http://schemas.microsoft.com/office/drawing/2014/main" id="{4FCEEC73-8888-4097-978D-6C6B605C7D68}"/>
            </a:ext>
          </a:extLst>
        </xdr:cNvPr>
        <xdr:cNvSpPr txBox="1"/>
      </xdr:nvSpPr>
      <xdr:spPr>
        <a:xfrm>
          <a:off x="1816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157678</xdr:rowOff>
    </xdr:from>
    <xdr:ext cx="405111" cy="259045"/>
    <xdr:sp macro="" textlink="">
      <xdr:nvSpPr>
        <xdr:cNvPr id="319" name="n_4aveValue【公営住宅】&#10;有形固定資産減価償却率">
          <a:extLst>
            <a:ext uri="{FF2B5EF4-FFF2-40B4-BE49-F238E27FC236}">
              <a16:creationId xmlns:a16="http://schemas.microsoft.com/office/drawing/2014/main" id="{9FD4852E-E1FC-42EF-A465-8EAA39953553}"/>
            </a:ext>
          </a:extLst>
        </xdr:cNvPr>
        <xdr:cNvSpPr txBox="1"/>
      </xdr:nvSpPr>
      <xdr:spPr>
        <a:xfrm>
          <a:off x="927744" y="1404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60433</xdr:rowOff>
    </xdr:from>
    <xdr:ext cx="405111" cy="259045"/>
    <xdr:sp macro="" textlink="">
      <xdr:nvSpPr>
        <xdr:cNvPr id="320" name="n_1mainValue【公営住宅】&#10;有形固定資産減価償却率">
          <a:extLst>
            <a:ext uri="{FF2B5EF4-FFF2-40B4-BE49-F238E27FC236}">
              <a16:creationId xmlns:a16="http://schemas.microsoft.com/office/drawing/2014/main" id="{8EF679AA-A87E-491E-BBED-00ECCA8CC5C0}"/>
            </a:ext>
          </a:extLst>
        </xdr:cNvPr>
        <xdr:cNvSpPr txBox="1"/>
      </xdr:nvSpPr>
      <xdr:spPr>
        <a:xfrm>
          <a:off x="3582044" y="1480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24509</xdr:rowOff>
    </xdr:from>
    <xdr:ext cx="405111" cy="259045"/>
    <xdr:sp macro="" textlink="">
      <xdr:nvSpPr>
        <xdr:cNvPr id="321" name="n_2mainValue【公営住宅】&#10;有形固定資産減価償却率">
          <a:extLst>
            <a:ext uri="{FF2B5EF4-FFF2-40B4-BE49-F238E27FC236}">
              <a16:creationId xmlns:a16="http://schemas.microsoft.com/office/drawing/2014/main" id="{40130FB1-688C-445E-B762-4D711655AAB7}"/>
            </a:ext>
          </a:extLst>
        </xdr:cNvPr>
        <xdr:cNvSpPr txBox="1"/>
      </xdr:nvSpPr>
      <xdr:spPr>
        <a:xfrm>
          <a:off x="2705744" y="1476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163303</xdr:rowOff>
    </xdr:from>
    <xdr:ext cx="405111" cy="259045"/>
    <xdr:sp macro="" textlink="">
      <xdr:nvSpPr>
        <xdr:cNvPr id="322" name="n_3mainValue【公営住宅】&#10;有形固定資産減価償却率">
          <a:extLst>
            <a:ext uri="{FF2B5EF4-FFF2-40B4-BE49-F238E27FC236}">
              <a16:creationId xmlns:a16="http://schemas.microsoft.com/office/drawing/2014/main" id="{2B4693D0-3EE2-4D33-808C-38A833CCBA64}"/>
            </a:ext>
          </a:extLst>
        </xdr:cNvPr>
        <xdr:cNvSpPr txBox="1"/>
      </xdr:nvSpPr>
      <xdr:spPr>
        <a:xfrm>
          <a:off x="1816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132278</xdr:rowOff>
    </xdr:from>
    <xdr:ext cx="405111" cy="259045"/>
    <xdr:sp macro="" textlink="">
      <xdr:nvSpPr>
        <xdr:cNvPr id="323" name="n_4mainValue【公営住宅】&#10;有形固定資産減価償却率">
          <a:extLst>
            <a:ext uri="{FF2B5EF4-FFF2-40B4-BE49-F238E27FC236}">
              <a16:creationId xmlns:a16="http://schemas.microsoft.com/office/drawing/2014/main" id="{F997C95F-FBBB-4092-A211-915C66283892}"/>
            </a:ext>
          </a:extLst>
        </xdr:cNvPr>
        <xdr:cNvSpPr txBox="1"/>
      </xdr:nvSpPr>
      <xdr:spPr>
        <a:xfrm>
          <a:off x="927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CD19DCBC-84BB-4841-A75F-464D4E9382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A735C2E4-A4C9-47AA-82F9-41F4CE92493D}"/>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C985CC42-3A3F-49AD-8F3D-91A8B49EEB4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103A582-05BA-47F7-AF49-11951C1EAC2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E00DC7D-2678-46AC-B47E-9AB5136E83C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17010E24-0E46-4CCE-B33C-40810706420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7BBAC989-6BB4-4A05-9C34-E386A3AC150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C1ACEA9F-0297-48DC-A0A3-6C79E9847AC9}"/>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61F0E8F9-0428-4BD7-8F21-16AC29D892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2584740-2A1B-4BF9-8758-B14C6793E8E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3B97ADA5-8A3F-473F-A244-ECB823CD497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2DC34C06-6CF4-4B06-9BD1-225D2867C15C}"/>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A2BAA6CA-55E3-4F9D-8073-1BB9B35F3C9D}"/>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1A2A50B5-88B5-4B98-B560-A15176ECFED5}"/>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F4BBD0D8-78E4-4EDB-B56E-4A3CE0D74B5C}"/>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a:extLst>
            <a:ext uri="{FF2B5EF4-FFF2-40B4-BE49-F238E27FC236}">
              <a16:creationId xmlns:a16="http://schemas.microsoft.com/office/drawing/2014/main" id="{D3F4EC4B-DA56-4585-A97C-AD5DFC373156}"/>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85B05A87-589D-481E-BC9C-EE81BB154D99}"/>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a:extLst>
            <a:ext uri="{FF2B5EF4-FFF2-40B4-BE49-F238E27FC236}">
              <a16:creationId xmlns:a16="http://schemas.microsoft.com/office/drawing/2014/main" id="{D3C181D1-7233-4057-8CCC-6FEB716A073E}"/>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AB35693-4009-4B68-9CDC-DB0AB24BADD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a:extLst>
            <a:ext uri="{FF2B5EF4-FFF2-40B4-BE49-F238E27FC236}">
              <a16:creationId xmlns:a16="http://schemas.microsoft.com/office/drawing/2014/main" id="{B14022C5-D6F6-4924-ACBA-0C129EE14DC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E6B88205-CF07-4FD4-8C68-81B40995E8A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C49BD32F-7486-448D-80FC-83ABECB3B312}"/>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B1EED907-B944-4861-84C8-3D413E26A7F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135331</xdr:rowOff>
    </xdr:from>
    <xdr:to>
      <xdr:col>54</xdr:col>
      <xdr:colOff>189865</xdr:colOff>
      <xdr:row>86</xdr:row>
      <xdr:rowOff>107138</xdr:rowOff>
    </xdr:to>
    <xdr:cxnSp macro="">
      <xdr:nvCxnSpPr>
        <xdr:cNvPr id="347" name="直線コネクタ 346">
          <a:extLst>
            <a:ext uri="{FF2B5EF4-FFF2-40B4-BE49-F238E27FC236}">
              <a16:creationId xmlns:a16="http://schemas.microsoft.com/office/drawing/2014/main" id="{9E9178E1-A283-436B-AEA7-2E852C0FC461}"/>
            </a:ext>
          </a:extLst>
        </xdr:cNvPr>
        <xdr:cNvCxnSpPr/>
      </xdr:nvCxnSpPr>
      <xdr:spPr>
        <a:xfrm flipV="1">
          <a:off x="10476865" y="13508431"/>
          <a:ext cx="0" cy="134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110965</xdr:rowOff>
    </xdr:from>
    <xdr:ext cx="469744" cy="259045"/>
    <xdr:sp macro="" textlink="">
      <xdr:nvSpPr>
        <xdr:cNvPr id="348" name="【公営住宅】&#10;一人当たり面積最小値テキスト">
          <a:extLst>
            <a:ext uri="{FF2B5EF4-FFF2-40B4-BE49-F238E27FC236}">
              <a16:creationId xmlns:a16="http://schemas.microsoft.com/office/drawing/2014/main" id="{7F172FE4-1868-4336-99BC-2A5DBCAA45CD}"/>
            </a:ext>
          </a:extLst>
        </xdr:cNvPr>
        <xdr:cNvSpPr txBox="1"/>
      </xdr:nvSpPr>
      <xdr:spPr>
        <a:xfrm>
          <a:off x="10515600" y="14855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107138</xdr:rowOff>
    </xdr:from>
    <xdr:to>
      <xdr:col>55</xdr:col>
      <xdr:colOff>88900</xdr:colOff>
      <xdr:row>86</xdr:row>
      <xdr:rowOff>107138</xdr:rowOff>
    </xdr:to>
    <xdr:cxnSp macro="">
      <xdr:nvCxnSpPr>
        <xdr:cNvPr id="349" name="直線コネクタ 348">
          <a:extLst>
            <a:ext uri="{FF2B5EF4-FFF2-40B4-BE49-F238E27FC236}">
              <a16:creationId xmlns:a16="http://schemas.microsoft.com/office/drawing/2014/main" id="{FE359E84-08A9-41AB-9752-4FD2D6CD9186}"/>
            </a:ext>
          </a:extLst>
        </xdr:cNvPr>
        <xdr:cNvCxnSpPr/>
      </xdr:nvCxnSpPr>
      <xdr:spPr>
        <a:xfrm>
          <a:off x="10388600" y="14851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82008</xdr:rowOff>
    </xdr:from>
    <xdr:ext cx="534377" cy="259045"/>
    <xdr:sp macro="" textlink="">
      <xdr:nvSpPr>
        <xdr:cNvPr id="350" name="【公営住宅】&#10;一人当たり面積最大値テキスト">
          <a:extLst>
            <a:ext uri="{FF2B5EF4-FFF2-40B4-BE49-F238E27FC236}">
              <a16:creationId xmlns:a16="http://schemas.microsoft.com/office/drawing/2014/main" id="{A0A9678E-6AB9-4A04-878A-5B3E0483AB12}"/>
            </a:ext>
          </a:extLst>
        </xdr:cNvPr>
        <xdr:cNvSpPr txBox="1"/>
      </xdr:nvSpPr>
      <xdr:spPr>
        <a:xfrm>
          <a:off x="10515600" y="13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135331</xdr:rowOff>
    </xdr:from>
    <xdr:to>
      <xdr:col>55</xdr:col>
      <xdr:colOff>88900</xdr:colOff>
      <xdr:row>78</xdr:row>
      <xdr:rowOff>135331</xdr:rowOff>
    </xdr:to>
    <xdr:cxnSp macro="">
      <xdr:nvCxnSpPr>
        <xdr:cNvPr id="351" name="直線コネクタ 350">
          <a:extLst>
            <a:ext uri="{FF2B5EF4-FFF2-40B4-BE49-F238E27FC236}">
              <a16:creationId xmlns:a16="http://schemas.microsoft.com/office/drawing/2014/main" id="{CD0FA98E-909B-4867-8D30-E541A84C274C}"/>
            </a:ext>
          </a:extLst>
        </xdr:cNvPr>
        <xdr:cNvCxnSpPr/>
      </xdr:nvCxnSpPr>
      <xdr:spPr>
        <a:xfrm>
          <a:off x="10388600" y="1350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45535</xdr:rowOff>
    </xdr:from>
    <xdr:ext cx="469744" cy="259045"/>
    <xdr:sp macro="" textlink="">
      <xdr:nvSpPr>
        <xdr:cNvPr id="352" name="【公営住宅】&#10;一人当たり面積平均値テキスト">
          <a:extLst>
            <a:ext uri="{FF2B5EF4-FFF2-40B4-BE49-F238E27FC236}">
              <a16:creationId xmlns:a16="http://schemas.microsoft.com/office/drawing/2014/main" id="{786AEF17-E6B2-455E-BD94-8746E57B5603}"/>
            </a:ext>
          </a:extLst>
        </xdr:cNvPr>
        <xdr:cNvSpPr txBox="1"/>
      </xdr:nvSpPr>
      <xdr:spPr>
        <a:xfrm>
          <a:off x="10515600" y="14447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22658</xdr:rowOff>
    </xdr:from>
    <xdr:to>
      <xdr:col>55</xdr:col>
      <xdr:colOff>50800</xdr:colOff>
      <xdr:row>85</xdr:row>
      <xdr:rowOff>124258</xdr:rowOff>
    </xdr:to>
    <xdr:sp macro="" textlink="">
      <xdr:nvSpPr>
        <xdr:cNvPr id="353" name="フローチャート: 判断 352">
          <a:extLst>
            <a:ext uri="{FF2B5EF4-FFF2-40B4-BE49-F238E27FC236}">
              <a16:creationId xmlns:a16="http://schemas.microsoft.com/office/drawing/2014/main" id="{E00A0A0E-4A7D-4578-86B5-4432E358D1E1}"/>
            </a:ext>
          </a:extLst>
        </xdr:cNvPr>
        <xdr:cNvSpPr/>
      </xdr:nvSpPr>
      <xdr:spPr>
        <a:xfrm>
          <a:off x="10426700" y="1459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85141</xdr:rowOff>
    </xdr:from>
    <xdr:to>
      <xdr:col>50</xdr:col>
      <xdr:colOff>165100</xdr:colOff>
      <xdr:row>86</xdr:row>
      <xdr:rowOff>15291</xdr:rowOff>
    </xdr:to>
    <xdr:sp macro="" textlink="">
      <xdr:nvSpPr>
        <xdr:cNvPr id="354" name="フローチャート: 判断 353">
          <a:extLst>
            <a:ext uri="{FF2B5EF4-FFF2-40B4-BE49-F238E27FC236}">
              <a16:creationId xmlns:a16="http://schemas.microsoft.com/office/drawing/2014/main" id="{EB377E3E-D073-45EB-B656-FB6EA1FAC9E9}"/>
            </a:ext>
          </a:extLst>
        </xdr:cNvPr>
        <xdr:cNvSpPr/>
      </xdr:nvSpPr>
      <xdr:spPr>
        <a:xfrm>
          <a:off x="9588500" y="1465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98171</xdr:rowOff>
    </xdr:from>
    <xdr:to>
      <xdr:col>46</xdr:col>
      <xdr:colOff>38100</xdr:colOff>
      <xdr:row>86</xdr:row>
      <xdr:rowOff>28321</xdr:rowOff>
    </xdr:to>
    <xdr:sp macro="" textlink="">
      <xdr:nvSpPr>
        <xdr:cNvPr id="355" name="フローチャート: 判断 354">
          <a:extLst>
            <a:ext uri="{FF2B5EF4-FFF2-40B4-BE49-F238E27FC236}">
              <a16:creationId xmlns:a16="http://schemas.microsoft.com/office/drawing/2014/main" id="{B4AD1C71-F61A-465D-AA8B-7DBD5CBE467C}"/>
            </a:ext>
          </a:extLst>
        </xdr:cNvPr>
        <xdr:cNvSpPr/>
      </xdr:nvSpPr>
      <xdr:spPr>
        <a:xfrm>
          <a:off x="8699500" y="1467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103124</xdr:rowOff>
    </xdr:from>
    <xdr:to>
      <xdr:col>41</xdr:col>
      <xdr:colOff>101600</xdr:colOff>
      <xdr:row>86</xdr:row>
      <xdr:rowOff>33274</xdr:rowOff>
    </xdr:to>
    <xdr:sp macro="" textlink="">
      <xdr:nvSpPr>
        <xdr:cNvPr id="356" name="フローチャート: 判断 355">
          <a:extLst>
            <a:ext uri="{FF2B5EF4-FFF2-40B4-BE49-F238E27FC236}">
              <a16:creationId xmlns:a16="http://schemas.microsoft.com/office/drawing/2014/main" id="{2F725A1F-61E6-4D2D-B315-9EED04D43580}"/>
            </a:ext>
          </a:extLst>
        </xdr:cNvPr>
        <xdr:cNvSpPr/>
      </xdr:nvSpPr>
      <xdr:spPr>
        <a:xfrm>
          <a:off x="7810500" y="1467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103352</xdr:rowOff>
    </xdr:from>
    <xdr:to>
      <xdr:col>36</xdr:col>
      <xdr:colOff>165100</xdr:colOff>
      <xdr:row>86</xdr:row>
      <xdr:rowOff>33502</xdr:rowOff>
    </xdr:to>
    <xdr:sp macro="" textlink="">
      <xdr:nvSpPr>
        <xdr:cNvPr id="357" name="フローチャート: 判断 356">
          <a:extLst>
            <a:ext uri="{FF2B5EF4-FFF2-40B4-BE49-F238E27FC236}">
              <a16:creationId xmlns:a16="http://schemas.microsoft.com/office/drawing/2014/main" id="{C1FF651D-9D3C-4CEC-AC03-2DA2DFC4009C}"/>
            </a:ext>
          </a:extLst>
        </xdr:cNvPr>
        <xdr:cNvSpPr/>
      </xdr:nvSpPr>
      <xdr:spPr>
        <a:xfrm>
          <a:off x="6921500" y="1467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7640F34-8EC6-4FCF-8AEB-E7B0010BFE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E535F5FD-308B-49EF-9BB7-B15DEC46087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F10B2B52-81BA-457A-B6A5-D43F64F264A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A3C25684-25D3-4F3B-A4D2-22A33FCDE24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746C871E-8547-4076-89A9-0C8E2218D52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788</xdr:rowOff>
    </xdr:from>
    <xdr:to>
      <xdr:col>55</xdr:col>
      <xdr:colOff>50800</xdr:colOff>
      <xdr:row>86</xdr:row>
      <xdr:rowOff>102388</xdr:rowOff>
    </xdr:to>
    <xdr:sp macro="" textlink="">
      <xdr:nvSpPr>
        <xdr:cNvPr id="363" name="楕円 362">
          <a:extLst>
            <a:ext uri="{FF2B5EF4-FFF2-40B4-BE49-F238E27FC236}">
              <a16:creationId xmlns:a16="http://schemas.microsoft.com/office/drawing/2014/main" id="{7A72D158-9564-4868-9587-97E23AC64A3B}"/>
            </a:ext>
          </a:extLst>
        </xdr:cNvPr>
        <xdr:cNvSpPr/>
      </xdr:nvSpPr>
      <xdr:spPr>
        <a:xfrm>
          <a:off x="10426700" y="14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87165</xdr:rowOff>
    </xdr:from>
    <xdr:ext cx="469744" cy="259045"/>
    <xdr:sp macro="" textlink="">
      <xdr:nvSpPr>
        <xdr:cNvPr id="364" name="【公営住宅】&#10;一人当たり面積該当値テキスト">
          <a:extLst>
            <a:ext uri="{FF2B5EF4-FFF2-40B4-BE49-F238E27FC236}">
              <a16:creationId xmlns:a16="http://schemas.microsoft.com/office/drawing/2014/main" id="{3478573C-7925-45FB-8A12-D100B21AF5A2}"/>
            </a:ext>
          </a:extLst>
        </xdr:cNvPr>
        <xdr:cNvSpPr txBox="1"/>
      </xdr:nvSpPr>
      <xdr:spPr>
        <a:xfrm>
          <a:off x="10515600" y="1466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788</xdr:rowOff>
    </xdr:from>
    <xdr:to>
      <xdr:col>50</xdr:col>
      <xdr:colOff>165100</xdr:colOff>
      <xdr:row>86</xdr:row>
      <xdr:rowOff>102388</xdr:rowOff>
    </xdr:to>
    <xdr:sp macro="" textlink="">
      <xdr:nvSpPr>
        <xdr:cNvPr id="365" name="楕円 364">
          <a:extLst>
            <a:ext uri="{FF2B5EF4-FFF2-40B4-BE49-F238E27FC236}">
              <a16:creationId xmlns:a16="http://schemas.microsoft.com/office/drawing/2014/main" id="{15167AC8-C44E-419C-8996-9C7F43C7CCD1}"/>
            </a:ext>
          </a:extLst>
        </xdr:cNvPr>
        <xdr:cNvSpPr/>
      </xdr:nvSpPr>
      <xdr:spPr>
        <a:xfrm>
          <a:off x="9588500" y="1474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51588</xdr:rowOff>
    </xdr:from>
    <xdr:to>
      <xdr:col>55</xdr:col>
      <xdr:colOff>0</xdr:colOff>
      <xdr:row>86</xdr:row>
      <xdr:rowOff>51588</xdr:rowOff>
    </xdr:to>
    <xdr:cxnSp macro="">
      <xdr:nvCxnSpPr>
        <xdr:cNvPr id="366" name="直線コネクタ 365">
          <a:extLst>
            <a:ext uri="{FF2B5EF4-FFF2-40B4-BE49-F238E27FC236}">
              <a16:creationId xmlns:a16="http://schemas.microsoft.com/office/drawing/2014/main" id="{319C98F6-4B1A-4B0C-9B8A-D60B1070BEC8}"/>
            </a:ext>
          </a:extLst>
        </xdr:cNvPr>
        <xdr:cNvCxnSpPr/>
      </xdr:nvCxnSpPr>
      <xdr:spPr>
        <a:xfrm>
          <a:off x="9639300" y="147962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2006</xdr:rowOff>
    </xdr:from>
    <xdr:to>
      <xdr:col>46</xdr:col>
      <xdr:colOff>38100</xdr:colOff>
      <xdr:row>86</xdr:row>
      <xdr:rowOff>103606</xdr:rowOff>
    </xdr:to>
    <xdr:sp macro="" textlink="">
      <xdr:nvSpPr>
        <xdr:cNvPr id="367" name="楕円 366">
          <a:extLst>
            <a:ext uri="{FF2B5EF4-FFF2-40B4-BE49-F238E27FC236}">
              <a16:creationId xmlns:a16="http://schemas.microsoft.com/office/drawing/2014/main" id="{2A463014-B250-4324-B58B-3D7685427AFD}"/>
            </a:ext>
          </a:extLst>
        </xdr:cNvPr>
        <xdr:cNvSpPr/>
      </xdr:nvSpPr>
      <xdr:spPr>
        <a:xfrm>
          <a:off x="8699500" y="147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51588</xdr:rowOff>
    </xdr:from>
    <xdr:to>
      <xdr:col>50</xdr:col>
      <xdr:colOff>114300</xdr:colOff>
      <xdr:row>86</xdr:row>
      <xdr:rowOff>52806</xdr:rowOff>
    </xdr:to>
    <xdr:cxnSp macro="">
      <xdr:nvCxnSpPr>
        <xdr:cNvPr id="368" name="直線コネクタ 367">
          <a:extLst>
            <a:ext uri="{FF2B5EF4-FFF2-40B4-BE49-F238E27FC236}">
              <a16:creationId xmlns:a16="http://schemas.microsoft.com/office/drawing/2014/main" id="{18A930CF-9922-4CEC-B642-B0412FC2000E}"/>
            </a:ext>
          </a:extLst>
        </xdr:cNvPr>
        <xdr:cNvCxnSpPr/>
      </xdr:nvCxnSpPr>
      <xdr:spPr>
        <a:xfrm flipV="1">
          <a:off x="8750300" y="14796288"/>
          <a:ext cx="889000" cy="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3454</xdr:rowOff>
    </xdr:from>
    <xdr:to>
      <xdr:col>41</xdr:col>
      <xdr:colOff>101600</xdr:colOff>
      <xdr:row>86</xdr:row>
      <xdr:rowOff>105054</xdr:rowOff>
    </xdr:to>
    <xdr:sp macro="" textlink="">
      <xdr:nvSpPr>
        <xdr:cNvPr id="369" name="楕円 368">
          <a:extLst>
            <a:ext uri="{FF2B5EF4-FFF2-40B4-BE49-F238E27FC236}">
              <a16:creationId xmlns:a16="http://schemas.microsoft.com/office/drawing/2014/main" id="{BBA1908B-5BFE-44CF-B866-DD2A310BD474}"/>
            </a:ext>
          </a:extLst>
        </xdr:cNvPr>
        <xdr:cNvSpPr/>
      </xdr:nvSpPr>
      <xdr:spPr>
        <a:xfrm>
          <a:off x="7810500" y="1474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52806</xdr:rowOff>
    </xdr:from>
    <xdr:to>
      <xdr:col>45</xdr:col>
      <xdr:colOff>177800</xdr:colOff>
      <xdr:row>86</xdr:row>
      <xdr:rowOff>54254</xdr:rowOff>
    </xdr:to>
    <xdr:cxnSp macro="">
      <xdr:nvCxnSpPr>
        <xdr:cNvPr id="370" name="直線コネクタ 369">
          <a:extLst>
            <a:ext uri="{FF2B5EF4-FFF2-40B4-BE49-F238E27FC236}">
              <a16:creationId xmlns:a16="http://schemas.microsoft.com/office/drawing/2014/main" id="{B86939B9-37E1-44DC-9B47-6BAFB53A3D9E}"/>
            </a:ext>
          </a:extLst>
        </xdr:cNvPr>
        <xdr:cNvCxnSpPr/>
      </xdr:nvCxnSpPr>
      <xdr:spPr>
        <a:xfrm flipV="1">
          <a:off x="7861300" y="14797506"/>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1854</xdr:rowOff>
    </xdr:from>
    <xdr:to>
      <xdr:col>36</xdr:col>
      <xdr:colOff>165100</xdr:colOff>
      <xdr:row>86</xdr:row>
      <xdr:rowOff>103454</xdr:rowOff>
    </xdr:to>
    <xdr:sp macro="" textlink="">
      <xdr:nvSpPr>
        <xdr:cNvPr id="371" name="楕円 370">
          <a:extLst>
            <a:ext uri="{FF2B5EF4-FFF2-40B4-BE49-F238E27FC236}">
              <a16:creationId xmlns:a16="http://schemas.microsoft.com/office/drawing/2014/main" id="{3F41CB65-87D7-486D-A58E-F8A01B2B8D43}"/>
            </a:ext>
          </a:extLst>
        </xdr:cNvPr>
        <xdr:cNvSpPr/>
      </xdr:nvSpPr>
      <xdr:spPr>
        <a:xfrm>
          <a:off x="6921500" y="147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52654</xdr:rowOff>
    </xdr:from>
    <xdr:to>
      <xdr:col>41</xdr:col>
      <xdr:colOff>50800</xdr:colOff>
      <xdr:row>86</xdr:row>
      <xdr:rowOff>54254</xdr:rowOff>
    </xdr:to>
    <xdr:cxnSp macro="">
      <xdr:nvCxnSpPr>
        <xdr:cNvPr id="372" name="直線コネクタ 371">
          <a:extLst>
            <a:ext uri="{FF2B5EF4-FFF2-40B4-BE49-F238E27FC236}">
              <a16:creationId xmlns:a16="http://schemas.microsoft.com/office/drawing/2014/main" id="{37233DD9-B05D-452B-B40F-87B6F3FEF117}"/>
            </a:ext>
          </a:extLst>
        </xdr:cNvPr>
        <xdr:cNvCxnSpPr/>
      </xdr:nvCxnSpPr>
      <xdr:spPr>
        <a:xfrm>
          <a:off x="6972300" y="1479735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31818</xdr:rowOff>
    </xdr:from>
    <xdr:ext cx="469744" cy="259045"/>
    <xdr:sp macro="" textlink="">
      <xdr:nvSpPr>
        <xdr:cNvPr id="373" name="n_1aveValue【公営住宅】&#10;一人当たり面積">
          <a:extLst>
            <a:ext uri="{FF2B5EF4-FFF2-40B4-BE49-F238E27FC236}">
              <a16:creationId xmlns:a16="http://schemas.microsoft.com/office/drawing/2014/main" id="{A018614C-8D6B-4C0A-A29F-033E05D697BA}"/>
            </a:ext>
          </a:extLst>
        </xdr:cNvPr>
        <xdr:cNvSpPr txBox="1"/>
      </xdr:nvSpPr>
      <xdr:spPr>
        <a:xfrm>
          <a:off x="9391727" y="1443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44848</xdr:rowOff>
    </xdr:from>
    <xdr:ext cx="469744" cy="259045"/>
    <xdr:sp macro="" textlink="">
      <xdr:nvSpPr>
        <xdr:cNvPr id="374" name="n_2aveValue【公営住宅】&#10;一人当たり面積">
          <a:extLst>
            <a:ext uri="{FF2B5EF4-FFF2-40B4-BE49-F238E27FC236}">
              <a16:creationId xmlns:a16="http://schemas.microsoft.com/office/drawing/2014/main" id="{41238443-11FD-4992-B8E7-7F58062FC57C}"/>
            </a:ext>
          </a:extLst>
        </xdr:cNvPr>
        <xdr:cNvSpPr txBox="1"/>
      </xdr:nvSpPr>
      <xdr:spPr>
        <a:xfrm>
          <a:off x="8515427" y="14446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49801</xdr:rowOff>
    </xdr:from>
    <xdr:ext cx="469744" cy="259045"/>
    <xdr:sp macro="" textlink="">
      <xdr:nvSpPr>
        <xdr:cNvPr id="375" name="n_3aveValue【公営住宅】&#10;一人当たり面積">
          <a:extLst>
            <a:ext uri="{FF2B5EF4-FFF2-40B4-BE49-F238E27FC236}">
              <a16:creationId xmlns:a16="http://schemas.microsoft.com/office/drawing/2014/main" id="{FC444666-4DC5-480D-9310-E1E657E2192D}"/>
            </a:ext>
          </a:extLst>
        </xdr:cNvPr>
        <xdr:cNvSpPr txBox="1"/>
      </xdr:nvSpPr>
      <xdr:spPr>
        <a:xfrm>
          <a:off x="7626427" y="1445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50029</xdr:rowOff>
    </xdr:from>
    <xdr:ext cx="469744" cy="259045"/>
    <xdr:sp macro="" textlink="">
      <xdr:nvSpPr>
        <xdr:cNvPr id="376" name="n_4aveValue【公営住宅】&#10;一人当たり面積">
          <a:extLst>
            <a:ext uri="{FF2B5EF4-FFF2-40B4-BE49-F238E27FC236}">
              <a16:creationId xmlns:a16="http://schemas.microsoft.com/office/drawing/2014/main" id="{78023719-3ED7-477F-8097-E4B777C8BB1C}"/>
            </a:ext>
          </a:extLst>
        </xdr:cNvPr>
        <xdr:cNvSpPr txBox="1"/>
      </xdr:nvSpPr>
      <xdr:spPr>
        <a:xfrm>
          <a:off x="6737427" y="14451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93515</xdr:rowOff>
    </xdr:from>
    <xdr:ext cx="469744" cy="259045"/>
    <xdr:sp macro="" textlink="">
      <xdr:nvSpPr>
        <xdr:cNvPr id="377" name="n_1mainValue【公営住宅】&#10;一人当たり面積">
          <a:extLst>
            <a:ext uri="{FF2B5EF4-FFF2-40B4-BE49-F238E27FC236}">
              <a16:creationId xmlns:a16="http://schemas.microsoft.com/office/drawing/2014/main" id="{B4E10406-B498-47B7-A835-0CE2159CEDCA}"/>
            </a:ext>
          </a:extLst>
        </xdr:cNvPr>
        <xdr:cNvSpPr txBox="1"/>
      </xdr:nvSpPr>
      <xdr:spPr>
        <a:xfrm>
          <a:off x="9391727" y="1483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94733</xdr:rowOff>
    </xdr:from>
    <xdr:ext cx="469744" cy="259045"/>
    <xdr:sp macro="" textlink="">
      <xdr:nvSpPr>
        <xdr:cNvPr id="378" name="n_2mainValue【公営住宅】&#10;一人当たり面積">
          <a:extLst>
            <a:ext uri="{FF2B5EF4-FFF2-40B4-BE49-F238E27FC236}">
              <a16:creationId xmlns:a16="http://schemas.microsoft.com/office/drawing/2014/main" id="{BAA6E792-3440-4ADA-BB89-3712CCB1E7D5}"/>
            </a:ext>
          </a:extLst>
        </xdr:cNvPr>
        <xdr:cNvSpPr txBox="1"/>
      </xdr:nvSpPr>
      <xdr:spPr>
        <a:xfrm>
          <a:off x="8515427" y="1483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96181</xdr:rowOff>
    </xdr:from>
    <xdr:ext cx="469744" cy="259045"/>
    <xdr:sp macro="" textlink="">
      <xdr:nvSpPr>
        <xdr:cNvPr id="379" name="n_3mainValue【公営住宅】&#10;一人当たり面積">
          <a:extLst>
            <a:ext uri="{FF2B5EF4-FFF2-40B4-BE49-F238E27FC236}">
              <a16:creationId xmlns:a16="http://schemas.microsoft.com/office/drawing/2014/main" id="{9E24C932-E548-4C0C-8B17-3261195C12F4}"/>
            </a:ext>
          </a:extLst>
        </xdr:cNvPr>
        <xdr:cNvSpPr txBox="1"/>
      </xdr:nvSpPr>
      <xdr:spPr>
        <a:xfrm>
          <a:off x="7626427" y="14840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94581</xdr:rowOff>
    </xdr:from>
    <xdr:ext cx="469744" cy="259045"/>
    <xdr:sp macro="" textlink="">
      <xdr:nvSpPr>
        <xdr:cNvPr id="380" name="n_4mainValue【公営住宅】&#10;一人当たり面積">
          <a:extLst>
            <a:ext uri="{FF2B5EF4-FFF2-40B4-BE49-F238E27FC236}">
              <a16:creationId xmlns:a16="http://schemas.microsoft.com/office/drawing/2014/main" id="{0E927F6C-CA3E-4B97-A7DD-D74D72511364}"/>
            </a:ext>
          </a:extLst>
        </xdr:cNvPr>
        <xdr:cNvSpPr txBox="1"/>
      </xdr:nvSpPr>
      <xdr:spPr>
        <a:xfrm>
          <a:off x="6737427" y="14839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FCACC85-7963-4E16-B884-9EA1F9E59A6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3225BA6-5159-4B24-8E2B-C0959D724B9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365C9C61-E665-464E-87A3-2D20A731321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24BB7B8F-1B79-47FB-814F-1AA675D6DC8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6055CB16-1E6E-4DE5-8F17-82962DBA046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6A23F785-CBC4-436B-B1BB-7655EE83B6C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CD5E56B3-758E-4843-9386-63863687813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E1E1F1C2-6A9E-4E43-B1C9-1B155E8B3467}"/>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F4AD5A6F-FB4B-466C-8F96-D017A833B715}"/>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96CAB69B-870F-4E93-8DC0-5954D546DDB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5C828362-5E5F-4AEE-834F-B21081D4DC9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DE686C58-F81A-4E49-A539-31E239664E5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E9C642A8-EC54-4827-B92C-09645288CF6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36CB8EED-25D0-4E51-A053-F13EBF6A2B5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1CB808A-52D2-4245-B0BE-A3CB4D6CA5F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FAC6C3C1-B845-4C49-BE61-B286AEA025E5}"/>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C9EBFC81-F596-48D9-8CEB-2FBF84E59471}"/>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4623A32A-33DD-4DF1-9FC2-4F1C66EA653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49019005-F75E-4F9D-8141-8D87288A4E2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35F3FB3-F677-4810-BBD3-FA2F09197D4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7C19BAC0-92B6-4554-874C-BDE7291CEF0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326C7B8E-68E5-4988-BB8E-C11655AB498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758F3EFB-95FD-4844-89AF-B482F2A4EC2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9A2DC2A0-438A-4219-97C9-233107AD7A3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92963F14-82C5-412A-AB83-157098DC1C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11DA8A09-1DA4-4C2E-9157-A485F6295B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A26C528F-F619-4C54-BA6A-CD9216FB2FA7}"/>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DE9BAED6-F3B7-4EDA-8C8A-DF677D8EDAF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7E74D22D-FBAA-4A33-8855-2EA5F111843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118E24B2-C902-481B-8A4E-B9FDD8EF3E2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151AC064-AF6D-423A-863C-5FCAADFD3B0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A8DE6E14-982A-432C-99D2-0F78D4E5512F}"/>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006FB70C-EB9E-4415-AC53-3DF4B829B27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3871598D-359D-4F5F-A118-DBD8C15F649D}"/>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130C88EF-45B6-4ED4-9DD2-0ABB63B4921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394B88B-EB1F-42D9-84B7-4F1249363C8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F1BD4BF1-DF17-4BB6-87AD-507DDF78011A}"/>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5F7A5F9E-0D7F-48AA-BE06-583494FD8D3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80AFC37B-61B2-4E62-B996-0B57E4FEB485}"/>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D2AC944F-12C3-4D82-B719-A702526CE2F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07D79A4D-D664-4E66-9B77-BF2AC470634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F0ED82C1-84AE-4713-8300-DF428A74C7E2}"/>
            </a:ext>
          </a:extLst>
        </xdr:cNvPr>
        <xdr:cNvCxnSpPr/>
      </xdr:nvCxnSpPr>
      <xdr:spPr>
        <a:xfrm flipV="1">
          <a:off x="16318864" y="5786301"/>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BCA9F41E-E179-4D95-A765-F41F6BA9FA0F}"/>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FFB762A7-2772-427C-BFBE-BA5C39E3B40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7E1FCCC9-5368-47CB-8778-38BDE4257F43}"/>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26" name="直線コネクタ 425">
          <a:extLst>
            <a:ext uri="{FF2B5EF4-FFF2-40B4-BE49-F238E27FC236}">
              <a16:creationId xmlns:a16="http://schemas.microsoft.com/office/drawing/2014/main" id="{CA6D1732-75F7-46F6-B529-95D46E6B10AA}"/>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72770</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F9E11977-7481-44AC-B759-2DAB9378B920}"/>
            </a:ext>
          </a:extLst>
        </xdr:cNvPr>
        <xdr:cNvSpPr txBox="1"/>
      </xdr:nvSpPr>
      <xdr:spPr>
        <a:xfrm>
          <a:off x="16357600" y="6244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49893</xdr:rowOff>
    </xdr:from>
    <xdr:to>
      <xdr:col>85</xdr:col>
      <xdr:colOff>177800</xdr:colOff>
      <xdr:row>37</xdr:row>
      <xdr:rowOff>151493</xdr:rowOff>
    </xdr:to>
    <xdr:sp macro="" textlink="">
      <xdr:nvSpPr>
        <xdr:cNvPr id="428" name="フローチャート: 判断 427">
          <a:extLst>
            <a:ext uri="{FF2B5EF4-FFF2-40B4-BE49-F238E27FC236}">
              <a16:creationId xmlns:a16="http://schemas.microsoft.com/office/drawing/2014/main" id="{FF0E702E-C9A9-40BC-AA47-EA558070ADB8}"/>
            </a:ext>
          </a:extLst>
        </xdr:cNvPr>
        <xdr:cNvSpPr/>
      </xdr:nvSpPr>
      <xdr:spPr>
        <a:xfrm>
          <a:off x="162687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164193</xdr:rowOff>
    </xdr:from>
    <xdr:to>
      <xdr:col>81</xdr:col>
      <xdr:colOff>101600</xdr:colOff>
      <xdr:row>38</xdr:row>
      <xdr:rowOff>94343</xdr:rowOff>
    </xdr:to>
    <xdr:sp macro="" textlink="">
      <xdr:nvSpPr>
        <xdr:cNvPr id="429" name="フローチャート: 判断 428">
          <a:extLst>
            <a:ext uri="{FF2B5EF4-FFF2-40B4-BE49-F238E27FC236}">
              <a16:creationId xmlns:a16="http://schemas.microsoft.com/office/drawing/2014/main" id="{F84071E8-EA60-4B7E-8379-77C95EB7E407}"/>
            </a:ext>
          </a:extLst>
        </xdr:cNvPr>
        <xdr:cNvSpPr/>
      </xdr:nvSpPr>
      <xdr:spPr>
        <a:xfrm>
          <a:off x="15430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129903</xdr:rowOff>
    </xdr:from>
    <xdr:to>
      <xdr:col>76</xdr:col>
      <xdr:colOff>165100</xdr:colOff>
      <xdr:row>38</xdr:row>
      <xdr:rowOff>60053</xdr:rowOff>
    </xdr:to>
    <xdr:sp macro="" textlink="">
      <xdr:nvSpPr>
        <xdr:cNvPr id="430" name="フローチャート: 判断 429">
          <a:extLst>
            <a:ext uri="{FF2B5EF4-FFF2-40B4-BE49-F238E27FC236}">
              <a16:creationId xmlns:a16="http://schemas.microsoft.com/office/drawing/2014/main" id="{F544692E-B97B-4ED7-B934-F92E81372405}"/>
            </a:ext>
          </a:extLst>
        </xdr:cNvPr>
        <xdr:cNvSpPr/>
      </xdr:nvSpPr>
      <xdr:spPr>
        <a:xfrm>
          <a:off x="14541500" y="647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431" name="フローチャート: 判断 430">
          <a:extLst>
            <a:ext uri="{FF2B5EF4-FFF2-40B4-BE49-F238E27FC236}">
              <a16:creationId xmlns:a16="http://schemas.microsoft.com/office/drawing/2014/main" id="{6E00BBA2-3D3D-482F-BF67-7F2862C17F1F}"/>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118473</xdr:rowOff>
    </xdr:from>
    <xdr:to>
      <xdr:col>67</xdr:col>
      <xdr:colOff>101600</xdr:colOff>
      <xdr:row>38</xdr:row>
      <xdr:rowOff>48623</xdr:rowOff>
    </xdr:to>
    <xdr:sp macro="" textlink="">
      <xdr:nvSpPr>
        <xdr:cNvPr id="432" name="フローチャート: 判断 431">
          <a:extLst>
            <a:ext uri="{FF2B5EF4-FFF2-40B4-BE49-F238E27FC236}">
              <a16:creationId xmlns:a16="http://schemas.microsoft.com/office/drawing/2014/main" id="{CE7A0C83-9310-46E7-964C-9AF259AF9A50}"/>
            </a:ext>
          </a:extLst>
        </xdr:cNvPr>
        <xdr:cNvSpPr/>
      </xdr:nvSpPr>
      <xdr:spPr>
        <a:xfrm>
          <a:off x="127635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FBC8442F-1FD8-4A82-B567-EB6279DC5BF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FBD39ED6-4961-4941-8234-2AE9FE0F41A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FBE97AD2-2636-46F0-84FC-353B29F4C56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D1C7A1E3-C59F-4D9A-A165-9AA7F2D259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5C340BA9-9294-40D9-BB6E-971428246CA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438" name="楕円 437">
          <a:extLst>
            <a:ext uri="{FF2B5EF4-FFF2-40B4-BE49-F238E27FC236}">
              <a16:creationId xmlns:a16="http://schemas.microsoft.com/office/drawing/2014/main" id="{24965D9F-B312-4F07-80E4-9F5484AFEFEC}"/>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439" name="【認定こども園・幼稚園・保育所】&#10;有形固定資産減価償却率該当値テキスト">
          <a:extLst>
            <a:ext uri="{FF2B5EF4-FFF2-40B4-BE49-F238E27FC236}">
              <a16:creationId xmlns:a16="http://schemas.microsoft.com/office/drawing/2014/main" id="{85E440DD-16D5-4646-91A7-2605BC09150A}"/>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41728</xdr:rowOff>
    </xdr:from>
    <xdr:to>
      <xdr:col>81</xdr:col>
      <xdr:colOff>101600</xdr:colOff>
      <xdr:row>42</xdr:row>
      <xdr:rowOff>143328</xdr:rowOff>
    </xdr:to>
    <xdr:sp macro="" textlink="">
      <xdr:nvSpPr>
        <xdr:cNvPr id="440" name="楕円 439">
          <a:extLst>
            <a:ext uri="{FF2B5EF4-FFF2-40B4-BE49-F238E27FC236}">
              <a16:creationId xmlns:a16="http://schemas.microsoft.com/office/drawing/2014/main" id="{BC0E6A19-10EF-4AE7-A271-37EEED1D14E9}"/>
            </a:ext>
          </a:extLst>
        </xdr:cNvPr>
        <xdr:cNvSpPr/>
      </xdr:nvSpPr>
      <xdr:spPr>
        <a:xfrm>
          <a:off x="15430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92528</xdr:rowOff>
    </xdr:from>
    <xdr:to>
      <xdr:col>85</xdr:col>
      <xdr:colOff>127000</xdr:colOff>
      <xdr:row>42</xdr:row>
      <xdr:rowOff>92528</xdr:rowOff>
    </xdr:to>
    <xdr:cxnSp macro="">
      <xdr:nvCxnSpPr>
        <xdr:cNvPr id="441" name="直線コネクタ 440">
          <a:extLst>
            <a:ext uri="{FF2B5EF4-FFF2-40B4-BE49-F238E27FC236}">
              <a16:creationId xmlns:a16="http://schemas.microsoft.com/office/drawing/2014/main" id="{450B1CEB-18B7-47C1-812C-E61A66AE8D83}"/>
            </a:ext>
          </a:extLst>
        </xdr:cNvPr>
        <xdr:cNvCxnSpPr/>
      </xdr:nvCxnSpPr>
      <xdr:spPr>
        <a:xfrm>
          <a:off x="15481300" y="729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42</xdr:row>
      <xdr:rowOff>41728</xdr:rowOff>
    </xdr:from>
    <xdr:to>
      <xdr:col>76</xdr:col>
      <xdr:colOff>165100</xdr:colOff>
      <xdr:row>42</xdr:row>
      <xdr:rowOff>143328</xdr:rowOff>
    </xdr:to>
    <xdr:sp macro="" textlink="">
      <xdr:nvSpPr>
        <xdr:cNvPr id="442" name="楕円 441">
          <a:extLst>
            <a:ext uri="{FF2B5EF4-FFF2-40B4-BE49-F238E27FC236}">
              <a16:creationId xmlns:a16="http://schemas.microsoft.com/office/drawing/2014/main" id="{DD31BAC3-A21B-43BD-B130-63AA2861D553}"/>
            </a:ext>
          </a:extLst>
        </xdr:cNvPr>
        <xdr:cNvSpPr/>
      </xdr:nvSpPr>
      <xdr:spPr>
        <a:xfrm>
          <a:off x="14541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92528</xdr:rowOff>
    </xdr:from>
    <xdr:to>
      <xdr:col>81</xdr:col>
      <xdr:colOff>50800</xdr:colOff>
      <xdr:row>42</xdr:row>
      <xdr:rowOff>92528</xdr:rowOff>
    </xdr:to>
    <xdr:cxnSp macro="">
      <xdr:nvCxnSpPr>
        <xdr:cNvPr id="443" name="直線コネクタ 442">
          <a:extLst>
            <a:ext uri="{FF2B5EF4-FFF2-40B4-BE49-F238E27FC236}">
              <a16:creationId xmlns:a16="http://schemas.microsoft.com/office/drawing/2014/main" id="{FAF92248-3FAE-4FE1-B0BA-BA12C1B9962C}"/>
            </a:ext>
          </a:extLst>
        </xdr:cNvPr>
        <xdr:cNvCxnSpPr/>
      </xdr:nvCxnSpPr>
      <xdr:spPr>
        <a:xfrm>
          <a:off x="14592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42</xdr:row>
      <xdr:rowOff>41728</xdr:rowOff>
    </xdr:from>
    <xdr:to>
      <xdr:col>72</xdr:col>
      <xdr:colOff>38100</xdr:colOff>
      <xdr:row>42</xdr:row>
      <xdr:rowOff>143328</xdr:rowOff>
    </xdr:to>
    <xdr:sp macro="" textlink="">
      <xdr:nvSpPr>
        <xdr:cNvPr id="444" name="楕円 443">
          <a:extLst>
            <a:ext uri="{FF2B5EF4-FFF2-40B4-BE49-F238E27FC236}">
              <a16:creationId xmlns:a16="http://schemas.microsoft.com/office/drawing/2014/main" id="{B9220E92-658F-4E64-9011-0F1DD9B5B8A5}"/>
            </a:ext>
          </a:extLst>
        </xdr:cNvPr>
        <xdr:cNvSpPr/>
      </xdr:nvSpPr>
      <xdr:spPr>
        <a:xfrm>
          <a:off x="13652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92528</xdr:rowOff>
    </xdr:from>
    <xdr:to>
      <xdr:col>76</xdr:col>
      <xdr:colOff>114300</xdr:colOff>
      <xdr:row>42</xdr:row>
      <xdr:rowOff>92528</xdr:rowOff>
    </xdr:to>
    <xdr:cxnSp macro="">
      <xdr:nvCxnSpPr>
        <xdr:cNvPr id="445" name="直線コネクタ 444">
          <a:extLst>
            <a:ext uri="{FF2B5EF4-FFF2-40B4-BE49-F238E27FC236}">
              <a16:creationId xmlns:a16="http://schemas.microsoft.com/office/drawing/2014/main" id="{B5184F4C-8CA6-49BD-AB41-1027B84F4A1F}"/>
            </a:ext>
          </a:extLst>
        </xdr:cNvPr>
        <xdr:cNvCxnSpPr/>
      </xdr:nvCxnSpPr>
      <xdr:spPr>
        <a:xfrm>
          <a:off x="13703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42</xdr:row>
      <xdr:rowOff>41728</xdr:rowOff>
    </xdr:from>
    <xdr:to>
      <xdr:col>67</xdr:col>
      <xdr:colOff>101600</xdr:colOff>
      <xdr:row>42</xdr:row>
      <xdr:rowOff>143328</xdr:rowOff>
    </xdr:to>
    <xdr:sp macro="" textlink="">
      <xdr:nvSpPr>
        <xdr:cNvPr id="446" name="楕円 445">
          <a:extLst>
            <a:ext uri="{FF2B5EF4-FFF2-40B4-BE49-F238E27FC236}">
              <a16:creationId xmlns:a16="http://schemas.microsoft.com/office/drawing/2014/main" id="{D8DAF1BE-7C76-4076-AAE3-78913D9F3826}"/>
            </a:ext>
          </a:extLst>
        </xdr:cNvPr>
        <xdr:cNvSpPr/>
      </xdr:nvSpPr>
      <xdr:spPr>
        <a:xfrm>
          <a:off x="127635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92528</xdr:rowOff>
    </xdr:from>
    <xdr:to>
      <xdr:col>71</xdr:col>
      <xdr:colOff>177800</xdr:colOff>
      <xdr:row>42</xdr:row>
      <xdr:rowOff>92528</xdr:rowOff>
    </xdr:to>
    <xdr:cxnSp macro="">
      <xdr:nvCxnSpPr>
        <xdr:cNvPr id="447" name="直線コネクタ 446">
          <a:extLst>
            <a:ext uri="{FF2B5EF4-FFF2-40B4-BE49-F238E27FC236}">
              <a16:creationId xmlns:a16="http://schemas.microsoft.com/office/drawing/2014/main" id="{B1D466E3-A025-4D3F-BC26-C51DB506C3D5}"/>
            </a:ext>
          </a:extLst>
        </xdr:cNvPr>
        <xdr:cNvCxnSpPr/>
      </xdr:nvCxnSpPr>
      <xdr:spPr>
        <a:xfrm>
          <a:off x="12814300" y="729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110870</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D4C5F8A9-F60D-4BC5-AFC6-97A90BA275AE}"/>
            </a:ext>
          </a:extLst>
        </xdr:cNvPr>
        <xdr:cNvSpPr txBox="1"/>
      </xdr:nvSpPr>
      <xdr:spPr>
        <a:xfrm>
          <a:off x="152660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76580</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2C0BEC9F-7EB1-48EC-907E-2858433F2755}"/>
            </a:ext>
          </a:extLst>
        </xdr:cNvPr>
        <xdr:cNvSpPr txBox="1"/>
      </xdr:nvSpPr>
      <xdr:spPr>
        <a:xfrm>
          <a:off x="14389744" y="624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FD19F30F-2B4F-4310-A0F0-E6D4EFA60851}"/>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65150</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576DD7CD-C118-44DC-994A-3CEAD716064C}"/>
            </a:ext>
          </a:extLst>
        </xdr:cNvPr>
        <xdr:cNvSpPr txBox="1"/>
      </xdr:nvSpPr>
      <xdr:spPr>
        <a:xfrm>
          <a:off x="12611744" y="623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42</xdr:row>
      <xdr:rowOff>134455</xdr:rowOff>
    </xdr:from>
    <xdr:ext cx="469744" cy="259045"/>
    <xdr:sp macro="" textlink="">
      <xdr:nvSpPr>
        <xdr:cNvPr id="452" name="n_1mainValue【認定こども園・幼稚園・保育所】&#10;有形固定資産減価償却率">
          <a:extLst>
            <a:ext uri="{FF2B5EF4-FFF2-40B4-BE49-F238E27FC236}">
              <a16:creationId xmlns:a16="http://schemas.microsoft.com/office/drawing/2014/main" id="{BDA55C60-2658-4F67-A666-6CF2667CA7D2}"/>
            </a:ext>
          </a:extLst>
        </xdr:cNvPr>
        <xdr:cNvSpPr txBox="1"/>
      </xdr:nvSpPr>
      <xdr:spPr>
        <a:xfrm>
          <a:off x="152337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42</xdr:row>
      <xdr:rowOff>134455</xdr:rowOff>
    </xdr:from>
    <xdr:ext cx="469744" cy="259045"/>
    <xdr:sp macro="" textlink="">
      <xdr:nvSpPr>
        <xdr:cNvPr id="453" name="n_2mainValue【認定こども園・幼稚園・保育所】&#10;有形固定資産減価償却率">
          <a:extLst>
            <a:ext uri="{FF2B5EF4-FFF2-40B4-BE49-F238E27FC236}">
              <a16:creationId xmlns:a16="http://schemas.microsoft.com/office/drawing/2014/main" id="{A78CD8B9-5C93-4CFF-B0C7-9EDDE781F11B}"/>
            </a:ext>
          </a:extLst>
        </xdr:cNvPr>
        <xdr:cNvSpPr txBox="1"/>
      </xdr:nvSpPr>
      <xdr:spPr>
        <a:xfrm>
          <a:off x="14357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42</xdr:row>
      <xdr:rowOff>134455</xdr:rowOff>
    </xdr:from>
    <xdr:ext cx="469744" cy="259045"/>
    <xdr:sp macro="" textlink="">
      <xdr:nvSpPr>
        <xdr:cNvPr id="454" name="n_3mainValue【認定こども園・幼稚園・保育所】&#10;有形固定資産減価償却率">
          <a:extLst>
            <a:ext uri="{FF2B5EF4-FFF2-40B4-BE49-F238E27FC236}">
              <a16:creationId xmlns:a16="http://schemas.microsoft.com/office/drawing/2014/main" id="{7C694D8D-B8CF-4DED-969E-D1DA1009FCEA}"/>
            </a:ext>
          </a:extLst>
        </xdr:cNvPr>
        <xdr:cNvSpPr txBox="1"/>
      </xdr:nvSpPr>
      <xdr:spPr>
        <a:xfrm>
          <a:off x="13468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42</xdr:row>
      <xdr:rowOff>134455</xdr:rowOff>
    </xdr:from>
    <xdr:ext cx="469744" cy="259045"/>
    <xdr:sp macro="" textlink="">
      <xdr:nvSpPr>
        <xdr:cNvPr id="455" name="n_4mainValue【認定こども園・幼稚園・保育所】&#10;有形固定資産減価償却率">
          <a:extLst>
            <a:ext uri="{FF2B5EF4-FFF2-40B4-BE49-F238E27FC236}">
              <a16:creationId xmlns:a16="http://schemas.microsoft.com/office/drawing/2014/main" id="{A9A4828E-8B28-4514-B46F-5297BBBCFF0C}"/>
            </a:ext>
          </a:extLst>
        </xdr:cNvPr>
        <xdr:cNvSpPr txBox="1"/>
      </xdr:nvSpPr>
      <xdr:spPr>
        <a:xfrm>
          <a:off x="12579427" y="733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D000360C-7544-4394-9C1B-9341098DCF2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C255CF98-1A75-4787-BB89-6A0FAF8E2B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CCBB889A-1C93-4CFE-8DA4-C6FDB813B72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F9C7F589-8349-4E0A-8DB8-374020552A2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CCE5DDFD-EC08-4B19-915A-675A10E1260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AEED5C21-32D3-429D-95F1-9EDDF3316F24}"/>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DCD3B5F1-D7EB-47A7-88B6-B6ECBDDE5C4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C016FCB6-B6B8-4877-A095-E853B125D4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9AB8A51A-5E8F-4AD9-A12C-40571585776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87675338-D6B7-4AF4-A83A-6B7854BBDDC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6" name="直線コネクタ 465">
          <a:extLst>
            <a:ext uri="{FF2B5EF4-FFF2-40B4-BE49-F238E27FC236}">
              <a16:creationId xmlns:a16="http://schemas.microsoft.com/office/drawing/2014/main" id="{A8849090-29E5-4B72-A1DE-00E534174843}"/>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7" name="テキスト ボックス 466">
          <a:extLst>
            <a:ext uri="{FF2B5EF4-FFF2-40B4-BE49-F238E27FC236}">
              <a16:creationId xmlns:a16="http://schemas.microsoft.com/office/drawing/2014/main" id="{86CAE465-A852-47D7-A0EE-F98C8287CFF1}"/>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8" name="直線コネクタ 467">
          <a:extLst>
            <a:ext uri="{FF2B5EF4-FFF2-40B4-BE49-F238E27FC236}">
              <a16:creationId xmlns:a16="http://schemas.microsoft.com/office/drawing/2014/main" id="{189CBE89-C7FD-4E07-AE77-6D0FE1566338}"/>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9" name="テキスト ボックス 468">
          <a:extLst>
            <a:ext uri="{FF2B5EF4-FFF2-40B4-BE49-F238E27FC236}">
              <a16:creationId xmlns:a16="http://schemas.microsoft.com/office/drawing/2014/main" id="{514C2394-A061-4765-B86E-8DF7EC63A2A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0" name="直線コネクタ 469">
          <a:extLst>
            <a:ext uri="{FF2B5EF4-FFF2-40B4-BE49-F238E27FC236}">
              <a16:creationId xmlns:a16="http://schemas.microsoft.com/office/drawing/2014/main" id="{C3AD3E80-5D4A-414F-8121-FDA986C3D4D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1" name="テキスト ボックス 470">
          <a:extLst>
            <a:ext uri="{FF2B5EF4-FFF2-40B4-BE49-F238E27FC236}">
              <a16:creationId xmlns:a16="http://schemas.microsoft.com/office/drawing/2014/main" id="{ED11CE00-52D5-44A9-900C-D90D6896EBE7}"/>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2" name="直線コネクタ 471">
          <a:extLst>
            <a:ext uri="{FF2B5EF4-FFF2-40B4-BE49-F238E27FC236}">
              <a16:creationId xmlns:a16="http://schemas.microsoft.com/office/drawing/2014/main" id="{6714DC1E-69BD-4C63-BF0B-58EC8E2D9BD7}"/>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3" name="テキスト ボックス 472">
          <a:extLst>
            <a:ext uri="{FF2B5EF4-FFF2-40B4-BE49-F238E27FC236}">
              <a16:creationId xmlns:a16="http://schemas.microsoft.com/office/drawing/2014/main" id="{7311D156-56F1-4649-8F7B-58FB39401FA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a:extLst>
            <a:ext uri="{FF2B5EF4-FFF2-40B4-BE49-F238E27FC236}">
              <a16:creationId xmlns:a16="http://schemas.microsoft.com/office/drawing/2014/main" id="{D27F4C81-2CF2-4F45-B8CD-52EE3803170C}"/>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6C6461E0-7833-4936-962E-BEE608CAB36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a:extLst>
            <a:ext uri="{FF2B5EF4-FFF2-40B4-BE49-F238E27FC236}">
              <a16:creationId xmlns:a16="http://schemas.microsoft.com/office/drawing/2014/main" id="{4B5F3D2F-D4D5-4C71-B591-50AF0E1B46F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44653</xdr:rowOff>
    </xdr:from>
    <xdr:to>
      <xdr:col>116</xdr:col>
      <xdr:colOff>62864</xdr:colOff>
      <xdr:row>41</xdr:row>
      <xdr:rowOff>112319</xdr:rowOff>
    </xdr:to>
    <xdr:cxnSp macro="">
      <xdr:nvCxnSpPr>
        <xdr:cNvPr id="477" name="直線コネクタ 476">
          <a:extLst>
            <a:ext uri="{FF2B5EF4-FFF2-40B4-BE49-F238E27FC236}">
              <a16:creationId xmlns:a16="http://schemas.microsoft.com/office/drawing/2014/main" id="{7B4CE16A-6262-408F-9C42-A02949AA0CCE}"/>
            </a:ext>
          </a:extLst>
        </xdr:cNvPr>
        <xdr:cNvCxnSpPr/>
      </xdr:nvCxnSpPr>
      <xdr:spPr>
        <a:xfrm flipV="1">
          <a:off x="22160864" y="5702503"/>
          <a:ext cx="0" cy="1439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478" name="【認定こども園・幼稚園・保育所】&#10;一人当たり面積最小値テキスト">
          <a:extLst>
            <a:ext uri="{FF2B5EF4-FFF2-40B4-BE49-F238E27FC236}">
              <a16:creationId xmlns:a16="http://schemas.microsoft.com/office/drawing/2014/main" id="{48F694FD-758E-4D7E-B8F2-70C18B6FB80B}"/>
            </a:ext>
          </a:extLst>
        </xdr:cNvPr>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479" name="直線コネクタ 478">
          <a:extLst>
            <a:ext uri="{FF2B5EF4-FFF2-40B4-BE49-F238E27FC236}">
              <a16:creationId xmlns:a16="http://schemas.microsoft.com/office/drawing/2014/main" id="{D5A0D344-9319-4F7B-B69E-E7B62F67E24A}"/>
            </a:ext>
          </a:extLst>
        </xdr:cNvPr>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162780</xdr:rowOff>
    </xdr:from>
    <xdr:ext cx="469744" cy="259045"/>
    <xdr:sp macro="" textlink="">
      <xdr:nvSpPr>
        <xdr:cNvPr id="480" name="【認定こども園・幼稚園・保育所】&#10;一人当たり面積最大値テキスト">
          <a:extLst>
            <a:ext uri="{FF2B5EF4-FFF2-40B4-BE49-F238E27FC236}">
              <a16:creationId xmlns:a16="http://schemas.microsoft.com/office/drawing/2014/main" id="{A8982567-6AE2-4749-B23E-9691CB936B5D}"/>
            </a:ext>
          </a:extLst>
        </xdr:cNvPr>
        <xdr:cNvSpPr txBox="1"/>
      </xdr:nvSpPr>
      <xdr:spPr>
        <a:xfrm>
          <a:off x="22199600" y="547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44653</xdr:rowOff>
    </xdr:from>
    <xdr:to>
      <xdr:col>116</xdr:col>
      <xdr:colOff>152400</xdr:colOff>
      <xdr:row>33</xdr:row>
      <xdr:rowOff>44653</xdr:rowOff>
    </xdr:to>
    <xdr:cxnSp macro="">
      <xdr:nvCxnSpPr>
        <xdr:cNvPr id="481" name="直線コネクタ 480">
          <a:extLst>
            <a:ext uri="{FF2B5EF4-FFF2-40B4-BE49-F238E27FC236}">
              <a16:creationId xmlns:a16="http://schemas.microsoft.com/office/drawing/2014/main" id="{0A224CE9-0BA2-425B-96CB-7E8A6F9C89E6}"/>
            </a:ext>
          </a:extLst>
        </xdr:cNvPr>
        <xdr:cNvCxnSpPr/>
      </xdr:nvCxnSpPr>
      <xdr:spPr>
        <a:xfrm>
          <a:off x="22072600" y="570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140174</xdr:rowOff>
    </xdr:from>
    <xdr:ext cx="469744" cy="259045"/>
    <xdr:sp macro="" textlink="">
      <xdr:nvSpPr>
        <xdr:cNvPr id="482" name="【認定こども園・幼稚園・保育所】&#10;一人当たり面積平均値テキスト">
          <a:extLst>
            <a:ext uri="{FF2B5EF4-FFF2-40B4-BE49-F238E27FC236}">
              <a16:creationId xmlns:a16="http://schemas.microsoft.com/office/drawing/2014/main" id="{12ABEDA7-3394-4B87-AC8D-0BF172389ADB}"/>
            </a:ext>
          </a:extLst>
        </xdr:cNvPr>
        <xdr:cNvSpPr txBox="1"/>
      </xdr:nvSpPr>
      <xdr:spPr>
        <a:xfrm>
          <a:off x="22199600" y="6655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483" name="フローチャート: 判断 482">
          <a:extLst>
            <a:ext uri="{FF2B5EF4-FFF2-40B4-BE49-F238E27FC236}">
              <a16:creationId xmlns:a16="http://schemas.microsoft.com/office/drawing/2014/main" id="{B7D97F94-BBB4-49FD-AB65-38B38AEF63E0}"/>
            </a:ext>
          </a:extLst>
        </xdr:cNvPr>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9855</xdr:rowOff>
    </xdr:from>
    <xdr:to>
      <xdr:col>112</xdr:col>
      <xdr:colOff>38100</xdr:colOff>
      <xdr:row>40</xdr:row>
      <xdr:rowOff>111455</xdr:rowOff>
    </xdr:to>
    <xdr:sp macro="" textlink="">
      <xdr:nvSpPr>
        <xdr:cNvPr id="484" name="フローチャート: 判断 483">
          <a:extLst>
            <a:ext uri="{FF2B5EF4-FFF2-40B4-BE49-F238E27FC236}">
              <a16:creationId xmlns:a16="http://schemas.microsoft.com/office/drawing/2014/main" id="{A3479F71-B08F-4F2F-A6C6-6E878E644B44}"/>
            </a:ext>
          </a:extLst>
        </xdr:cNvPr>
        <xdr:cNvSpPr/>
      </xdr:nvSpPr>
      <xdr:spPr>
        <a:xfrm>
          <a:off x="21272500" y="686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12598</xdr:rowOff>
    </xdr:from>
    <xdr:to>
      <xdr:col>107</xdr:col>
      <xdr:colOff>101600</xdr:colOff>
      <xdr:row>40</xdr:row>
      <xdr:rowOff>114198</xdr:rowOff>
    </xdr:to>
    <xdr:sp macro="" textlink="">
      <xdr:nvSpPr>
        <xdr:cNvPr id="485" name="フローチャート: 判断 484">
          <a:extLst>
            <a:ext uri="{FF2B5EF4-FFF2-40B4-BE49-F238E27FC236}">
              <a16:creationId xmlns:a16="http://schemas.microsoft.com/office/drawing/2014/main" id="{491BC91E-9F1C-4080-9620-6FA25DEDBAC1}"/>
            </a:ext>
          </a:extLst>
        </xdr:cNvPr>
        <xdr:cNvSpPr/>
      </xdr:nvSpPr>
      <xdr:spPr>
        <a:xfrm>
          <a:off x="20383500" y="68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20828</xdr:rowOff>
    </xdr:from>
    <xdr:to>
      <xdr:col>102</xdr:col>
      <xdr:colOff>165100</xdr:colOff>
      <xdr:row>40</xdr:row>
      <xdr:rowOff>122428</xdr:rowOff>
    </xdr:to>
    <xdr:sp macro="" textlink="">
      <xdr:nvSpPr>
        <xdr:cNvPr id="486" name="フローチャート: 判断 485">
          <a:extLst>
            <a:ext uri="{FF2B5EF4-FFF2-40B4-BE49-F238E27FC236}">
              <a16:creationId xmlns:a16="http://schemas.microsoft.com/office/drawing/2014/main" id="{2B234089-FE4C-4F69-9939-11833C20CDDA}"/>
            </a:ext>
          </a:extLst>
        </xdr:cNvPr>
        <xdr:cNvSpPr/>
      </xdr:nvSpPr>
      <xdr:spPr>
        <a:xfrm>
          <a:off x="19494500" y="687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30886</xdr:rowOff>
    </xdr:from>
    <xdr:to>
      <xdr:col>98</xdr:col>
      <xdr:colOff>38100</xdr:colOff>
      <xdr:row>40</xdr:row>
      <xdr:rowOff>132486</xdr:rowOff>
    </xdr:to>
    <xdr:sp macro="" textlink="">
      <xdr:nvSpPr>
        <xdr:cNvPr id="487" name="フローチャート: 判断 486">
          <a:extLst>
            <a:ext uri="{FF2B5EF4-FFF2-40B4-BE49-F238E27FC236}">
              <a16:creationId xmlns:a16="http://schemas.microsoft.com/office/drawing/2014/main" id="{5048263C-4BC5-4BB5-891C-040CCAEBCADF}"/>
            </a:ext>
          </a:extLst>
        </xdr:cNvPr>
        <xdr:cNvSpPr/>
      </xdr:nvSpPr>
      <xdr:spPr>
        <a:xfrm>
          <a:off x="18605500" y="688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233EFFB6-9B24-4FAE-B404-48354C5C630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C12464B-FD71-411E-A134-617707200F9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1B9FB234-A162-4AC7-9FF2-DA61394B7F73}"/>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D0EF6BDF-0D52-4372-9506-00D01253A9B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ABEE5292-2962-4DBE-87FD-31087E3E06D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33172</xdr:rowOff>
    </xdr:from>
    <xdr:to>
      <xdr:col>116</xdr:col>
      <xdr:colOff>114300</xdr:colOff>
      <xdr:row>41</xdr:row>
      <xdr:rowOff>134772</xdr:rowOff>
    </xdr:to>
    <xdr:sp macro="" textlink="">
      <xdr:nvSpPr>
        <xdr:cNvPr id="493" name="楕円 492">
          <a:extLst>
            <a:ext uri="{FF2B5EF4-FFF2-40B4-BE49-F238E27FC236}">
              <a16:creationId xmlns:a16="http://schemas.microsoft.com/office/drawing/2014/main" id="{ADC3DE60-3A83-4DD5-8525-584EEC423FAD}"/>
            </a:ext>
          </a:extLst>
        </xdr:cNvPr>
        <xdr:cNvSpPr/>
      </xdr:nvSpPr>
      <xdr:spPr>
        <a:xfrm>
          <a:off x="22110700" y="706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119549</xdr:rowOff>
    </xdr:from>
    <xdr:ext cx="469744" cy="259045"/>
    <xdr:sp macro="" textlink="">
      <xdr:nvSpPr>
        <xdr:cNvPr id="494" name="【認定こども園・幼稚園・保育所】&#10;一人当たり面積該当値テキスト">
          <a:extLst>
            <a:ext uri="{FF2B5EF4-FFF2-40B4-BE49-F238E27FC236}">
              <a16:creationId xmlns:a16="http://schemas.microsoft.com/office/drawing/2014/main" id="{76E1B1B1-83CE-44FF-AA0E-5FC821D970C9}"/>
            </a:ext>
          </a:extLst>
        </xdr:cNvPr>
        <xdr:cNvSpPr txBox="1"/>
      </xdr:nvSpPr>
      <xdr:spPr>
        <a:xfrm>
          <a:off x="22199600" y="697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34087</xdr:rowOff>
    </xdr:from>
    <xdr:to>
      <xdr:col>112</xdr:col>
      <xdr:colOff>38100</xdr:colOff>
      <xdr:row>41</xdr:row>
      <xdr:rowOff>135687</xdr:rowOff>
    </xdr:to>
    <xdr:sp macro="" textlink="">
      <xdr:nvSpPr>
        <xdr:cNvPr id="495" name="楕円 494">
          <a:extLst>
            <a:ext uri="{FF2B5EF4-FFF2-40B4-BE49-F238E27FC236}">
              <a16:creationId xmlns:a16="http://schemas.microsoft.com/office/drawing/2014/main" id="{FBE774ED-49A4-4D70-A704-0B32D6B05608}"/>
            </a:ext>
          </a:extLst>
        </xdr:cNvPr>
        <xdr:cNvSpPr/>
      </xdr:nvSpPr>
      <xdr:spPr>
        <a:xfrm>
          <a:off x="21272500" y="70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83972</xdr:rowOff>
    </xdr:from>
    <xdr:to>
      <xdr:col>116</xdr:col>
      <xdr:colOff>63500</xdr:colOff>
      <xdr:row>41</xdr:row>
      <xdr:rowOff>84887</xdr:rowOff>
    </xdr:to>
    <xdr:cxnSp macro="">
      <xdr:nvCxnSpPr>
        <xdr:cNvPr id="496" name="直線コネクタ 495">
          <a:extLst>
            <a:ext uri="{FF2B5EF4-FFF2-40B4-BE49-F238E27FC236}">
              <a16:creationId xmlns:a16="http://schemas.microsoft.com/office/drawing/2014/main" id="{40655D13-1C4E-4248-84C2-69D23E75C1FA}"/>
            </a:ext>
          </a:extLst>
        </xdr:cNvPr>
        <xdr:cNvCxnSpPr/>
      </xdr:nvCxnSpPr>
      <xdr:spPr>
        <a:xfrm flipV="1">
          <a:off x="21323300" y="7113422"/>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35001</xdr:rowOff>
    </xdr:from>
    <xdr:to>
      <xdr:col>107</xdr:col>
      <xdr:colOff>101600</xdr:colOff>
      <xdr:row>41</xdr:row>
      <xdr:rowOff>136601</xdr:rowOff>
    </xdr:to>
    <xdr:sp macro="" textlink="">
      <xdr:nvSpPr>
        <xdr:cNvPr id="497" name="楕円 496">
          <a:extLst>
            <a:ext uri="{FF2B5EF4-FFF2-40B4-BE49-F238E27FC236}">
              <a16:creationId xmlns:a16="http://schemas.microsoft.com/office/drawing/2014/main" id="{F92C87D7-53D9-48D1-8B63-05C2C80C2CF0}"/>
            </a:ext>
          </a:extLst>
        </xdr:cNvPr>
        <xdr:cNvSpPr/>
      </xdr:nvSpPr>
      <xdr:spPr>
        <a:xfrm>
          <a:off x="20383500" y="706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84887</xdr:rowOff>
    </xdr:from>
    <xdr:to>
      <xdr:col>111</xdr:col>
      <xdr:colOff>177800</xdr:colOff>
      <xdr:row>41</xdr:row>
      <xdr:rowOff>85801</xdr:rowOff>
    </xdr:to>
    <xdr:cxnSp macro="">
      <xdr:nvCxnSpPr>
        <xdr:cNvPr id="498" name="直線コネクタ 497">
          <a:extLst>
            <a:ext uri="{FF2B5EF4-FFF2-40B4-BE49-F238E27FC236}">
              <a16:creationId xmlns:a16="http://schemas.microsoft.com/office/drawing/2014/main" id="{5EFB8BA1-FAA6-4E2F-86CC-B8B9080173AD}"/>
            </a:ext>
          </a:extLst>
        </xdr:cNvPr>
        <xdr:cNvCxnSpPr/>
      </xdr:nvCxnSpPr>
      <xdr:spPr>
        <a:xfrm flipV="1">
          <a:off x="20434300" y="711433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35916</xdr:rowOff>
    </xdr:from>
    <xdr:to>
      <xdr:col>102</xdr:col>
      <xdr:colOff>165100</xdr:colOff>
      <xdr:row>41</xdr:row>
      <xdr:rowOff>137516</xdr:rowOff>
    </xdr:to>
    <xdr:sp macro="" textlink="">
      <xdr:nvSpPr>
        <xdr:cNvPr id="499" name="楕円 498">
          <a:extLst>
            <a:ext uri="{FF2B5EF4-FFF2-40B4-BE49-F238E27FC236}">
              <a16:creationId xmlns:a16="http://schemas.microsoft.com/office/drawing/2014/main" id="{226CEEF1-8F67-4310-9F3E-6BC76DF46A2A}"/>
            </a:ext>
          </a:extLst>
        </xdr:cNvPr>
        <xdr:cNvSpPr/>
      </xdr:nvSpPr>
      <xdr:spPr>
        <a:xfrm>
          <a:off x="19494500" y="70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85801</xdr:rowOff>
    </xdr:from>
    <xdr:to>
      <xdr:col>107</xdr:col>
      <xdr:colOff>50800</xdr:colOff>
      <xdr:row>41</xdr:row>
      <xdr:rowOff>86716</xdr:rowOff>
    </xdr:to>
    <xdr:cxnSp macro="">
      <xdr:nvCxnSpPr>
        <xdr:cNvPr id="500" name="直線コネクタ 499">
          <a:extLst>
            <a:ext uri="{FF2B5EF4-FFF2-40B4-BE49-F238E27FC236}">
              <a16:creationId xmlns:a16="http://schemas.microsoft.com/office/drawing/2014/main" id="{C248C96E-7190-4883-B99C-6E2E8FC043AB}"/>
            </a:ext>
          </a:extLst>
        </xdr:cNvPr>
        <xdr:cNvCxnSpPr/>
      </xdr:nvCxnSpPr>
      <xdr:spPr>
        <a:xfrm flipV="1">
          <a:off x="19545300" y="711525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6655</xdr:rowOff>
    </xdr:from>
    <xdr:to>
      <xdr:col>98</xdr:col>
      <xdr:colOff>38100</xdr:colOff>
      <xdr:row>41</xdr:row>
      <xdr:rowOff>108255</xdr:rowOff>
    </xdr:to>
    <xdr:sp macro="" textlink="">
      <xdr:nvSpPr>
        <xdr:cNvPr id="501" name="楕円 500">
          <a:extLst>
            <a:ext uri="{FF2B5EF4-FFF2-40B4-BE49-F238E27FC236}">
              <a16:creationId xmlns:a16="http://schemas.microsoft.com/office/drawing/2014/main" id="{A6F134E4-71EE-4551-9A0D-952250483638}"/>
            </a:ext>
          </a:extLst>
        </xdr:cNvPr>
        <xdr:cNvSpPr/>
      </xdr:nvSpPr>
      <xdr:spPr>
        <a:xfrm>
          <a:off x="18605500" y="703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57455</xdr:rowOff>
    </xdr:from>
    <xdr:to>
      <xdr:col>102</xdr:col>
      <xdr:colOff>114300</xdr:colOff>
      <xdr:row>41</xdr:row>
      <xdr:rowOff>86716</xdr:rowOff>
    </xdr:to>
    <xdr:cxnSp macro="">
      <xdr:nvCxnSpPr>
        <xdr:cNvPr id="502" name="直線コネクタ 501">
          <a:extLst>
            <a:ext uri="{FF2B5EF4-FFF2-40B4-BE49-F238E27FC236}">
              <a16:creationId xmlns:a16="http://schemas.microsoft.com/office/drawing/2014/main" id="{EA816956-24EC-4769-83FE-EA28371CA420}"/>
            </a:ext>
          </a:extLst>
        </xdr:cNvPr>
        <xdr:cNvCxnSpPr/>
      </xdr:nvCxnSpPr>
      <xdr:spPr>
        <a:xfrm>
          <a:off x="18656300" y="7086905"/>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127982</xdr:rowOff>
    </xdr:from>
    <xdr:ext cx="469744" cy="259045"/>
    <xdr:sp macro="" textlink="">
      <xdr:nvSpPr>
        <xdr:cNvPr id="503" name="n_1aveValue【認定こども園・幼稚園・保育所】&#10;一人当たり面積">
          <a:extLst>
            <a:ext uri="{FF2B5EF4-FFF2-40B4-BE49-F238E27FC236}">
              <a16:creationId xmlns:a16="http://schemas.microsoft.com/office/drawing/2014/main" id="{C4027EF5-AC39-4C62-BFD8-3E1426D4AFCA}"/>
            </a:ext>
          </a:extLst>
        </xdr:cNvPr>
        <xdr:cNvSpPr txBox="1"/>
      </xdr:nvSpPr>
      <xdr:spPr>
        <a:xfrm>
          <a:off x="21075727" y="664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130725</xdr:rowOff>
    </xdr:from>
    <xdr:ext cx="469744" cy="259045"/>
    <xdr:sp macro="" textlink="">
      <xdr:nvSpPr>
        <xdr:cNvPr id="504" name="n_2aveValue【認定こども園・幼稚園・保育所】&#10;一人当たり面積">
          <a:extLst>
            <a:ext uri="{FF2B5EF4-FFF2-40B4-BE49-F238E27FC236}">
              <a16:creationId xmlns:a16="http://schemas.microsoft.com/office/drawing/2014/main" id="{775C1A8A-D343-4CB1-934E-30DCEDDBED35}"/>
            </a:ext>
          </a:extLst>
        </xdr:cNvPr>
        <xdr:cNvSpPr txBox="1"/>
      </xdr:nvSpPr>
      <xdr:spPr>
        <a:xfrm>
          <a:off x="20199427" y="664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138955</xdr:rowOff>
    </xdr:from>
    <xdr:ext cx="469744" cy="259045"/>
    <xdr:sp macro="" textlink="">
      <xdr:nvSpPr>
        <xdr:cNvPr id="505" name="n_3aveValue【認定こども園・幼稚園・保育所】&#10;一人当たり面積">
          <a:extLst>
            <a:ext uri="{FF2B5EF4-FFF2-40B4-BE49-F238E27FC236}">
              <a16:creationId xmlns:a16="http://schemas.microsoft.com/office/drawing/2014/main" id="{E0A6FE3C-541A-4E64-82B0-646C795E2B8E}"/>
            </a:ext>
          </a:extLst>
        </xdr:cNvPr>
        <xdr:cNvSpPr txBox="1"/>
      </xdr:nvSpPr>
      <xdr:spPr>
        <a:xfrm>
          <a:off x="19310427" y="665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149013</xdr:rowOff>
    </xdr:from>
    <xdr:ext cx="469744" cy="259045"/>
    <xdr:sp macro="" textlink="">
      <xdr:nvSpPr>
        <xdr:cNvPr id="506" name="n_4aveValue【認定こども園・幼稚園・保育所】&#10;一人当たり面積">
          <a:extLst>
            <a:ext uri="{FF2B5EF4-FFF2-40B4-BE49-F238E27FC236}">
              <a16:creationId xmlns:a16="http://schemas.microsoft.com/office/drawing/2014/main" id="{E78CB40D-D17A-49E8-ABF0-EAC413892A2D}"/>
            </a:ext>
          </a:extLst>
        </xdr:cNvPr>
        <xdr:cNvSpPr txBox="1"/>
      </xdr:nvSpPr>
      <xdr:spPr>
        <a:xfrm>
          <a:off x="18421427" y="666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126814</xdr:rowOff>
    </xdr:from>
    <xdr:ext cx="469744" cy="259045"/>
    <xdr:sp macro="" textlink="">
      <xdr:nvSpPr>
        <xdr:cNvPr id="507" name="n_1mainValue【認定こども園・幼稚園・保育所】&#10;一人当たり面積">
          <a:extLst>
            <a:ext uri="{FF2B5EF4-FFF2-40B4-BE49-F238E27FC236}">
              <a16:creationId xmlns:a16="http://schemas.microsoft.com/office/drawing/2014/main" id="{0760DC90-6EE7-458A-93AB-A9AC581B17C0}"/>
            </a:ext>
          </a:extLst>
        </xdr:cNvPr>
        <xdr:cNvSpPr txBox="1"/>
      </xdr:nvSpPr>
      <xdr:spPr>
        <a:xfrm>
          <a:off x="21075727" y="71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127728</xdr:rowOff>
    </xdr:from>
    <xdr:ext cx="469744" cy="259045"/>
    <xdr:sp macro="" textlink="">
      <xdr:nvSpPr>
        <xdr:cNvPr id="508" name="n_2mainValue【認定こども園・幼稚園・保育所】&#10;一人当たり面積">
          <a:extLst>
            <a:ext uri="{FF2B5EF4-FFF2-40B4-BE49-F238E27FC236}">
              <a16:creationId xmlns:a16="http://schemas.microsoft.com/office/drawing/2014/main" id="{5BCEA20D-FA59-4A59-B365-FCE24A58B7EF}"/>
            </a:ext>
          </a:extLst>
        </xdr:cNvPr>
        <xdr:cNvSpPr txBox="1"/>
      </xdr:nvSpPr>
      <xdr:spPr>
        <a:xfrm>
          <a:off x="20199427" y="7157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128643</xdr:rowOff>
    </xdr:from>
    <xdr:ext cx="469744" cy="259045"/>
    <xdr:sp macro="" textlink="">
      <xdr:nvSpPr>
        <xdr:cNvPr id="509" name="n_3mainValue【認定こども園・幼稚園・保育所】&#10;一人当たり面積">
          <a:extLst>
            <a:ext uri="{FF2B5EF4-FFF2-40B4-BE49-F238E27FC236}">
              <a16:creationId xmlns:a16="http://schemas.microsoft.com/office/drawing/2014/main" id="{4634106B-9B60-4B85-A32B-568DA35C5B4A}"/>
            </a:ext>
          </a:extLst>
        </xdr:cNvPr>
        <xdr:cNvSpPr txBox="1"/>
      </xdr:nvSpPr>
      <xdr:spPr>
        <a:xfrm>
          <a:off x="19310427" y="715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99382</xdr:rowOff>
    </xdr:from>
    <xdr:ext cx="469744" cy="259045"/>
    <xdr:sp macro="" textlink="">
      <xdr:nvSpPr>
        <xdr:cNvPr id="510" name="n_4mainValue【認定こども園・幼稚園・保育所】&#10;一人当たり面積">
          <a:extLst>
            <a:ext uri="{FF2B5EF4-FFF2-40B4-BE49-F238E27FC236}">
              <a16:creationId xmlns:a16="http://schemas.microsoft.com/office/drawing/2014/main" id="{5E7F7185-78F5-4D68-A494-2869DDC4F005}"/>
            </a:ext>
          </a:extLst>
        </xdr:cNvPr>
        <xdr:cNvSpPr txBox="1"/>
      </xdr:nvSpPr>
      <xdr:spPr>
        <a:xfrm>
          <a:off x="18421427" y="712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a:extLst>
            <a:ext uri="{FF2B5EF4-FFF2-40B4-BE49-F238E27FC236}">
              <a16:creationId xmlns:a16="http://schemas.microsoft.com/office/drawing/2014/main" id="{6B95CF4D-63FC-41E8-9975-F5953C6AEEF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a:extLst>
            <a:ext uri="{FF2B5EF4-FFF2-40B4-BE49-F238E27FC236}">
              <a16:creationId xmlns:a16="http://schemas.microsoft.com/office/drawing/2014/main" id="{A84D563B-6084-4F3B-A897-7482FFBE4A03}"/>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a:extLst>
            <a:ext uri="{FF2B5EF4-FFF2-40B4-BE49-F238E27FC236}">
              <a16:creationId xmlns:a16="http://schemas.microsoft.com/office/drawing/2014/main" id="{E76B7CD5-EA09-44CD-B767-68E239FB378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a:extLst>
            <a:ext uri="{FF2B5EF4-FFF2-40B4-BE49-F238E27FC236}">
              <a16:creationId xmlns:a16="http://schemas.microsoft.com/office/drawing/2014/main" id="{CFD0ACDC-43AF-4B97-9289-E50E7FD5FDA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a:extLst>
            <a:ext uri="{FF2B5EF4-FFF2-40B4-BE49-F238E27FC236}">
              <a16:creationId xmlns:a16="http://schemas.microsoft.com/office/drawing/2014/main" id="{C15A50C7-00CB-4C0A-B115-9B1797C62D9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a:extLst>
            <a:ext uri="{FF2B5EF4-FFF2-40B4-BE49-F238E27FC236}">
              <a16:creationId xmlns:a16="http://schemas.microsoft.com/office/drawing/2014/main" id="{9AB86D23-496E-49BF-95C8-294BC002BDF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a:extLst>
            <a:ext uri="{FF2B5EF4-FFF2-40B4-BE49-F238E27FC236}">
              <a16:creationId xmlns:a16="http://schemas.microsoft.com/office/drawing/2014/main" id="{C592B69F-0BED-49D3-93E7-251E81F1427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a:extLst>
            <a:ext uri="{FF2B5EF4-FFF2-40B4-BE49-F238E27FC236}">
              <a16:creationId xmlns:a16="http://schemas.microsoft.com/office/drawing/2014/main" id="{8C470065-69FE-41A4-A3B2-C83CC92ED5E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a:extLst>
            <a:ext uri="{FF2B5EF4-FFF2-40B4-BE49-F238E27FC236}">
              <a16:creationId xmlns:a16="http://schemas.microsoft.com/office/drawing/2014/main" id="{BCEEA137-EC02-420F-A29E-ECF3FA82B32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a:extLst>
            <a:ext uri="{FF2B5EF4-FFF2-40B4-BE49-F238E27FC236}">
              <a16:creationId xmlns:a16="http://schemas.microsoft.com/office/drawing/2014/main" id="{7C620C68-C227-453F-89E5-FBA78D1F21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a:extLst>
            <a:ext uri="{FF2B5EF4-FFF2-40B4-BE49-F238E27FC236}">
              <a16:creationId xmlns:a16="http://schemas.microsoft.com/office/drawing/2014/main" id="{CC7BE5F5-6A57-446C-8F00-374D665D5749}"/>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a:extLst>
            <a:ext uri="{FF2B5EF4-FFF2-40B4-BE49-F238E27FC236}">
              <a16:creationId xmlns:a16="http://schemas.microsoft.com/office/drawing/2014/main" id="{9339FFE7-486E-4CA5-8126-C70A0A1847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a:extLst>
            <a:ext uri="{FF2B5EF4-FFF2-40B4-BE49-F238E27FC236}">
              <a16:creationId xmlns:a16="http://schemas.microsoft.com/office/drawing/2014/main" id="{628E4540-B802-4B5B-9493-7AABCD7FB51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a:extLst>
            <a:ext uri="{FF2B5EF4-FFF2-40B4-BE49-F238E27FC236}">
              <a16:creationId xmlns:a16="http://schemas.microsoft.com/office/drawing/2014/main" id="{23D7FB29-BF36-4096-BF36-DC5A39D7BA7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a:extLst>
            <a:ext uri="{FF2B5EF4-FFF2-40B4-BE49-F238E27FC236}">
              <a16:creationId xmlns:a16="http://schemas.microsoft.com/office/drawing/2014/main" id="{3F30B8E8-2421-4134-AFA3-9743EBAA4F7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a:extLst>
            <a:ext uri="{FF2B5EF4-FFF2-40B4-BE49-F238E27FC236}">
              <a16:creationId xmlns:a16="http://schemas.microsoft.com/office/drawing/2014/main" id="{B64C34B6-523F-4064-8912-66000773744D}"/>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a:extLst>
            <a:ext uri="{FF2B5EF4-FFF2-40B4-BE49-F238E27FC236}">
              <a16:creationId xmlns:a16="http://schemas.microsoft.com/office/drawing/2014/main" id="{68E6B40F-0978-4F24-B75B-EA10A31F931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a:extLst>
            <a:ext uri="{FF2B5EF4-FFF2-40B4-BE49-F238E27FC236}">
              <a16:creationId xmlns:a16="http://schemas.microsoft.com/office/drawing/2014/main" id="{43BEDEC3-1F88-48F6-824F-D014DBA4BA7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a:extLst>
            <a:ext uri="{FF2B5EF4-FFF2-40B4-BE49-F238E27FC236}">
              <a16:creationId xmlns:a16="http://schemas.microsoft.com/office/drawing/2014/main" id="{1186824A-209A-4ADB-A4AA-F482B656B9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a:extLst>
            <a:ext uri="{FF2B5EF4-FFF2-40B4-BE49-F238E27FC236}">
              <a16:creationId xmlns:a16="http://schemas.microsoft.com/office/drawing/2014/main" id="{CA2792B0-E51E-4825-92CE-55CE2397DE3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a:extLst>
            <a:ext uri="{FF2B5EF4-FFF2-40B4-BE49-F238E27FC236}">
              <a16:creationId xmlns:a16="http://schemas.microsoft.com/office/drawing/2014/main" id="{EAEAA2E0-5049-44C2-971C-E8A95C3F73CC}"/>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C09B3D48-F978-4A78-A2ED-A81A784065C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a:extLst>
            <a:ext uri="{FF2B5EF4-FFF2-40B4-BE49-F238E27FC236}">
              <a16:creationId xmlns:a16="http://schemas.microsoft.com/office/drawing/2014/main" id="{E79C1E99-24BC-4A63-A03D-787ADAA1341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a:extLst>
            <a:ext uri="{FF2B5EF4-FFF2-40B4-BE49-F238E27FC236}">
              <a16:creationId xmlns:a16="http://schemas.microsoft.com/office/drawing/2014/main" id="{636C45B0-38B1-4303-B895-6EC14172F81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53340</xdr:rowOff>
    </xdr:from>
    <xdr:to>
      <xdr:col>85</xdr:col>
      <xdr:colOff>126364</xdr:colOff>
      <xdr:row>63</xdr:row>
      <xdr:rowOff>97155</xdr:rowOff>
    </xdr:to>
    <xdr:cxnSp macro="">
      <xdr:nvCxnSpPr>
        <xdr:cNvPr id="535" name="直線コネクタ 534">
          <a:extLst>
            <a:ext uri="{FF2B5EF4-FFF2-40B4-BE49-F238E27FC236}">
              <a16:creationId xmlns:a16="http://schemas.microsoft.com/office/drawing/2014/main" id="{62D87E6D-79AA-45EF-B230-46E8EAFC6A32}"/>
            </a:ext>
          </a:extLst>
        </xdr:cNvPr>
        <xdr:cNvCxnSpPr/>
      </xdr:nvCxnSpPr>
      <xdr:spPr>
        <a:xfrm flipV="1">
          <a:off x="16318864" y="948309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100982</xdr:rowOff>
    </xdr:from>
    <xdr:ext cx="405111" cy="259045"/>
    <xdr:sp macro="" textlink="">
      <xdr:nvSpPr>
        <xdr:cNvPr id="536" name="【学校施設】&#10;有形固定資産減価償却率最小値テキスト">
          <a:extLst>
            <a:ext uri="{FF2B5EF4-FFF2-40B4-BE49-F238E27FC236}">
              <a16:creationId xmlns:a16="http://schemas.microsoft.com/office/drawing/2014/main" id="{793267E1-6903-4CD3-94B4-AEBCDC82663F}"/>
            </a:ext>
          </a:extLst>
        </xdr:cNvPr>
        <xdr:cNvSpPr txBox="1"/>
      </xdr:nvSpPr>
      <xdr:spPr>
        <a:xfrm>
          <a:off x="163576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97155</xdr:rowOff>
    </xdr:from>
    <xdr:to>
      <xdr:col>86</xdr:col>
      <xdr:colOff>25400</xdr:colOff>
      <xdr:row>63</xdr:row>
      <xdr:rowOff>97155</xdr:rowOff>
    </xdr:to>
    <xdr:cxnSp macro="">
      <xdr:nvCxnSpPr>
        <xdr:cNvPr id="537" name="直線コネクタ 536">
          <a:extLst>
            <a:ext uri="{FF2B5EF4-FFF2-40B4-BE49-F238E27FC236}">
              <a16:creationId xmlns:a16="http://schemas.microsoft.com/office/drawing/2014/main" id="{54136B35-76A9-4C35-B21C-87B58475677E}"/>
            </a:ext>
          </a:extLst>
        </xdr:cNvPr>
        <xdr:cNvCxnSpPr/>
      </xdr:nvCxnSpPr>
      <xdr:spPr>
        <a:xfrm>
          <a:off x="16230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xdr:rowOff>
    </xdr:from>
    <xdr:ext cx="405111" cy="259045"/>
    <xdr:sp macro="" textlink="">
      <xdr:nvSpPr>
        <xdr:cNvPr id="538" name="【学校施設】&#10;有形固定資産減価償却率最大値テキスト">
          <a:extLst>
            <a:ext uri="{FF2B5EF4-FFF2-40B4-BE49-F238E27FC236}">
              <a16:creationId xmlns:a16="http://schemas.microsoft.com/office/drawing/2014/main" id="{FC67C172-F3C6-4E93-8794-D0D5BE9A61E5}"/>
            </a:ext>
          </a:extLst>
        </xdr:cNvPr>
        <xdr:cNvSpPr txBox="1"/>
      </xdr:nvSpPr>
      <xdr:spPr>
        <a:xfrm>
          <a:off x="16357600" y="9258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53340</xdr:rowOff>
    </xdr:from>
    <xdr:to>
      <xdr:col>86</xdr:col>
      <xdr:colOff>25400</xdr:colOff>
      <xdr:row>55</xdr:row>
      <xdr:rowOff>53340</xdr:rowOff>
    </xdr:to>
    <xdr:cxnSp macro="">
      <xdr:nvCxnSpPr>
        <xdr:cNvPr id="539" name="直線コネクタ 538">
          <a:extLst>
            <a:ext uri="{FF2B5EF4-FFF2-40B4-BE49-F238E27FC236}">
              <a16:creationId xmlns:a16="http://schemas.microsoft.com/office/drawing/2014/main" id="{68436245-4174-447E-B1D9-501A5765EC52}"/>
            </a:ext>
          </a:extLst>
        </xdr:cNvPr>
        <xdr:cNvCxnSpPr/>
      </xdr:nvCxnSpPr>
      <xdr:spPr>
        <a:xfrm>
          <a:off x="16230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112412</xdr:rowOff>
    </xdr:from>
    <xdr:ext cx="405111" cy="259045"/>
    <xdr:sp macro="" textlink="">
      <xdr:nvSpPr>
        <xdr:cNvPr id="540" name="【学校施設】&#10;有形固定資産減価償却率平均値テキスト">
          <a:extLst>
            <a:ext uri="{FF2B5EF4-FFF2-40B4-BE49-F238E27FC236}">
              <a16:creationId xmlns:a16="http://schemas.microsoft.com/office/drawing/2014/main" id="{E01B1D49-E08E-48B2-AC73-3E1012B16A4A}"/>
            </a:ext>
          </a:extLst>
        </xdr:cNvPr>
        <xdr:cNvSpPr txBox="1"/>
      </xdr:nvSpPr>
      <xdr:spPr>
        <a:xfrm>
          <a:off x="16357600" y="1022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133985</xdr:rowOff>
    </xdr:from>
    <xdr:to>
      <xdr:col>85</xdr:col>
      <xdr:colOff>177800</xdr:colOff>
      <xdr:row>60</xdr:row>
      <xdr:rowOff>64135</xdr:rowOff>
    </xdr:to>
    <xdr:sp macro="" textlink="">
      <xdr:nvSpPr>
        <xdr:cNvPr id="541" name="フローチャート: 判断 540">
          <a:extLst>
            <a:ext uri="{FF2B5EF4-FFF2-40B4-BE49-F238E27FC236}">
              <a16:creationId xmlns:a16="http://schemas.microsoft.com/office/drawing/2014/main" id="{B2FAA171-F307-4CBA-8788-052592709304}"/>
            </a:ext>
          </a:extLst>
        </xdr:cNvPr>
        <xdr:cNvSpPr/>
      </xdr:nvSpPr>
      <xdr:spPr>
        <a:xfrm>
          <a:off x="162687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34925</xdr:rowOff>
    </xdr:from>
    <xdr:to>
      <xdr:col>81</xdr:col>
      <xdr:colOff>101600</xdr:colOff>
      <xdr:row>60</xdr:row>
      <xdr:rowOff>136525</xdr:rowOff>
    </xdr:to>
    <xdr:sp macro="" textlink="">
      <xdr:nvSpPr>
        <xdr:cNvPr id="542" name="フローチャート: 判断 541">
          <a:extLst>
            <a:ext uri="{FF2B5EF4-FFF2-40B4-BE49-F238E27FC236}">
              <a16:creationId xmlns:a16="http://schemas.microsoft.com/office/drawing/2014/main" id="{39EAEFF3-E076-4FD0-ABB8-7AC782BE7914}"/>
            </a:ext>
          </a:extLst>
        </xdr:cNvPr>
        <xdr:cNvSpPr/>
      </xdr:nvSpPr>
      <xdr:spPr>
        <a:xfrm>
          <a:off x="15430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43" name="フローチャート: 判断 542">
          <a:extLst>
            <a:ext uri="{FF2B5EF4-FFF2-40B4-BE49-F238E27FC236}">
              <a16:creationId xmlns:a16="http://schemas.microsoft.com/office/drawing/2014/main" id="{466DEC80-F341-4992-AA26-06AB8340691C}"/>
            </a:ext>
          </a:extLst>
        </xdr:cNvPr>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31115</xdr:rowOff>
    </xdr:from>
    <xdr:to>
      <xdr:col>72</xdr:col>
      <xdr:colOff>38100</xdr:colOff>
      <xdr:row>60</xdr:row>
      <xdr:rowOff>132715</xdr:rowOff>
    </xdr:to>
    <xdr:sp macro="" textlink="">
      <xdr:nvSpPr>
        <xdr:cNvPr id="544" name="フローチャート: 判断 543">
          <a:extLst>
            <a:ext uri="{FF2B5EF4-FFF2-40B4-BE49-F238E27FC236}">
              <a16:creationId xmlns:a16="http://schemas.microsoft.com/office/drawing/2014/main" id="{C0F94A39-A536-4E48-A396-1FDD7650315B}"/>
            </a:ext>
          </a:extLst>
        </xdr:cNvPr>
        <xdr:cNvSpPr/>
      </xdr:nvSpPr>
      <xdr:spPr>
        <a:xfrm>
          <a:off x="13652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38735</xdr:rowOff>
    </xdr:from>
    <xdr:to>
      <xdr:col>67</xdr:col>
      <xdr:colOff>101600</xdr:colOff>
      <xdr:row>60</xdr:row>
      <xdr:rowOff>140335</xdr:rowOff>
    </xdr:to>
    <xdr:sp macro="" textlink="">
      <xdr:nvSpPr>
        <xdr:cNvPr id="545" name="フローチャート: 判断 544">
          <a:extLst>
            <a:ext uri="{FF2B5EF4-FFF2-40B4-BE49-F238E27FC236}">
              <a16:creationId xmlns:a16="http://schemas.microsoft.com/office/drawing/2014/main" id="{C6E80E56-A036-4901-BD90-FCEB39CE3DD7}"/>
            </a:ext>
          </a:extLst>
        </xdr:cNvPr>
        <xdr:cNvSpPr/>
      </xdr:nvSpPr>
      <xdr:spPr>
        <a:xfrm>
          <a:off x="12763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D120B71-4923-4C7C-AC40-A7662C1912B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860BA0B-947A-4950-9970-2110F077DA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C33830DF-9470-4568-BDA1-7ABF8C56EA6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703ED90-B6B7-4064-8545-6D810C0D099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D0E1401E-1FEA-4657-8816-091CF687F3A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51" name="楕円 550">
          <a:extLst>
            <a:ext uri="{FF2B5EF4-FFF2-40B4-BE49-F238E27FC236}">
              <a16:creationId xmlns:a16="http://schemas.microsoft.com/office/drawing/2014/main" id="{86B91EFC-FE34-4703-989F-F590FF029D86}"/>
            </a:ext>
          </a:extLst>
        </xdr:cNvPr>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552" name="【学校施設】&#10;有形固定資産減価償却率該当値テキスト">
          <a:extLst>
            <a:ext uri="{FF2B5EF4-FFF2-40B4-BE49-F238E27FC236}">
              <a16:creationId xmlns:a16="http://schemas.microsoft.com/office/drawing/2014/main" id="{7A7EAF17-749B-486E-BD8B-524A30204104}"/>
            </a:ext>
          </a:extLst>
        </xdr:cNvPr>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65405</xdr:rowOff>
    </xdr:from>
    <xdr:to>
      <xdr:col>81</xdr:col>
      <xdr:colOff>101600</xdr:colOff>
      <xdr:row>59</xdr:row>
      <xdr:rowOff>167005</xdr:rowOff>
    </xdr:to>
    <xdr:sp macro="" textlink="">
      <xdr:nvSpPr>
        <xdr:cNvPr id="553" name="楕円 552">
          <a:extLst>
            <a:ext uri="{FF2B5EF4-FFF2-40B4-BE49-F238E27FC236}">
              <a16:creationId xmlns:a16="http://schemas.microsoft.com/office/drawing/2014/main" id="{2432518D-4656-448B-A544-062B1863A127}"/>
            </a:ext>
          </a:extLst>
        </xdr:cNvPr>
        <xdr:cNvSpPr/>
      </xdr:nvSpPr>
      <xdr:spPr>
        <a:xfrm>
          <a:off x="15430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116205</xdr:rowOff>
    </xdr:from>
    <xdr:to>
      <xdr:col>85</xdr:col>
      <xdr:colOff>127000</xdr:colOff>
      <xdr:row>59</xdr:row>
      <xdr:rowOff>154305</xdr:rowOff>
    </xdr:to>
    <xdr:cxnSp macro="">
      <xdr:nvCxnSpPr>
        <xdr:cNvPr id="554" name="直線コネクタ 553">
          <a:extLst>
            <a:ext uri="{FF2B5EF4-FFF2-40B4-BE49-F238E27FC236}">
              <a16:creationId xmlns:a16="http://schemas.microsoft.com/office/drawing/2014/main" id="{889F3626-651E-4C60-9B32-FBFFF084DBD2}"/>
            </a:ext>
          </a:extLst>
        </xdr:cNvPr>
        <xdr:cNvCxnSpPr/>
      </xdr:nvCxnSpPr>
      <xdr:spPr>
        <a:xfrm>
          <a:off x="15481300" y="102317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55" name="楕円 554">
          <a:extLst>
            <a:ext uri="{FF2B5EF4-FFF2-40B4-BE49-F238E27FC236}">
              <a16:creationId xmlns:a16="http://schemas.microsoft.com/office/drawing/2014/main" id="{E352F913-D3F4-4D9F-9457-682AAE704CAC}"/>
            </a:ext>
          </a:extLst>
        </xdr:cNvPr>
        <xdr:cNvSpPr/>
      </xdr:nvSpPr>
      <xdr:spPr>
        <a:xfrm>
          <a:off x="14541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70485</xdr:rowOff>
    </xdr:from>
    <xdr:to>
      <xdr:col>81</xdr:col>
      <xdr:colOff>50800</xdr:colOff>
      <xdr:row>59</xdr:row>
      <xdr:rowOff>116205</xdr:rowOff>
    </xdr:to>
    <xdr:cxnSp macro="">
      <xdr:nvCxnSpPr>
        <xdr:cNvPr id="556" name="直線コネクタ 555">
          <a:extLst>
            <a:ext uri="{FF2B5EF4-FFF2-40B4-BE49-F238E27FC236}">
              <a16:creationId xmlns:a16="http://schemas.microsoft.com/office/drawing/2014/main" id="{D38C680D-A74B-4031-B210-AE811BFA9771}"/>
            </a:ext>
          </a:extLst>
        </xdr:cNvPr>
        <xdr:cNvCxnSpPr/>
      </xdr:nvCxnSpPr>
      <xdr:spPr>
        <a:xfrm>
          <a:off x="14592300" y="1018603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145415</xdr:rowOff>
    </xdr:from>
    <xdr:to>
      <xdr:col>72</xdr:col>
      <xdr:colOff>38100</xdr:colOff>
      <xdr:row>59</xdr:row>
      <xdr:rowOff>75565</xdr:rowOff>
    </xdr:to>
    <xdr:sp macro="" textlink="">
      <xdr:nvSpPr>
        <xdr:cNvPr id="557" name="楕円 556">
          <a:extLst>
            <a:ext uri="{FF2B5EF4-FFF2-40B4-BE49-F238E27FC236}">
              <a16:creationId xmlns:a16="http://schemas.microsoft.com/office/drawing/2014/main" id="{62A126B5-BE0D-4945-B504-D3676CB4A597}"/>
            </a:ext>
          </a:extLst>
        </xdr:cNvPr>
        <xdr:cNvSpPr/>
      </xdr:nvSpPr>
      <xdr:spPr>
        <a:xfrm>
          <a:off x="13652500" y="1008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24765</xdr:rowOff>
    </xdr:from>
    <xdr:to>
      <xdr:col>76</xdr:col>
      <xdr:colOff>114300</xdr:colOff>
      <xdr:row>59</xdr:row>
      <xdr:rowOff>70485</xdr:rowOff>
    </xdr:to>
    <xdr:cxnSp macro="">
      <xdr:nvCxnSpPr>
        <xdr:cNvPr id="558" name="直線コネクタ 557">
          <a:extLst>
            <a:ext uri="{FF2B5EF4-FFF2-40B4-BE49-F238E27FC236}">
              <a16:creationId xmlns:a16="http://schemas.microsoft.com/office/drawing/2014/main" id="{71270610-2072-4EDC-A0E4-F4DC38A6F388}"/>
            </a:ext>
          </a:extLst>
        </xdr:cNvPr>
        <xdr:cNvCxnSpPr/>
      </xdr:nvCxnSpPr>
      <xdr:spPr>
        <a:xfrm>
          <a:off x="13703300" y="1014031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105410</xdr:rowOff>
    </xdr:from>
    <xdr:to>
      <xdr:col>67</xdr:col>
      <xdr:colOff>101600</xdr:colOff>
      <xdr:row>59</xdr:row>
      <xdr:rowOff>35560</xdr:rowOff>
    </xdr:to>
    <xdr:sp macro="" textlink="">
      <xdr:nvSpPr>
        <xdr:cNvPr id="559" name="楕円 558">
          <a:extLst>
            <a:ext uri="{FF2B5EF4-FFF2-40B4-BE49-F238E27FC236}">
              <a16:creationId xmlns:a16="http://schemas.microsoft.com/office/drawing/2014/main" id="{4D3E6924-E657-4E88-B1BF-AEFE15290F64}"/>
            </a:ext>
          </a:extLst>
        </xdr:cNvPr>
        <xdr:cNvSpPr/>
      </xdr:nvSpPr>
      <xdr:spPr>
        <a:xfrm>
          <a:off x="127635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156210</xdr:rowOff>
    </xdr:from>
    <xdr:to>
      <xdr:col>71</xdr:col>
      <xdr:colOff>177800</xdr:colOff>
      <xdr:row>59</xdr:row>
      <xdr:rowOff>24765</xdr:rowOff>
    </xdr:to>
    <xdr:cxnSp macro="">
      <xdr:nvCxnSpPr>
        <xdr:cNvPr id="560" name="直線コネクタ 559">
          <a:extLst>
            <a:ext uri="{FF2B5EF4-FFF2-40B4-BE49-F238E27FC236}">
              <a16:creationId xmlns:a16="http://schemas.microsoft.com/office/drawing/2014/main" id="{A38292FE-621B-48E6-B51B-3E25D4E66171}"/>
            </a:ext>
          </a:extLst>
        </xdr:cNvPr>
        <xdr:cNvCxnSpPr/>
      </xdr:nvCxnSpPr>
      <xdr:spPr>
        <a:xfrm>
          <a:off x="12814300" y="101003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127652</xdr:rowOff>
    </xdr:from>
    <xdr:ext cx="405111" cy="259045"/>
    <xdr:sp macro="" textlink="">
      <xdr:nvSpPr>
        <xdr:cNvPr id="561" name="n_1aveValue【学校施設】&#10;有形固定資産減価償却率">
          <a:extLst>
            <a:ext uri="{FF2B5EF4-FFF2-40B4-BE49-F238E27FC236}">
              <a16:creationId xmlns:a16="http://schemas.microsoft.com/office/drawing/2014/main" id="{22DF7D97-BFE2-44CA-A0AB-2160875DFD25}"/>
            </a:ext>
          </a:extLst>
        </xdr:cNvPr>
        <xdr:cNvSpPr txBox="1"/>
      </xdr:nvSpPr>
      <xdr:spPr>
        <a:xfrm>
          <a:off x="15266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140987</xdr:rowOff>
    </xdr:from>
    <xdr:ext cx="405111" cy="259045"/>
    <xdr:sp macro="" textlink="">
      <xdr:nvSpPr>
        <xdr:cNvPr id="562" name="n_2aveValue【学校施設】&#10;有形固定資産減価償却率">
          <a:extLst>
            <a:ext uri="{FF2B5EF4-FFF2-40B4-BE49-F238E27FC236}">
              <a16:creationId xmlns:a16="http://schemas.microsoft.com/office/drawing/2014/main" id="{74172828-5790-4F6E-9E92-70FA663FF990}"/>
            </a:ext>
          </a:extLst>
        </xdr:cNvPr>
        <xdr:cNvSpPr txBox="1"/>
      </xdr:nvSpPr>
      <xdr:spPr>
        <a:xfrm>
          <a:off x="14389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123842</xdr:rowOff>
    </xdr:from>
    <xdr:ext cx="405111" cy="259045"/>
    <xdr:sp macro="" textlink="">
      <xdr:nvSpPr>
        <xdr:cNvPr id="563" name="n_3aveValue【学校施設】&#10;有形固定資産減価償却率">
          <a:extLst>
            <a:ext uri="{FF2B5EF4-FFF2-40B4-BE49-F238E27FC236}">
              <a16:creationId xmlns:a16="http://schemas.microsoft.com/office/drawing/2014/main" id="{8CC32869-506D-4C84-84BC-8CFB28039EF5}"/>
            </a:ext>
          </a:extLst>
        </xdr:cNvPr>
        <xdr:cNvSpPr txBox="1"/>
      </xdr:nvSpPr>
      <xdr:spPr>
        <a:xfrm>
          <a:off x="135007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131462</xdr:rowOff>
    </xdr:from>
    <xdr:ext cx="405111" cy="259045"/>
    <xdr:sp macro="" textlink="">
      <xdr:nvSpPr>
        <xdr:cNvPr id="564" name="n_4aveValue【学校施設】&#10;有形固定資産減価償却率">
          <a:extLst>
            <a:ext uri="{FF2B5EF4-FFF2-40B4-BE49-F238E27FC236}">
              <a16:creationId xmlns:a16="http://schemas.microsoft.com/office/drawing/2014/main" id="{F8E0095B-C4FB-4495-BAEE-CDDA643E61B3}"/>
            </a:ext>
          </a:extLst>
        </xdr:cNvPr>
        <xdr:cNvSpPr txBox="1"/>
      </xdr:nvSpPr>
      <xdr:spPr>
        <a:xfrm>
          <a:off x="126117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12082</xdr:rowOff>
    </xdr:from>
    <xdr:ext cx="405111" cy="259045"/>
    <xdr:sp macro="" textlink="">
      <xdr:nvSpPr>
        <xdr:cNvPr id="565" name="n_1mainValue【学校施設】&#10;有形固定資産減価償却率">
          <a:extLst>
            <a:ext uri="{FF2B5EF4-FFF2-40B4-BE49-F238E27FC236}">
              <a16:creationId xmlns:a16="http://schemas.microsoft.com/office/drawing/2014/main" id="{C7E16D98-87FC-4CBC-83F2-4CF0451CB051}"/>
            </a:ext>
          </a:extLst>
        </xdr:cNvPr>
        <xdr:cNvSpPr txBox="1"/>
      </xdr:nvSpPr>
      <xdr:spPr>
        <a:xfrm>
          <a:off x="152660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66" name="n_2mainValue【学校施設】&#10;有形固定資産減価償却率">
          <a:extLst>
            <a:ext uri="{FF2B5EF4-FFF2-40B4-BE49-F238E27FC236}">
              <a16:creationId xmlns:a16="http://schemas.microsoft.com/office/drawing/2014/main" id="{1C0EE8CB-3734-484D-B05F-9A0DC916AE2A}"/>
            </a:ext>
          </a:extLst>
        </xdr:cNvPr>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92092</xdr:rowOff>
    </xdr:from>
    <xdr:ext cx="405111" cy="259045"/>
    <xdr:sp macro="" textlink="">
      <xdr:nvSpPr>
        <xdr:cNvPr id="567" name="n_3mainValue【学校施設】&#10;有形固定資産減価償却率">
          <a:extLst>
            <a:ext uri="{FF2B5EF4-FFF2-40B4-BE49-F238E27FC236}">
              <a16:creationId xmlns:a16="http://schemas.microsoft.com/office/drawing/2014/main" id="{853D224E-DB13-4AEE-B2D2-D13B3B7BFFED}"/>
            </a:ext>
          </a:extLst>
        </xdr:cNvPr>
        <xdr:cNvSpPr txBox="1"/>
      </xdr:nvSpPr>
      <xdr:spPr>
        <a:xfrm>
          <a:off x="135007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52087</xdr:rowOff>
    </xdr:from>
    <xdr:ext cx="405111" cy="259045"/>
    <xdr:sp macro="" textlink="">
      <xdr:nvSpPr>
        <xdr:cNvPr id="568" name="n_4mainValue【学校施設】&#10;有形固定資産減価償却率">
          <a:extLst>
            <a:ext uri="{FF2B5EF4-FFF2-40B4-BE49-F238E27FC236}">
              <a16:creationId xmlns:a16="http://schemas.microsoft.com/office/drawing/2014/main" id="{6FFE54DD-C8DA-4F5F-B6A6-69061F5CDD61}"/>
            </a:ext>
          </a:extLst>
        </xdr:cNvPr>
        <xdr:cNvSpPr txBox="1"/>
      </xdr:nvSpPr>
      <xdr:spPr>
        <a:xfrm>
          <a:off x="12611744" y="982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B186B3D-75AB-4431-8956-979EF290604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59C2F9A3-C104-46FB-BAA1-92A9B168A5F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2C1E9569-7579-4E7A-9E24-EC94180D1C0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8F54DC6C-A046-4E50-8A28-20D69CF26A2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909BC972-0954-41CB-B5F0-5B2D0A98AC96}"/>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AF88D113-AB3A-4B76-903C-6006DD1089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2A23B529-BB85-4BC7-9C20-9954FCAB027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A211A760-3F85-46DE-B86C-E566A081C24B}"/>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A8E2FA2A-65AA-41F1-BF6D-F54A14725DE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91669E47-4004-4C55-99AE-51B23168C66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a:extLst>
            <a:ext uri="{FF2B5EF4-FFF2-40B4-BE49-F238E27FC236}">
              <a16:creationId xmlns:a16="http://schemas.microsoft.com/office/drawing/2014/main" id="{085BD895-9A27-4FBC-B299-FD8ED69D53E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a:extLst>
            <a:ext uri="{FF2B5EF4-FFF2-40B4-BE49-F238E27FC236}">
              <a16:creationId xmlns:a16="http://schemas.microsoft.com/office/drawing/2014/main" id="{DF28CB24-334C-48C5-B778-AF9C0E57163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a:extLst>
            <a:ext uri="{FF2B5EF4-FFF2-40B4-BE49-F238E27FC236}">
              <a16:creationId xmlns:a16="http://schemas.microsoft.com/office/drawing/2014/main" id="{A6685FCE-71B0-4A0F-A52C-78D3C4F03D9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a:extLst>
            <a:ext uri="{FF2B5EF4-FFF2-40B4-BE49-F238E27FC236}">
              <a16:creationId xmlns:a16="http://schemas.microsoft.com/office/drawing/2014/main" id="{DCEAD949-CFDA-4EB5-A7D5-47CAFA29FA1F}"/>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a:extLst>
            <a:ext uri="{FF2B5EF4-FFF2-40B4-BE49-F238E27FC236}">
              <a16:creationId xmlns:a16="http://schemas.microsoft.com/office/drawing/2014/main" id="{4E9AB836-C83F-4D34-88A1-AC7ED121950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4" name="テキスト ボックス 583">
          <a:extLst>
            <a:ext uri="{FF2B5EF4-FFF2-40B4-BE49-F238E27FC236}">
              <a16:creationId xmlns:a16="http://schemas.microsoft.com/office/drawing/2014/main" id="{9845D6EF-A3FB-4147-B3CF-B782400966C8}"/>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a:extLst>
            <a:ext uri="{FF2B5EF4-FFF2-40B4-BE49-F238E27FC236}">
              <a16:creationId xmlns:a16="http://schemas.microsoft.com/office/drawing/2014/main" id="{A5ACD7F4-8EB0-44E0-95CB-D092F80CF4C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6" name="テキスト ボックス 585">
          <a:extLst>
            <a:ext uri="{FF2B5EF4-FFF2-40B4-BE49-F238E27FC236}">
              <a16:creationId xmlns:a16="http://schemas.microsoft.com/office/drawing/2014/main" id="{25821976-E472-4EAB-A795-137A7D09F628}"/>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a:extLst>
            <a:ext uri="{FF2B5EF4-FFF2-40B4-BE49-F238E27FC236}">
              <a16:creationId xmlns:a16="http://schemas.microsoft.com/office/drawing/2014/main" id="{EFE34936-FD76-4D4B-80CC-4A381ADA111C}"/>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8" name="テキスト ボックス 587">
          <a:extLst>
            <a:ext uri="{FF2B5EF4-FFF2-40B4-BE49-F238E27FC236}">
              <a16:creationId xmlns:a16="http://schemas.microsoft.com/office/drawing/2014/main" id="{8E771DBB-183A-4B0B-B5DD-1E4A01549532}"/>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a:extLst>
            <a:ext uri="{FF2B5EF4-FFF2-40B4-BE49-F238E27FC236}">
              <a16:creationId xmlns:a16="http://schemas.microsoft.com/office/drawing/2014/main" id="{A7CCAAE8-3079-4F5B-B0BA-68D7C382B8E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a:extLst>
            <a:ext uri="{FF2B5EF4-FFF2-40B4-BE49-F238E27FC236}">
              <a16:creationId xmlns:a16="http://schemas.microsoft.com/office/drawing/2014/main" id="{B4859866-343F-4B76-9D72-D7BD8163E71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a:extLst>
            <a:ext uri="{FF2B5EF4-FFF2-40B4-BE49-F238E27FC236}">
              <a16:creationId xmlns:a16="http://schemas.microsoft.com/office/drawing/2014/main" id="{E61B0C2A-D7AD-4DAB-ABA6-0261809CC9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97231</xdr:rowOff>
    </xdr:from>
    <xdr:to>
      <xdr:col>116</xdr:col>
      <xdr:colOff>62864</xdr:colOff>
      <xdr:row>63</xdr:row>
      <xdr:rowOff>132969</xdr:rowOff>
    </xdr:to>
    <xdr:cxnSp macro="">
      <xdr:nvCxnSpPr>
        <xdr:cNvPr id="592" name="直線コネクタ 591">
          <a:extLst>
            <a:ext uri="{FF2B5EF4-FFF2-40B4-BE49-F238E27FC236}">
              <a16:creationId xmlns:a16="http://schemas.microsoft.com/office/drawing/2014/main" id="{AF0BCE9D-58C7-484D-8416-C7C5A9E4BE9E}"/>
            </a:ext>
          </a:extLst>
        </xdr:cNvPr>
        <xdr:cNvCxnSpPr/>
      </xdr:nvCxnSpPr>
      <xdr:spPr>
        <a:xfrm flipV="1">
          <a:off x="22160864" y="9698431"/>
          <a:ext cx="0" cy="123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136796</xdr:rowOff>
    </xdr:from>
    <xdr:ext cx="469744" cy="259045"/>
    <xdr:sp macro="" textlink="">
      <xdr:nvSpPr>
        <xdr:cNvPr id="593" name="【学校施設】&#10;一人当たり面積最小値テキスト">
          <a:extLst>
            <a:ext uri="{FF2B5EF4-FFF2-40B4-BE49-F238E27FC236}">
              <a16:creationId xmlns:a16="http://schemas.microsoft.com/office/drawing/2014/main" id="{BF0464C4-CF91-4860-804E-A3C508ED95D3}"/>
            </a:ext>
          </a:extLst>
        </xdr:cNvPr>
        <xdr:cNvSpPr txBox="1"/>
      </xdr:nvSpPr>
      <xdr:spPr>
        <a:xfrm>
          <a:off x="22199600" y="1093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132969</xdr:rowOff>
    </xdr:from>
    <xdr:to>
      <xdr:col>116</xdr:col>
      <xdr:colOff>152400</xdr:colOff>
      <xdr:row>63</xdr:row>
      <xdr:rowOff>132969</xdr:rowOff>
    </xdr:to>
    <xdr:cxnSp macro="">
      <xdr:nvCxnSpPr>
        <xdr:cNvPr id="594" name="直線コネクタ 593">
          <a:extLst>
            <a:ext uri="{FF2B5EF4-FFF2-40B4-BE49-F238E27FC236}">
              <a16:creationId xmlns:a16="http://schemas.microsoft.com/office/drawing/2014/main" id="{8B7371EE-CC40-429C-999F-CA135A903B25}"/>
            </a:ext>
          </a:extLst>
        </xdr:cNvPr>
        <xdr:cNvCxnSpPr/>
      </xdr:nvCxnSpPr>
      <xdr:spPr>
        <a:xfrm>
          <a:off x="22072600" y="1093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43908</xdr:rowOff>
    </xdr:from>
    <xdr:ext cx="534377" cy="259045"/>
    <xdr:sp macro="" textlink="">
      <xdr:nvSpPr>
        <xdr:cNvPr id="595" name="【学校施設】&#10;一人当たり面積最大値テキスト">
          <a:extLst>
            <a:ext uri="{FF2B5EF4-FFF2-40B4-BE49-F238E27FC236}">
              <a16:creationId xmlns:a16="http://schemas.microsoft.com/office/drawing/2014/main" id="{FBF203F6-F4BE-4D8D-99F1-9CB7DE7E083E}"/>
            </a:ext>
          </a:extLst>
        </xdr:cNvPr>
        <xdr:cNvSpPr txBox="1"/>
      </xdr:nvSpPr>
      <xdr:spPr>
        <a:xfrm>
          <a:off x="22199600" y="947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97231</xdr:rowOff>
    </xdr:from>
    <xdr:to>
      <xdr:col>116</xdr:col>
      <xdr:colOff>152400</xdr:colOff>
      <xdr:row>56</xdr:row>
      <xdr:rowOff>97231</xdr:rowOff>
    </xdr:to>
    <xdr:cxnSp macro="">
      <xdr:nvCxnSpPr>
        <xdr:cNvPr id="596" name="直線コネクタ 595">
          <a:extLst>
            <a:ext uri="{FF2B5EF4-FFF2-40B4-BE49-F238E27FC236}">
              <a16:creationId xmlns:a16="http://schemas.microsoft.com/office/drawing/2014/main" id="{11F50823-1324-44C9-9CD5-9642E5AB3A18}"/>
            </a:ext>
          </a:extLst>
        </xdr:cNvPr>
        <xdr:cNvCxnSpPr/>
      </xdr:nvCxnSpPr>
      <xdr:spPr>
        <a:xfrm>
          <a:off x="22072600" y="969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140403</xdr:rowOff>
    </xdr:from>
    <xdr:ext cx="469744" cy="259045"/>
    <xdr:sp macro="" textlink="">
      <xdr:nvSpPr>
        <xdr:cNvPr id="597" name="【学校施設】&#10;一人当たり面積平均値テキスト">
          <a:extLst>
            <a:ext uri="{FF2B5EF4-FFF2-40B4-BE49-F238E27FC236}">
              <a16:creationId xmlns:a16="http://schemas.microsoft.com/office/drawing/2014/main" id="{3B3AC85C-17E0-4F7C-852B-4AD614487C4F}"/>
            </a:ext>
          </a:extLst>
        </xdr:cNvPr>
        <xdr:cNvSpPr txBox="1"/>
      </xdr:nvSpPr>
      <xdr:spPr>
        <a:xfrm>
          <a:off x="22199600" y="10598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117526</xdr:rowOff>
    </xdr:from>
    <xdr:to>
      <xdr:col>116</xdr:col>
      <xdr:colOff>114300</xdr:colOff>
      <xdr:row>63</xdr:row>
      <xdr:rowOff>47676</xdr:rowOff>
    </xdr:to>
    <xdr:sp macro="" textlink="">
      <xdr:nvSpPr>
        <xdr:cNvPr id="598" name="フローチャート: 判断 597">
          <a:extLst>
            <a:ext uri="{FF2B5EF4-FFF2-40B4-BE49-F238E27FC236}">
              <a16:creationId xmlns:a16="http://schemas.microsoft.com/office/drawing/2014/main" id="{304D5C8E-0ACE-48BE-BD3D-B71BF3133CC1}"/>
            </a:ext>
          </a:extLst>
        </xdr:cNvPr>
        <xdr:cNvSpPr/>
      </xdr:nvSpPr>
      <xdr:spPr>
        <a:xfrm>
          <a:off x="22110700" y="10747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148768</xdr:rowOff>
    </xdr:from>
    <xdr:to>
      <xdr:col>112</xdr:col>
      <xdr:colOff>38100</xdr:colOff>
      <xdr:row>63</xdr:row>
      <xdr:rowOff>78918</xdr:rowOff>
    </xdr:to>
    <xdr:sp macro="" textlink="">
      <xdr:nvSpPr>
        <xdr:cNvPr id="599" name="フローチャート: 判断 598">
          <a:extLst>
            <a:ext uri="{FF2B5EF4-FFF2-40B4-BE49-F238E27FC236}">
              <a16:creationId xmlns:a16="http://schemas.microsoft.com/office/drawing/2014/main" id="{A57F2813-9F5D-4399-AAE8-526DA7E7ADF4}"/>
            </a:ext>
          </a:extLst>
        </xdr:cNvPr>
        <xdr:cNvSpPr/>
      </xdr:nvSpPr>
      <xdr:spPr>
        <a:xfrm>
          <a:off x="21272500" y="1077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153797</xdr:rowOff>
    </xdr:from>
    <xdr:to>
      <xdr:col>107</xdr:col>
      <xdr:colOff>101600</xdr:colOff>
      <xdr:row>63</xdr:row>
      <xdr:rowOff>83947</xdr:rowOff>
    </xdr:to>
    <xdr:sp macro="" textlink="">
      <xdr:nvSpPr>
        <xdr:cNvPr id="600" name="フローチャート: 判断 599">
          <a:extLst>
            <a:ext uri="{FF2B5EF4-FFF2-40B4-BE49-F238E27FC236}">
              <a16:creationId xmlns:a16="http://schemas.microsoft.com/office/drawing/2014/main" id="{4E3676B5-970C-4B9A-8FFE-E01F878D60D0}"/>
            </a:ext>
          </a:extLst>
        </xdr:cNvPr>
        <xdr:cNvSpPr/>
      </xdr:nvSpPr>
      <xdr:spPr>
        <a:xfrm>
          <a:off x="20383500" y="1078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148082</xdr:rowOff>
    </xdr:from>
    <xdr:to>
      <xdr:col>102</xdr:col>
      <xdr:colOff>165100</xdr:colOff>
      <xdr:row>63</xdr:row>
      <xdr:rowOff>78232</xdr:rowOff>
    </xdr:to>
    <xdr:sp macro="" textlink="">
      <xdr:nvSpPr>
        <xdr:cNvPr id="601" name="フローチャート: 判断 600">
          <a:extLst>
            <a:ext uri="{FF2B5EF4-FFF2-40B4-BE49-F238E27FC236}">
              <a16:creationId xmlns:a16="http://schemas.microsoft.com/office/drawing/2014/main" id="{7F5C929B-EF32-44D3-AE05-D7DE1AF772AB}"/>
            </a:ext>
          </a:extLst>
        </xdr:cNvPr>
        <xdr:cNvSpPr/>
      </xdr:nvSpPr>
      <xdr:spPr>
        <a:xfrm>
          <a:off x="19494500" y="1077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156845</xdr:rowOff>
    </xdr:from>
    <xdr:to>
      <xdr:col>98</xdr:col>
      <xdr:colOff>38100</xdr:colOff>
      <xdr:row>63</xdr:row>
      <xdr:rowOff>86995</xdr:rowOff>
    </xdr:to>
    <xdr:sp macro="" textlink="">
      <xdr:nvSpPr>
        <xdr:cNvPr id="602" name="フローチャート: 判断 601">
          <a:extLst>
            <a:ext uri="{FF2B5EF4-FFF2-40B4-BE49-F238E27FC236}">
              <a16:creationId xmlns:a16="http://schemas.microsoft.com/office/drawing/2014/main" id="{C64B5147-0A0D-426A-BC5C-11F0F34C448C}"/>
            </a:ext>
          </a:extLst>
        </xdr:cNvPr>
        <xdr:cNvSpPr/>
      </xdr:nvSpPr>
      <xdr:spPr>
        <a:xfrm>
          <a:off x="18605500" y="1078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F20AFFCE-21B0-4F95-8A14-377C471FEA8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1B79087-4B5C-4B1A-9F7E-E8E7F429595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98E32715-3AC9-4A81-9202-74E55A9EEE8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DBDAD52E-7AB4-407B-9815-6A8C39444F2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1FD1288-B01C-44A1-B45D-F443088F4C2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19914</xdr:rowOff>
    </xdr:from>
    <xdr:to>
      <xdr:col>116</xdr:col>
      <xdr:colOff>114300</xdr:colOff>
      <xdr:row>63</xdr:row>
      <xdr:rowOff>121514</xdr:rowOff>
    </xdr:to>
    <xdr:sp macro="" textlink="">
      <xdr:nvSpPr>
        <xdr:cNvPr id="608" name="楕円 607">
          <a:extLst>
            <a:ext uri="{FF2B5EF4-FFF2-40B4-BE49-F238E27FC236}">
              <a16:creationId xmlns:a16="http://schemas.microsoft.com/office/drawing/2014/main" id="{6D1CBECD-5BFA-482E-B100-FD553381F4C1}"/>
            </a:ext>
          </a:extLst>
        </xdr:cNvPr>
        <xdr:cNvSpPr/>
      </xdr:nvSpPr>
      <xdr:spPr>
        <a:xfrm>
          <a:off x="22110700" y="1082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106291</xdr:rowOff>
    </xdr:from>
    <xdr:ext cx="469744" cy="259045"/>
    <xdr:sp macro="" textlink="">
      <xdr:nvSpPr>
        <xdr:cNvPr id="609" name="【学校施設】&#10;一人当たり面積該当値テキスト">
          <a:extLst>
            <a:ext uri="{FF2B5EF4-FFF2-40B4-BE49-F238E27FC236}">
              <a16:creationId xmlns:a16="http://schemas.microsoft.com/office/drawing/2014/main" id="{BDA907C6-CB44-499A-B060-82B9290922F2}"/>
            </a:ext>
          </a:extLst>
        </xdr:cNvPr>
        <xdr:cNvSpPr txBox="1"/>
      </xdr:nvSpPr>
      <xdr:spPr>
        <a:xfrm>
          <a:off x="22199600" y="107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23571</xdr:rowOff>
    </xdr:from>
    <xdr:to>
      <xdr:col>112</xdr:col>
      <xdr:colOff>38100</xdr:colOff>
      <xdr:row>63</xdr:row>
      <xdr:rowOff>125171</xdr:rowOff>
    </xdr:to>
    <xdr:sp macro="" textlink="">
      <xdr:nvSpPr>
        <xdr:cNvPr id="610" name="楕円 609">
          <a:extLst>
            <a:ext uri="{FF2B5EF4-FFF2-40B4-BE49-F238E27FC236}">
              <a16:creationId xmlns:a16="http://schemas.microsoft.com/office/drawing/2014/main" id="{1FFDAFE5-B773-4A70-8C09-2F23497BC10C}"/>
            </a:ext>
          </a:extLst>
        </xdr:cNvPr>
        <xdr:cNvSpPr/>
      </xdr:nvSpPr>
      <xdr:spPr>
        <a:xfrm>
          <a:off x="21272500" y="1082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70714</xdr:rowOff>
    </xdr:from>
    <xdr:to>
      <xdr:col>116</xdr:col>
      <xdr:colOff>63500</xdr:colOff>
      <xdr:row>63</xdr:row>
      <xdr:rowOff>74371</xdr:rowOff>
    </xdr:to>
    <xdr:cxnSp macro="">
      <xdr:nvCxnSpPr>
        <xdr:cNvPr id="611" name="直線コネクタ 610">
          <a:extLst>
            <a:ext uri="{FF2B5EF4-FFF2-40B4-BE49-F238E27FC236}">
              <a16:creationId xmlns:a16="http://schemas.microsoft.com/office/drawing/2014/main" id="{3FB9BFE9-5C6F-465D-B77E-07C535CA8429}"/>
            </a:ext>
          </a:extLst>
        </xdr:cNvPr>
        <xdr:cNvCxnSpPr/>
      </xdr:nvCxnSpPr>
      <xdr:spPr>
        <a:xfrm flipV="1">
          <a:off x="21323300" y="10872064"/>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27077</xdr:rowOff>
    </xdr:from>
    <xdr:to>
      <xdr:col>107</xdr:col>
      <xdr:colOff>101600</xdr:colOff>
      <xdr:row>63</xdr:row>
      <xdr:rowOff>128677</xdr:rowOff>
    </xdr:to>
    <xdr:sp macro="" textlink="">
      <xdr:nvSpPr>
        <xdr:cNvPr id="612" name="楕円 611">
          <a:extLst>
            <a:ext uri="{FF2B5EF4-FFF2-40B4-BE49-F238E27FC236}">
              <a16:creationId xmlns:a16="http://schemas.microsoft.com/office/drawing/2014/main" id="{8BFF1055-3EA5-4B77-AB42-8611D5F7B512}"/>
            </a:ext>
          </a:extLst>
        </xdr:cNvPr>
        <xdr:cNvSpPr/>
      </xdr:nvSpPr>
      <xdr:spPr>
        <a:xfrm>
          <a:off x="20383500" y="1082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74371</xdr:rowOff>
    </xdr:from>
    <xdr:to>
      <xdr:col>111</xdr:col>
      <xdr:colOff>177800</xdr:colOff>
      <xdr:row>63</xdr:row>
      <xdr:rowOff>77877</xdr:rowOff>
    </xdr:to>
    <xdr:cxnSp macro="">
      <xdr:nvCxnSpPr>
        <xdr:cNvPr id="613" name="直線コネクタ 612">
          <a:extLst>
            <a:ext uri="{FF2B5EF4-FFF2-40B4-BE49-F238E27FC236}">
              <a16:creationId xmlns:a16="http://schemas.microsoft.com/office/drawing/2014/main" id="{DE0820AD-9C95-41F0-A697-0EE50ADB663D}"/>
            </a:ext>
          </a:extLst>
        </xdr:cNvPr>
        <xdr:cNvCxnSpPr/>
      </xdr:nvCxnSpPr>
      <xdr:spPr>
        <a:xfrm flipV="1">
          <a:off x="20434300" y="10875721"/>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30886</xdr:rowOff>
    </xdr:from>
    <xdr:to>
      <xdr:col>102</xdr:col>
      <xdr:colOff>165100</xdr:colOff>
      <xdr:row>63</xdr:row>
      <xdr:rowOff>132486</xdr:rowOff>
    </xdr:to>
    <xdr:sp macro="" textlink="">
      <xdr:nvSpPr>
        <xdr:cNvPr id="614" name="楕円 613">
          <a:extLst>
            <a:ext uri="{FF2B5EF4-FFF2-40B4-BE49-F238E27FC236}">
              <a16:creationId xmlns:a16="http://schemas.microsoft.com/office/drawing/2014/main" id="{E6A14CB2-6D31-4175-914B-A66E25965109}"/>
            </a:ext>
          </a:extLst>
        </xdr:cNvPr>
        <xdr:cNvSpPr/>
      </xdr:nvSpPr>
      <xdr:spPr>
        <a:xfrm>
          <a:off x="19494500" y="1083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77877</xdr:rowOff>
    </xdr:from>
    <xdr:to>
      <xdr:col>107</xdr:col>
      <xdr:colOff>50800</xdr:colOff>
      <xdr:row>63</xdr:row>
      <xdr:rowOff>81686</xdr:rowOff>
    </xdr:to>
    <xdr:cxnSp macro="">
      <xdr:nvCxnSpPr>
        <xdr:cNvPr id="615" name="直線コネクタ 614">
          <a:extLst>
            <a:ext uri="{FF2B5EF4-FFF2-40B4-BE49-F238E27FC236}">
              <a16:creationId xmlns:a16="http://schemas.microsoft.com/office/drawing/2014/main" id="{E83C4746-3FBA-4571-8B38-AEAA65ECB991}"/>
            </a:ext>
          </a:extLst>
        </xdr:cNvPr>
        <xdr:cNvCxnSpPr/>
      </xdr:nvCxnSpPr>
      <xdr:spPr>
        <a:xfrm flipV="1">
          <a:off x="19545300" y="10879227"/>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35230</xdr:rowOff>
    </xdr:from>
    <xdr:to>
      <xdr:col>98</xdr:col>
      <xdr:colOff>38100</xdr:colOff>
      <xdr:row>63</xdr:row>
      <xdr:rowOff>136830</xdr:rowOff>
    </xdr:to>
    <xdr:sp macro="" textlink="">
      <xdr:nvSpPr>
        <xdr:cNvPr id="616" name="楕円 615">
          <a:extLst>
            <a:ext uri="{FF2B5EF4-FFF2-40B4-BE49-F238E27FC236}">
              <a16:creationId xmlns:a16="http://schemas.microsoft.com/office/drawing/2014/main" id="{41C78EEA-42D7-4ED2-8C04-F8A3AE5BFFB0}"/>
            </a:ext>
          </a:extLst>
        </xdr:cNvPr>
        <xdr:cNvSpPr/>
      </xdr:nvSpPr>
      <xdr:spPr>
        <a:xfrm>
          <a:off x="18605500" y="1083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81686</xdr:rowOff>
    </xdr:from>
    <xdr:to>
      <xdr:col>102</xdr:col>
      <xdr:colOff>114300</xdr:colOff>
      <xdr:row>63</xdr:row>
      <xdr:rowOff>86030</xdr:rowOff>
    </xdr:to>
    <xdr:cxnSp macro="">
      <xdr:nvCxnSpPr>
        <xdr:cNvPr id="617" name="直線コネクタ 616">
          <a:extLst>
            <a:ext uri="{FF2B5EF4-FFF2-40B4-BE49-F238E27FC236}">
              <a16:creationId xmlns:a16="http://schemas.microsoft.com/office/drawing/2014/main" id="{C51C53B7-A5C3-4EF8-AC85-C231E10687EF}"/>
            </a:ext>
          </a:extLst>
        </xdr:cNvPr>
        <xdr:cNvCxnSpPr/>
      </xdr:nvCxnSpPr>
      <xdr:spPr>
        <a:xfrm flipV="1">
          <a:off x="18656300" y="1088303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95445</xdr:rowOff>
    </xdr:from>
    <xdr:ext cx="469744" cy="259045"/>
    <xdr:sp macro="" textlink="">
      <xdr:nvSpPr>
        <xdr:cNvPr id="618" name="n_1aveValue【学校施設】&#10;一人当たり面積">
          <a:extLst>
            <a:ext uri="{FF2B5EF4-FFF2-40B4-BE49-F238E27FC236}">
              <a16:creationId xmlns:a16="http://schemas.microsoft.com/office/drawing/2014/main" id="{5ADD30CA-F83D-4C07-AD34-E0F764A84B3C}"/>
            </a:ext>
          </a:extLst>
        </xdr:cNvPr>
        <xdr:cNvSpPr txBox="1"/>
      </xdr:nvSpPr>
      <xdr:spPr>
        <a:xfrm>
          <a:off x="21075727" y="10553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100474</xdr:rowOff>
    </xdr:from>
    <xdr:ext cx="469744" cy="259045"/>
    <xdr:sp macro="" textlink="">
      <xdr:nvSpPr>
        <xdr:cNvPr id="619" name="n_2aveValue【学校施設】&#10;一人当たり面積">
          <a:extLst>
            <a:ext uri="{FF2B5EF4-FFF2-40B4-BE49-F238E27FC236}">
              <a16:creationId xmlns:a16="http://schemas.microsoft.com/office/drawing/2014/main" id="{3E93A457-184B-4C53-AE0C-D3919240FADE}"/>
            </a:ext>
          </a:extLst>
        </xdr:cNvPr>
        <xdr:cNvSpPr txBox="1"/>
      </xdr:nvSpPr>
      <xdr:spPr>
        <a:xfrm>
          <a:off x="20199427" y="1055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94759</xdr:rowOff>
    </xdr:from>
    <xdr:ext cx="469744" cy="259045"/>
    <xdr:sp macro="" textlink="">
      <xdr:nvSpPr>
        <xdr:cNvPr id="620" name="n_3aveValue【学校施設】&#10;一人当たり面積">
          <a:extLst>
            <a:ext uri="{FF2B5EF4-FFF2-40B4-BE49-F238E27FC236}">
              <a16:creationId xmlns:a16="http://schemas.microsoft.com/office/drawing/2014/main" id="{0ADDA03B-DCDC-4D2F-964A-D4428D4040D0}"/>
            </a:ext>
          </a:extLst>
        </xdr:cNvPr>
        <xdr:cNvSpPr txBox="1"/>
      </xdr:nvSpPr>
      <xdr:spPr>
        <a:xfrm>
          <a:off x="19310427" y="10553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103522</xdr:rowOff>
    </xdr:from>
    <xdr:ext cx="469744" cy="259045"/>
    <xdr:sp macro="" textlink="">
      <xdr:nvSpPr>
        <xdr:cNvPr id="621" name="n_4aveValue【学校施設】&#10;一人当たり面積">
          <a:extLst>
            <a:ext uri="{FF2B5EF4-FFF2-40B4-BE49-F238E27FC236}">
              <a16:creationId xmlns:a16="http://schemas.microsoft.com/office/drawing/2014/main" id="{282B8DCD-671A-427F-8E1B-6DE3FCEC09FD}"/>
            </a:ext>
          </a:extLst>
        </xdr:cNvPr>
        <xdr:cNvSpPr txBox="1"/>
      </xdr:nvSpPr>
      <xdr:spPr>
        <a:xfrm>
          <a:off x="18421427" y="1056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116298</xdr:rowOff>
    </xdr:from>
    <xdr:ext cx="469744" cy="259045"/>
    <xdr:sp macro="" textlink="">
      <xdr:nvSpPr>
        <xdr:cNvPr id="622" name="n_1mainValue【学校施設】&#10;一人当たり面積">
          <a:extLst>
            <a:ext uri="{FF2B5EF4-FFF2-40B4-BE49-F238E27FC236}">
              <a16:creationId xmlns:a16="http://schemas.microsoft.com/office/drawing/2014/main" id="{730827D1-0733-4988-84B2-B5FB1B0F3146}"/>
            </a:ext>
          </a:extLst>
        </xdr:cNvPr>
        <xdr:cNvSpPr txBox="1"/>
      </xdr:nvSpPr>
      <xdr:spPr>
        <a:xfrm>
          <a:off x="21075727" y="1091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119804</xdr:rowOff>
    </xdr:from>
    <xdr:ext cx="469744" cy="259045"/>
    <xdr:sp macro="" textlink="">
      <xdr:nvSpPr>
        <xdr:cNvPr id="623" name="n_2mainValue【学校施設】&#10;一人当たり面積">
          <a:extLst>
            <a:ext uri="{FF2B5EF4-FFF2-40B4-BE49-F238E27FC236}">
              <a16:creationId xmlns:a16="http://schemas.microsoft.com/office/drawing/2014/main" id="{FB836765-E905-4EB7-9FD2-65894622F16E}"/>
            </a:ext>
          </a:extLst>
        </xdr:cNvPr>
        <xdr:cNvSpPr txBox="1"/>
      </xdr:nvSpPr>
      <xdr:spPr>
        <a:xfrm>
          <a:off x="20199427" y="10921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123613</xdr:rowOff>
    </xdr:from>
    <xdr:ext cx="469744" cy="259045"/>
    <xdr:sp macro="" textlink="">
      <xdr:nvSpPr>
        <xdr:cNvPr id="624" name="n_3mainValue【学校施設】&#10;一人当たり面積">
          <a:extLst>
            <a:ext uri="{FF2B5EF4-FFF2-40B4-BE49-F238E27FC236}">
              <a16:creationId xmlns:a16="http://schemas.microsoft.com/office/drawing/2014/main" id="{4490F783-96B9-44BF-B425-4A1A32A4D4D0}"/>
            </a:ext>
          </a:extLst>
        </xdr:cNvPr>
        <xdr:cNvSpPr txBox="1"/>
      </xdr:nvSpPr>
      <xdr:spPr>
        <a:xfrm>
          <a:off x="19310427" y="10924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127957</xdr:rowOff>
    </xdr:from>
    <xdr:ext cx="469744" cy="259045"/>
    <xdr:sp macro="" textlink="">
      <xdr:nvSpPr>
        <xdr:cNvPr id="625" name="n_4mainValue【学校施設】&#10;一人当たり面積">
          <a:extLst>
            <a:ext uri="{FF2B5EF4-FFF2-40B4-BE49-F238E27FC236}">
              <a16:creationId xmlns:a16="http://schemas.microsoft.com/office/drawing/2014/main" id="{DD5B3D3A-C6B8-4B24-AB5F-D805AE585011}"/>
            </a:ext>
          </a:extLst>
        </xdr:cNvPr>
        <xdr:cNvSpPr txBox="1"/>
      </xdr:nvSpPr>
      <xdr:spPr>
        <a:xfrm>
          <a:off x="18421427" y="109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a:extLst>
            <a:ext uri="{FF2B5EF4-FFF2-40B4-BE49-F238E27FC236}">
              <a16:creationId xmlns:a16="http://schemas.microsoft.com/office/drawing/2014/main" id="{7A9E4586-9938-4CFE-B633-927B4B0E935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a:extLst>
            <a:ext uri="{FF2B5EF4-FFF2-40B4-BE49-F238E27FC236}">
              <a16:creationId xmlns:a16="http://schemas.microsoft.com/office/drawing/2014/main" id="{587418EB-C76C-4725-B67E-2709B537D17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a:extLst>
            <a:ext uri="{FF2B5EF4-FFF2-40B4-BE49-F238E27FC236}">
              <a16:creationId xmlns:a16="http://schemas.microsoft.com/office/drawing/2014/main" id="{3DD9CA9F-19EA-4D97-87DD-45B40AEE0F8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a:extLst>
            <a:ext uri="{FF2B5EF4-FFF2-40B4-BE49-F238E27FC236}">
              <a16:creationId xmlns:a16="http://schemas.microsoft.com/office/drawing/2014/main" id="{BF0F25E0-E08C-4617-ABE5-D96B284C894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a:extLst>
            <a:ext uri="{FF2B5EF4-FFF2-40B4-BE49-F238E27FC236}">
              <a16:creationId xmlns:a16="http://schemas.microsoft.com/office/drawing/2014/main" id="{82231F6F-753C-4F8D-BB69-A234AE302D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a:extLst>
            <a:ext uri="{FF2B5EF4-FFF2-40B4-BE49-F238E27FC236}">
              <a16:creationId xmlns:a16="http://schemas.microsoft.com/office/drawing/2014/main" id="{24B0DE5B-1ABF-47E8-9FE8-33203036B8B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a:extLst>
            <a:ext uri="{FF2B5EF4-FFF2-40B4-BE49-F238E27FC236}">
              <a16:creationId xmlns:a16="http://schemas.microsoft.com/office/drawing/2014/main" id="{4D22D848-31C0-4CE3-BAF5-00A0E097FAE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a:extLst>
            <a:ext uri="{FF2B5EF4-FFF2-40B4-BE49-F238E27FC236}">
              <a16:creationId xmlns:a16="http://schemas.microsoft.com/office/drawing/2014/main" id="{317DB86C-0CA5-4B02-8221-0BC179FE637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a:extLst>
            <a:ext uri="{FF2B5EF4-FFF2-40B4-BE49-F238E27FC236}">
              <a16:creationId xmlns:a16="http://schemas.microsoft.com/office/drawing/2014/main" id="{8F9EEA2F-126E-4544-94FE-BCFB4ACDBAD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a:extLst>
            <a:ext uri="{FF2B5EF4-FFF2-40B4-BE49-F238E27FC236}">
              <a16:creationId xmlns:a16="http://schemas.microsoft.com/office/drawing/2014/main" id="{975F5F8A-2A1D-4807-9F03-F2312C559A9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a:extLst>
            <a:ext uri="{FF2B5EF4-FFF2-40B4-BE49-F238E27FC236}">
              <a16:creationId xmlns:a16="http://schemas.microsoft.com/office/drawing/2014/main" id="{0492501A-4AC4-4616-B6F0-E919954B115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a:extLst>
            <a:ext uri="{FF2B5EF4-FFF2-40B4-BE49-F238E27FC236}">
              <a16:creationId xmlns:a16="http://schemas.microsoft.com/office/drawing/2014/main" id="{C32AF4F0-17C6-4A7F-BC5A-1E8C0D51B51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a:extLst>
            <a:ext uri="{FF2B5EF4-FFF2-40B4-BE49-F238E27FC236}">
              <a16:creationId xmlns:a16="http://schemas.microsoft.com/office/drawing/2014/main" id="{4896C097-6ABE-49DB-825E-78760DF0185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a:extLst>
            <a:ext uri="{FF2B5EF4-FFF2-40B4-BE49-F238E27FC236}">
              <a16:creationId xmlns:a16="http://schemas.microsoft.com/office/drawing/2014/main" id="{AD75EE86-14EE-476E-AD86-1E0FB4F6FD0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a:extLst>
            <a:ext uri="{FF2B5EF4-FFF2-40B4-BE49-F238E27FC236}">
              <a16:creationId xmlns:a16="http://schemas.microsoft.com/office/drawing/2014/main" id="{49CFB3D7-2150-4BDA-9ABE-735B567BB34C}"/>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a:extLst>
            <a:ext uri="{FF2B5EF4-FFF2-40B4-BE49-F238E27FC236}">
              <a16:creationId xmlns:a16="http://schemas.microsoft.com/office/drawing/2014/main" id="{3EC6A4CA-5DFD-4906-9C53-FA9FA514929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a:extLst>
            <a:ext uri="{FF2B5EF4-FFF2-40B4-BE49-F238E27FC236}">
              <a16:creationId xmlns:a16="http://schemas.microsoft.com/office/drawing/2014/main" id="{6025479B-DBFF-44E0-ADF8-020282BED69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a:extLst>
            <a:ext uri="{FF2B5EF4-FFF2-40B4-BE49-F238E27FC236}">
              <a16:creationId xmlns:a16="http://schemas.microsoft.com/office/drawing/2014/main" id="{3A7413E7-D51E-4212-A1F4-BE46A0D8A70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a:extLst>
            <a:ext uri="{FF2B5EF4-FFF2-40B4-BE49-F238E27FC236}">
              <a16:creationId xmlns:a16="http://schemas.microsoft.com/office/drawing/2014/main" id="{2B1571F3-247E-46AC-B566-56384C440F5A}"/>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a:extLst>
            <a:ext uri="{FF2B5EF4-FFF2-40B4-BE49-F238E27FC236}">
              <a16:creationId xmlns:a16="http://schemas.microsoft.com/office/drawing/2014/main" id="{34748683-77D8-42B7-903B-6BD20A687A6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a:extLst>
            <a:ext uri="{FF2B5EF4-FFF2-40B4-BE49-F238E27FC236}">
              <a16:creationId xmlns:a16="http://schemas.microsoft.com/office/drawing/2014/main" id="{B19EB26A-B47D-468F-BFA6-191DC509620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a:extLst>
            <a:ext uri="{FF2B5EF4-FFF2-40B4-BE49-F238E27FC236}">
              <a16:creationId xmlns:a16="http://schemas.microsoft.com/office/drawing/2014/main" id="{A67D5256-3BC1-4AF4-A824-9CF0F7CE4C6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a:extLst>
            <a:ext uri="{FF2B5EF4-FFF2-40B4-BE49-F238E27FC236}">
              <a16:creationId xmlns:a16="http://schemas.microsoft.com/office/drawing/2014/main" id="{3906D2AC-D1B4-45C1-8148-5D34A25CA14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78D98F0-30B5-42AB-9245-FFA835D9A75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32CE15E3-A04C-4E9D-9C61-5EDAEB02940D}"/>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31569</xdr:rowOff>
    </xdr:from>
    <xdr:to>
      <xdr:col>85</xdr:col>
      <xdr:colOff>126364</xdr:colOff>
      <xdr:row>86</xdr:row>
      <xdr:rowOff>168729</xdr:rowOff>
    </xdr:to>
    <xdr:cxnSp macro="">
      <xdr:nvCxnSpPr>
        <xdr:cNvPr id="651" name="直線コネクタ 650">
          <a:extLst>
            <a:ext uri="{FF2B5EF4-FFF2-40B4-BE49-F238E27FC236}">
              <a16:creationId xmlns:a16="http://schemas.microsoft.com/office/drawing/2014/main" id="{9B365746-4594-4ACA-8472-201FC333F97B}"/>
            </a:ext>
          </a:extLst>
        </xdr:cNvPr>
        <xdr:cNvCxnSpPr/>
      </xdr:nvCxnSpPr>
      <xdr:spPr>
        <a:xfrm flipV="1">
          <a:off x="16318864" y="13404669"/>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a:extLst>
            <a:ext uri="{FF2B5EF4-FFF2-40B4-BE49-F238E27FC236}">
              <a16:creationId xmlns:a16="http://schemas.microsoft.com/office/drawing/2014/main" id="{FF4361E8-FE57-4CFA-A73A-8DEC88A42C6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a:extLst>
            <a:ext uri="{FF2B5EF4-FFF2-40B4-BE49-F238E27FC236}">
              <a16:creationId xmlns:a16="http://schemas.microsoft.com/office/drawing/2014/main" id="{B6D4005E-7218-4BB0-A633-A8A2FB3C89B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149696</xdr:rowOff>
    </xdr:from>
    <xdr:ext cx="340478" cy="259045"/>
    <xdr:sp macro="" textlink="">
      <xdr:nvSpPr>
        <xdr:cNvPr id="654" name="【児童館】&#10;有形固定資産減価償却率最大値テキスト">
          <a:extLst>
            <a:ext uri="{FF2B5EF4-FFF2-40B4-BE49-F238E27FC236}">
              <a16:creationId xmlns:a16="http://schemas.microsoft.com/office/drawing/2014/main" id="{140D9683-7240-499F-8AAC-878543D327C0}"/>
            </a:ext>
          </a:extLst>
        </xdr:cNvPr>
        <xdr:cNvSpPr txBox="1"/>
      </xdr:nvSpPr>
      <xdr:spPr>
        <a:xfrm>
          <a:off x="16357600" y="131798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31569</xdr:rowOff>
    </xdr:from>
    <xdr:to>
      <xdr:col>86</xdr:col>
      <xdr:colOff>25400</xdr:colOff>
      <xdr:row>78</xdr:row>
      <xdr:rowOff>31569</xdr:rowOff>
    </xdr:to>
    <xdr:cxnSp macro="">
      <xdr:nvCxnSpPr>
        <xdr:cNvPr id="655" name="直線コネクタ 654">
          <a:extLst>
            <a:ext uri="{FF2B5EF4-FFF2-40B4-BE49-F238E27FC236}">
              <a16:creationId xmlns:a16="http://schemas.microsoft.com/office/drawing/2014/main" id="{C24808EE-6F28-49F5-B88C-40A54BD872A1}"/>
            </a:ext>
          </a:extLst>
        </xdr:cNvPr>
        <xdr:cNvCxnSpPr/>
      </xdr:nvCxnSpPr>
      <xdr:spPr>
        <a:xfrm>
          <a:off x="16230600" y="1340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379</xdr:rowOff>
    </xdr:from>
    <xdr:ext cx="405111" cy="259045"/>
    <xdr:sp macro="" textlink="">
      <xdr:nvSpPr>
        <xdr:cNvPr id="656" name="【児童館】&#10;有形固定資産減価償却率平均値テキスト">
          <a:extLst>
            <a:ext uri="{FF2B5EF4-FFF2-40B4-BE49-F238E27FC236}">
              <a16:creationId xmlns:a16="http://schemas.microsoft.com/office/drawing/2014/main" id="{19292413-4BBB-4ECB-911A-1D9216887639}"/>
            </a:ext>
          </a:extLst>
        </xdr:cNvPr>
        <xdr:cNvSpPr txBox="1"/>
      </xdr:nvSpPr>
      <xdr:spPr>
        <a:xfrm>
          <a:off x="16357600" y="1423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148952</xdr:rowOff>
    </xdr:from>
    <xdr:to>
      <xdr:col>85</xdr:col>
      <xdr:colOff>177800</xdr:colOff>
      <xdr:row>84</xdr:row>
      <xdr:rowOff>79102</xdr:rowOff>
    </xdr:to>
    <xdr:sp macro="" textlink="">
      <xdr:nvSpPr>
        <xdr:cNvPr id="657" name="フローチャート: 判断 656">
          <a:extLst>
            <a:ext uri="{FF2B5EF4-FFF2-40B4-BE49-F238E27FC236}">
              <a16:creationId xmlns:a16="http://schemas.microsoft.com/office/drawing/2014/main" id="{0290AB56-CB9C-4D7B-A742-705C9CFE03B7}"/>
            </a:ext>
          </a:extLst>
        </xdr:cNvPr>
        <xdr:cNvSpPr/>
      </xdr:nvSpPr>
      <xdr:spPr>
        <a:xfrm>
          <a:off x="162687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41184</xdr:rowOff>
    </xdr:from>
    <xdr:to>
      <xdr:col>81</xdr:col>
      <xdr:colOff>101600</xdr:colOff>
      <xdr:row>82</xdr:row>
      <xdr:rowOff>142784</xdr:rowOff>
    </xdr:to>
    <xdr:sp macro="" textlink="">
      <xdr:nvSpPr>
        <xdr:cNvPr id="658" name="フローチャート: 判断 657">
          <a:extLst>
            <a:ext uri="{FF2B5EF4-FFF2-40B4-BE49-F238E27FC236}">
              <a16:creationId xmlns:a16="http://schemas.microsoft.com/office/drawing/2014/main" id="{04B1C7A9-F8B6-4B1A-90BE-8EC4D41EC559}"/>
            </a:ext>
          </a:extLst>
        </xdr:cNvPr>
        <xdr:cNvSpPr/>
      </xdr:nvSpPr>
      <xdr:spPr>
        <a:xfrm>
          <a:off x="15430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29755</xdr:rowOff>
    </xdr:from>
    <xdr:to>
      <xdr:col>76</xdr:col>
      <xdr:colOff>165100</xdr:colOff>
      <xdr:row>82</xdr:row>
      <xdr:rowOff>131355</xdr:rowOff>
    </xdr:to>
    <xdr:sp macro="" textlink="">
      <xdr:nvSpPr>
        <xdr:cNvPr id="659" name="フローチャート: 判断 658">
          <a:extLst>
            <a:ext uri="{FF2B5EF4-FFF2-40B4-BE49-F238E27FC236}">
              <a16:creationId xmlns:a16="http://schemas.microsoft.com/office/drawing/2014/main" id="{24EB6436-CAEB-4D00-A496-D3BC50EFBC58}"/>
            </a:ext>
          </a:extLst>
        </xdr:cNvPr>
        <xdr:cNvSpPr/>
      </xdr:nvSpPr>
      <xdr:spPr>
        <a:xfrm>
          <a:off x="14541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152219</xdr:rowOff>
    </xdr:from>
    <xdr:to>
      <xdr:col>72</xdr:col>
      <xdr:colOff>38100</xdr:colOff>
      <xdr:row>84</xdr:row>
      <xdr:rowOff>82369</xdr:rowOff>
    </xdr:to>
    <xdr:sp macro="" textlink="">
      <xdr:nvSpPr>
        <xdr:cNvPr id="660" name="フローチャート: 判断 659">
          <a:extLst>
            <a:ext uri="{FF2B5EF4-FFF2-40B4-BE49-F238E27FC236}">
              <a16:creationId xmlns:a16="http://schemas.microsoft.com/office/drawing/2014/main" id="{B7331C2E-A1AB-4CE7-AF36-9621492F861F}"/>
            </a:ext>
          </a:extLst>
        </xdr:cNvPr>
        <xdr:cNvSpPr/>
      </xdr:nvSpPr>
      <xdr:spPr>
        <a:xfrm>
          <a:off x="136525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84</xdr:row>
      <xdr:rowOff>59145</xdr:rowOff>
    </xdr:from>
    <xdr:to>
      <xdr:col>67</xdr:col>
      <xdr:colOff>101600</xdr:colOff>
      <xdr:row>84</xdr:row>
      <xdr:rowOff>160745</xdr:rowOff>
    </xdr:to>
    <xdr:sp macro="" textlink="">
      <xdr:nvSpPr>
        <xdr:cNvPr id="661" name="フローチャート: 判断 660">
          <a:extLst>
            <a:ext uri="{FF2B5EF4-FFF2-40B4-BE49-F238E27FC236}">
              <a16:creationId xmlns:a16="http://schemas.microsoft.com/office/drawing/2014/main" id="{17186F27-97E2-47FE-8C04-5B0E0376F34F}"/>
            </a:ext>
          </a:extLst>
        </xdr:cNvPr>
        <xdr:cNvSpPr/>
      </xdr:nvSpPr>
      <xdr:spPr>
        <a:xfrm>
          <a:off x="12763500" y="1446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113769B8-66BF-4EAA-932D-0A50A42ED84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444BAB30-61B7-4827-9009-2E3C3A74047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14FABB6-40ED-4FB9-A5DF-E7035A74DF8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6D758C9-A71B-49DD-A33F-3AEEA7A59A3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1052F2AA-603B-42AB-A585-6389B350040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121194</xdr:rowOff>
    </xdr:from>
    <xdr:to>
      <xdr:col>85</xdr:col>
      <xdr:colOff>177800</xdr:colOff>
      <xdr:row>86</xdr:row>
      <xdr:rowOff>51344</xdr:rowOff>
    </xdr:to>
    <xdr:sp macro="" textlink="">
      <xdr:nvSpPr>
        <xdr:cNvPr id="667" name="楕円 666">
          <a:extLst>
            <a:ext uri="{FF2B5EF4-FFF2-40B4-BE49-F238E27FC236}">
              <a16:creationId xmlns:a16="http://schemas.microsoft.com/office/drawing/2014/main" id="{3098FEC0-99C4-4D89-B002-ADCAC645B542}"/>
            </a:ext>
          </a:extLst>
        </xdr:cNvPr>
        <xdr:cNvSpPr/>
      </xdr:nvSpPr>
      <xdr:spPr>
        <a:xfrm>
          <a:off x="16268700" y="1469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99621</xdr:rowOff>
    </xdr:from>
    <xdr:ext cx="405111" cy="259045"/>
    <xdr:sp macro="" textlink="">
      <xdr:nvSpPr>
        <xdr:cNvPr id="668" name="【児童館】&#10;有形固定資産減価償却率該当値テキスト">
          <a:extLst>
            <a:ext uri="{FF2B5EF4-FFF2-40B4-BE49-F238E27FC236}">
              <a16:creationId xmlns:a16="http://schemas.microsoft.com/office/drawing/2014/main" id="{132AC325-BFA2-4418-8941-330E352BB0B8}"/>
            </a:ext>
          </a:extLst>
        </xdr:cNvPr>
        <xdr:cNvSpPr txBox="1"/>
      </xdr:nvSpPr>
      <xdr:spPr>
        <a:xfrm>
          <a:off x="16357600" y="1467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106499</xdr:rowOff>
    </xdr:from>
    <xdr:to>
      <xdr:col>81</xdr:col>
      <xdr:colOff>101600</xdr:colOff>
      <xdr:row>86</xdr:row>
      <xdr:rowOff>36649</xdr:rowOff>
    </xdr:to>
    <xdr:sp macro="" textlink="">
      <xdr:nvSpPr>
        <xdr:cNvPr id="669" name="楕円 668">
          <a:extLst>
            <a:ext uri="{FF2B5EF4-FFF2-40B4-BE49-F238E27FC236}">
              <a16:creationId xmlns:a16="http://schemas.microsoft.com/office/drawing/2014/main" id="{E1470E2D-C2A4-4A98-9384-53F13D8ACD41}"/>
            </a:ext>
          </a:extLst>
        </xdr:cNvPr>
        <xdr:cNvSpPr/>
      </xdr:nvSpPr>
      <xdr:spPr>
        <a:xfrm>
          <a:off x="15430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157299</xdr:rowOff>
    </xdr:from>
    <xdr:to>
      <xdr:col>85</xdr:col>
      <xdr:colOff>127000</xdr:colOff>
      <xdr:row>86</xdr:row>
      <xdr:rowOff>544</xdr:rowOff>
    </xdr:to>
    <xdr:cxnSp macro="">
      <xdr:nvCxnSpPr>
        <xdr:cNvPr id="670" name="直線コネクタ 669">
          <a:extLst>
            <a:ext uri="{FF2B5EF4-FFF2-40B4-BE49-F238E27FC236}">
              <a16:creationId xmlns:a16="http://schemas.microsoft.com/office/drawing/2014/main" id="{0C67A4E3-B365-42F1-AC3D-1A16BD5C6C39}"/>
            </a:ext>
          </a:extLst>
        </xdr:cNvPr>
        <xdr:cNvCxnSpPr/>
      </xdr:nvCxnSpPr>
      <xdr:spPr>
        <a:xfrm>
          <a:off x="15481300" y="14730549"/>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90170</xdr:rowOff>
    </xdr:from>
    <xdr:to>
      <xdr:col>76</xdr:col>
      <xdr:colOff>165100</xdr:colOff>
      <xdr:row>86</xdr:row>
      <xdr:rowOff>20320</xdr:rowOff>
    </xdr:to>
    <xdr:sp macro="" textlink="">
      <xdr:nvSpPr>
        <xdr:cNvPr id="671" name="楕円 670">
          <a:extLst>
            <a:ext uri="{FF2B5EF4-FFF2-40B4-BE49-F238E27FC236}">
              <a16:creationId xmlns:a16="http://schemas.microsoft.com/office/drawing/2014/main" id="{45340C4F-8275-4909-99C4-4DDBEE6BB34D}"/>
            </a:ext>
          </a:extLst>
        </xdr:cNvPr>
        <xdr:cNvSpPr/>
      </xdr:nvSpPr>
      <xdr:spPr>
        <a:xfrm>
          <a:off x="14541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140970</xdr:rowOff>
    </xdr:from>
    <xdr:to>
      <xdr:col>81</xdr:col>
      <xdr:colOff>50800</xdr:colOff>
      <xdr:row>85</xdr:row>
      <xdr:rowOff>157299</xdr:rowOff>
    </xdr:to>
    <xdr:cxnSp macro="">
      <xdr:nvCxnSpPr>
        <xdr:cNvPr id="672" name="直線コネクタ 671">
          <a:extLst>
            <a:ext uri="{FF2B5EF4-FFF2-40B4-BE49-F238E27FC236}">
              <a16:creationId xmlns:a16="http://schemas.microsoft.com/office/drawing/2014/main" id="{758C1AEE-9F16-4539-B306-448D5513F5A9}"/>
            </a:ext>
          </a:extLst>
        </xdr:cNvPr>
        <xdr:cNvCxnSpPr/>
      </xdr:nvCxnSpPr>
      <xdr:spPr>
        <a:xfrm>
          <a:off x="14592300" y="147142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49349</xdr:rowOff>
    </xdr:from>
    <xdr:to>
      <xdr:col>72</xdr:col>
      <xdr:colOff>38100</xdr:colOff>
      <xdr:row>85</xdr:row>
      <xdr:rowOff>150949</xdr:rowOff>
    </xdr:to>
    <xdr:sp macro="" textlink="">
      <xdr:nvSpPr>
        <xdr:cNvPr id="673" name="楕円 672">
          <a:extLst>
            <a:ext uri="{FF2B5EF4-FFF2-40B4-BE49-F238E27FC236}">
              <a16:creationId xmlns:a16="http://schemas.microsoft.com/office/drawing/2014/main" id="{54D517A5-FCD5-476A-8E9A-BD774BBD0754}"/>
            </a:ext>
          </a:extLst>
        </xdr:cNvPr>
        <xdr:cNvSpPr/>
      </xdr:nvSpPr>
      <xdr:spPr>
        <a:xfrm>
          <a:off x="13652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100149</xdr:rowOff>
    </xdr:from>
    <xdr:to>
      <xdr:col>76</xdr:col>
      <xdr:colOff>114300</xdr:colOff>
      <xdr:row>85</xdr:row>
      <xdr:rowOff>140970</xdr:rowOff>
    </xdr:to>
    <xdr:cxnSp macro="">
      <xdr:nvCxnSpPr>
        <xdr:cNvPr id="674" name="直線コネクタ 673">
          <a:extLst>
            <a:ext uri="{FF2B5EF4-FFF2-40B4-BE49-F238E27FC236}">
              <a16:creationId xmlns:a16="http://schemas.microsoft.com/office/drawing/2014/main" id="{C4ED4106-4E21-493F-85E1-EC0AEFCC833E}"/>
            </a:ext>
          </a:extLst>
        </xdr:cNvPr>
        <xdr:cNvCxnSpPr/>
      </xdr:nvCxnSpPr>
      <xdr:spPr>
        <a:xfrm>
          <a:off x="13703300" y="1467339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165281</xdr:rowOff>
    </xdr:from>
    <xdr:to>
      <xdr:col>67</xdr:col>
      <xdr:colOff>101600</xdr:colOff>
      <xdr:row>85</xdr:row>
      <xdr:rowOff>95431</xdr:rowOff>
    </xdr:to>
    <xdr:sp macro="" textlink="">
      <xdr:nvSpPr>
        <xdr:cNvPr id="675" name="楕円 674">
          <a:extLst>
            <a:ext uri="{FF2B5EF4-FFF2-40B4-BE49-F238E27FC236}">
              <a16:creationId xmlns:a16="http://schemas.microsoft.com/office/drawing/2014/main" id="{9F00AFDC-3709-43C7-8A86-212743C8E780}"/>
            </a:ext>
          </a:extLst>
        </xdr:cNvPr>
        <xdr:cNvSpPr/>
      </xdr:nvSpPr>
      <xdr:spPr>
        <a:xfrm>
          <a:off x="12763500" y="145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44631</xdr:rowOff>
    </xdr:from>
    <xdr:to>
      <xdr:col>71</xdr:col>
      <xdr:colOff>177800</xdr:colOff>
      <xdr:row>85</xdr:row>
      <xdr:rowOff>100149</xdr:rowOff>
    </xdr:to>
    <xdr:cxnSp macro="">
      <xdr:nvCxnSpPr>
        <xdr:cNvPr id="676" name="直線コネクタ 675">
          <a:extLst>
            <a:ext uri="{FF2B5EF4-FFF2-40B4-BE49-F238E27FC236}">
              <a16:creationId xmlns:a16="http://schemas.microsoft.com/office/drawing/2014/main" id="{5FB3EA5E-665A-4766-9EE6-6D09A024F7E0}"/>
            </a:ext>
          </a:extLst>
        </xdr:cNvPr>
        <xdr:cNvCxnSpPr/>
      </xdr:nvCxnSpPr>
      <xdr:spPr>
        <a:xfrm>
          <a:off x="12814300" y="1461788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159311</xdr:rowOff>
    </xdr:from>
    <xdr:ext cx="405111" cy="259045"/>
    <xdr:sp macro="" textlink="">
      <xdr:nvSpPr>
        <xdr:cNvPr id="677" name="n_1aveValue【児童館】&#10;有形固定資産減価償却率">
          <a:extLst>
            <a:ext uri="{FF2B5EF4-FFF2-40B4-BE49-F238E27FC236}">
              <a16:creationId xmlns:a16="http://schemas.microsoft.com/office/drawing/2014/main" id="{1C7EAC14-7EFD-40F5-9CF2-3FE9140CAC2E}"/>
            </a:ext>
          </a:extLst>
        </xdr:cNvPr>
        <xdr:cNvSpPr txBox="1"/>
      </xdr:nvSpPr>
      <xdr:spPr>
        <a:xfrm>
          <a:off x="152660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147882</xdr:rowOff>
    </xdr:from>
    <xdr:ext cx="405111" cy="259045"/>
    <xdr:sp macro="" textlink="">
      <xdr:nvSpPr>
        <xdr:cNvPr id="678" name="n_2aveValue【児童館】&#10;有形固定資産減価償却率">
          <a:extLst>
            <a:ext uri="{FF2B5EF4-FFF2-40B4-BE49-F238E27FC236}">
              <a16:creationId xmlns:a16="http://schemas.microsoft.com/office/drawing/2014/main" id="{21D51D63-D1B8-4320-BD59-A7DB7456D743}"/>
            </a:ext>
          </a:extLst>
        </xdr:cNvPr>
        <xdr:cNvSpPr txBox="1"/>
      </xdr:nvSpPr>
      <xdr:spPr>
        <a:xfrm>
          <a:off x="14389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98896</xdr:rowOff>
    </xdr:from>
    <xdr:ext cx="405111" cy="259045"/>
    <xdr:sp macro="" textlink="">
      <xdr:nvSpPr>
        <xdr:cNvPr id="679" name="n_3aveValue【児童館】&#10;有形固定資産減価償却率">
          <a:extLst>
            <a:ext uri="{FF2B5EF4-FFF2-40B4-BE49-F238E27FC236}">
              <a16:creationId xmlns:a16="http://schemas.microsoft.com/office/drawing/2014/main" id="{2EE6063C-5CD3-4E01-AF75-AE9A678D21E1}"/>
            </a:ext>
          </a:extLst>
        </xdr:cNvPr>
        <xdr:cNvSpPr txBox="1"/>
      </xdr:nvSpPr>
      <xdr:spPr>
        <a:xfrm>
          <a:off x="13500744" y="14157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5822</xdr:rowOff>
    </xdr:from>
    <xdr:ext cx="405111" cy="259045"/>
    <xdr:sp macro="" textlink="">
      <xdr:nvSpPr>
        <xdr:cNvPr id="680" name="n_4aveValue【児童館】&#10;有形固定資産減価償却率">
          <a:extLst>
            <a:ext uri="{FF2B5EF4-FFF2-40B4-BE49-F238E27FC236}">
              <a16:creationId xmlns:a16="http://schemas.microsoft.com/office/drawing/2014/main" id="{E35E94CA-7C85-4BD5-9955-97A72CD5DC7C}"/>
            </a:ext>
          </a:extLst>
        </xdr:cNvPr>
        <xdr:cNvSpPr txBox="1"/>
      </xdr:nvSpPr>
      <xdr:spPr>
        <a:xfrm>
          <a:off x="12611744" y="142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27776</xdr:rowOff>
    </xdr:from>
    <xdr:ext cx="405111" cy="259045"/>
    <xdr:sp macro="" textlink="">
      <xdr:nvSpPr>
        <xdr:cNvPr id="681" name="n_1mainValue【児童館】&#10;有形固定資産減価償却率">
          <a:extLst>
            <a:ext uri="{FF2B5EF4-FFF2-40B4-BE49-F238E27FC236}">
              <a16:creationId xmlns:a16="http://schemas.microsoft.com/office/drawing/2014/main" id="{C49558D9-77AB-41CC-A69E-A3C39E80D891}"/>
            </a:ext>
          </a:extLst>
        </xdr:cNvPr>
        <xdr:cNvSpPr txBox="1"/>
      </xdr:nvSpPr>
      <xdr:spPr>
        <a:xfrm>
          <a:off x="15266044" y="14772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11447</xdr:rowOff>
    </xdr:from>
    <xdr:ext cx="405111" cy="259045"/>
    <xdr:sp macro="" textlink="">
      <xdr:nvSpPr>
        <xdr:cNvPr id="682" name="n_2mainValue【児童館】&#10;有形固定資産減価償却率">
          <a:extLst>
            <a:ext uri="{FF2B5EF4-FFF2-40B4-BE49-F238E27FC236}">
              <a16:creationId xmlns:a16="http://schemas.microsoft.com/office/drawing/2014/main" id="{B6C76F7B-0AEB-49C1-BA9F-50CDB412168C}"/>
            </a:ext>
          </a:extLst>
        </xdr:cNvPr>
        <xdr:cNvSpPr txBox="1"/>
      </xdr:nvSpPr>
      <xdr:spPr>
        <a:xfrm>
          <a:off x="14389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142076</xdr:rowOff>
    </xdr:from>
    <xdr:ext cx="405111" cy="259045"/>
    <xdr:sp macro="" textlink="">
      <xdr:nvSpPr>
        <xdr:cNvPr id="683" name="n_3mainValue【児童館】&#10;有形固定資産減価償却率">
          <a:extLst>
            <a:ext uri="{FF2B5EF4-FFF2-40B4-BE49-F238E27FC236}">
              <a16:creationId xmlns:a16="http://schemas.microsoft.com/office/drawing/2014/main" id="{E33E0E4F-5934-4D84-88F4-17EFE63DFC00}"/>
            </a:ext>
          </a:extLst>
        </xdr:cNvPr>
        <xdr:cNvSpPr txBox="1"/>
      </xdr:nvSpPr>
      <xdr:spPr>
        <a:xfrm>
          <a:off x="13500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86558</xdr:rowOff>
    </xdr:from>
    <xdr:ext cx="405111" cy="259045"/>
    <xdr:sp macro="" textlink="">
      <xdr:nvSpPr>
        <xdr:cNvPr id="684" name="n_4mainValue【児童館】&#10;有形固定資産減価償却率">
          <a:extLst>
            <a:ext uri="{FF2B5EF4-FFF2-40B4-BE49-F238E27FC236}">
              <a16:creationId xmlns:a16="http://schemas.microsoft.com/office/drawing/2014/main" id="{6072733F-85F5-48A2-93BB-BEE10AC8DE9D}"/>
            </a:ext>
          </a:extLst>
        </xdr:cNvPr>
        <xdr:cNvSpPr txBox="1"/>
      </xdr:nvSpPr>
      <xdr:spPr>
        <a:xfrm>
          <a:off x="12611744" y="1465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DE9C344B-2F12-4A66-9E25-AC8221421E2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95B2BC00-5DBA-4E15-840D-75179557E9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F8C27BAF-65FE-4F22-B916-CB668B1B5BC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3BC7CBDB-1E8A-48C9-9416-3BC979A9481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FF917A0B-4E9C-4584-B27A-94709A2843C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5AC726F7-1EEB-4791-9D4A-50F357E9CB9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9F63BF68-A3B5-443B-817E-22CEFF0274A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4AD5E4D2-31AD-4292-9647-99A714FD2ED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24B743F5-CCDA-4652-91C6-8F38308E411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E160A899-D39C-42AC-A6DC-B6A072935F37}"/>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5" name="直線コネクタ 694">
          <a:extLst>
            <a:ext uri="{FF2B5EF4-FFF2-40B4-BE49-F238E27FC236}">
              <a16:creationId xmlns:a16="http://schemas.microsoft.com/office/drawing/2014/main" id="{0749ED4C-1F52-408C-8A28-1B1BB5FE50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6" name="テキスト ボックス 695">
          <a:extLst>
            <a:ext uri="{FF2B5EF4-FFF2-40B4-BE49-F238E27FC236}">
              <a16:creationId xmlns:a16="http://schemas.microsoft.com/office/drawing/2014/main" id="{59DA875C-E287-4E01-BB7A-20A391CF0BAD}"/>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7" name="直線コネクタ 696">
          <a:extLst>
            <a:ext uri="{FF2B5EF4-FFF2-40B4-BE49-F238E27FC236}">
              <a16:creationId xmlns:a16="http://schemas.microsoft.com/office/drawing/2014/main" id="{9C985CBA-8015-41E8-A7A4-2EE38D2CC94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8" name="テキスト ボックス 697">
          <a:extLst>
            <a:ext uri="{FF2B5EF4-FFF2-40B4-BE49-F238E27FC236}">
              <a16:creationId xmlns:a16="http://schemas.microsoft.com/office/drawing/2014/main" id="{9E34A289-B6B8-42E2-9B42-6A1AF5A1B641}"/>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9" name="直線コネクタ 698">
          <a:extLst>
            <a:ext uri="{FF2B5EF4-FFF2-40B4-BE49-F238E27FC236}">
              <a16:creationId xmlns:a16="http://schemas.microsoft.com/office/drawing/2014/main" id="{6FD7B4FC-1F61-44CB-BCE1-D4B8BF9AC438}"/>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0" name="テキスト ボックス 699">
          <a:extLst>
            <a:ext uri="{FF2B5EF4-FFF2-40B4-BE49-F238E27FC236}">
              <a16:creationId xmlns:a16="http://schemas.microsoft.com/office/drawing/2014/main" id="{3483C632-ED1A-4870-A7C2-B753BF10F4D3}"/>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1" name="直線コネクタ 700">
          <a:extLst>
            <a:ext uri="{FF2B5EF4-FFF2-40B4-BE49-F238E27FC236}">
              <a16:creationId xmlns:a16="http://schemas.microsoft.com/office/drawing/2014/main" id="{445523B9-6FEA-4ECC-9303-B6C9247FBEB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2" name="テキスト ボックス 701">
          <a:extLst>
            <a:ext uri="{FF2B5EF4-FFF2-40B4-BE49-F238E27FC236}">
              <a16:creationId xmlns:a16="http://schemas.microsoft.com/office/drawing/2014/main" id="{F973EEFA-A6B3-424C-AD00-A0F59A66B0E5}"/>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a:extLst>
            <a:ext uri="{FF2B5EF4-FFF2-40B4-BE49-F238E27FC236}">
              <a16:creationId xmlns:a16="http://schemas.microsoft.com/office/drawing/2014/main" id="{8A2A5CBA-103E-4FFE-9D8B-AA457F8BEDF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a:extLst>
            <a:ext uri="{FF2B5EF4-FFF2-40B4-BE49-F238E27FC236}">
              <a16:creationId xmlns:a16="http://schemas.microsoft.com/office/drawing/2014/main" id="{61F2A83D-AEF2-4C29-BF74-3C3364351E4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a:extLst>
            <a:ext uri="{FF2B5EF4-FFF2-40B4-BE49-F238E27FC236}">
              <a16:creationId xmlns:a16="http://schemas.microsoft.com/office/drawing/2014/main" id="{F79EE8ED-95BD-4C3E-A60C-7D3EA21A80B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10668</xdr:rowOff>
    </xdr:to>
    <xdr:cxnSp macro="">
      <xdr:nvCxnSpPr>
        <xdr:cNvPr id="706" name="直線コネクタ 705">
          <a:extLst>
            <a:ext uri="{FF2B5EF4-FFF2-40B4-BE49-F238E27FC236}">
              <a16:creationId xmlns:a16="http://schemas.microsoft.com/office/drawing/2014/main" id="{45617F08-DA24-408B-8F62-35DDC3C4D69B}"/>
            </a:ext>
          </a:extLst>
        </xdr:cNvPr>
        <xdr:cNvCxnSpPr/>
      </xdr:nvCxnSpPr>
      <xdr:spPr>
        <a:xfrm flipV="1">
          <a:off x="22160864" y="13626085"/>
          <a:ext cx="0" cy="1129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7" name="【児童館】&#10;一人当たり面積最小値テキスト">
          <a:extLst>
            <a:ext uri="{FF2B5EF4-FFF2-40B4-BE49-F238E27FC236}">
              <a16:creationId xmlns:a16="http://schemas.microsoft.com/office/drawing/2014/main" id="{C19E9821-D27C-4A97-862B-8E3B32B93BC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8" name="直線コネクタ 707">
          <a:extLst>
            <a:ext uri="{FF2B5EF4-FFF2-40B4-BE49-F238E27FC236}">
              <a16:creationId xmlns:a16="http://schemas.microsoft.com/office/drawing/2014/main" id="{E4A4DB04-169D-49E9-B36B-773B73CA66EB}"/>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709" name="【児童館】&#10;一人当たり面積最大値テキスト">
          <a:extLst>
            <a:ext uri="{FF2B5EF4-FFF2-40B4-BE49-F238E27FC236}">
              <a16:creationId xmlns:a16="http://schemas.microsoft.com/office/drawing/2014/main" id="{B6A30EEF-9B88-4518-AD7B-5794947ED950}"/>
            </a:ext>
          </a:extLst>
        </xdr:cNvPr>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710" name="直線コネクタ 709">
          <a:extLst>
            <a:ext uri="{FF2B5EF4-FFF2-40B4-BE49-F238E27FC236}">
              <a16:creationId xmlns:a16="http://schemas.microsoft.com/office/drawing/2014/main" id="{05F00686-FE36-47B2-B7D0-B2C8334DF84C}"/>
            </a:ext>
          </a:extLst>
        </xdr:cNvPr>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140479</xdr:rowOff>
    </xdr:from>
    <xdr:ext cx="469744" cy="259045"/>
    <xdr:sp macro="" textlink="">
      <xdr:nvSpPr>
        <xdr:cNvPr id="711" name="【児童館】&#10;一人当たり面積平均値テキスト">
          <a:extLst>
            <a:ext uri="{FF2B5EF4-FFF2-40B4-BE49-F238E27FC236}">
              <a16:creationId xmlns:a16="http://schemas.microsoft.com/office/drawing/2014/main" id="{FB41551B-9946-42A8-8892-9C605C4DD4C9}"/>
            </a:ext>
          </a:extLst>
        </xdr:cNvPr>
        <xdr:cNvSpPr txBox="1"/>
      </xdr:nvSpPr>
      <xdr:spPr>
        <a:xfrm>
          <a:off x="22199600" y="1419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117602</xdr:rowOff>
    </xdr:from>
    <xdr:to>
      <xdr:col>116</xdr:col>
      <xdr:colOff>114300</xdr:colOff>
      <xdr:row>84</xdr:row>
      <xdr:rowOff>47752</xdr:rowOff>
    </xdr:to>
    <xdr:sp macro="" textlink="">
      <xdr:nvSpPr>
        <xdr:cNvPr id="712" name="フローチャート: 判断 711">
          <a:extLst>
            <a:ext uri="{FF2B5EF4-FFF2-40B4-BE49-F238E27FC236}">
              <a16:creationId xmlns:a16="http://schemas.microsoft.com/office/drawing/2014/main" id="{9BB53364-F8D8-4E0D-914C-E5F6C8F6629F}"/>
            </a:ext>
          </a:extLst>
        </xdr:cNvPr>
        <xdr:cNvSpPr/>
      </xdr:nvSpPr>
      <xdr:spPr>
        <a:xfrm>
          <a:off x="221107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110744</xdr:rowOff>
    </xdr:from>
    <xdr:to>
      <xdr:col>112</xdr:col>
      <xdr:colOff>38100</xdr:colOff>
      <xdr:row>85</xdr:row>
      <xdr:rowOff>40894</xdr:rowOff>
    </xdr:to>
    <xdr:sp macro="" textlink="">
      <xdr:nvSpPr>
        <xdr:cNvPr id="713" name="フローチャート: 判断 712">
          <a:extLst>
            <a:ext uri="{FF2B5EF4-FFF2-40B4-BE49-F238E27FC236}">
              <a16:creationId xmlns:a16="http://schemas.microsoft.com/office/drawing/2014/main" id="{D821EEF9-7C87-473C-897E-27CA232C610E}"/>
            </a:ext>
          </a:extLst>
        </xdr:cNvPr>
        <xdr:cNvSpPr/>
      </xdr:nvSpPr>
      <xdr:spPr>
        <a:xfrm>
          <a:off x="21272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124461</xdr:rowOff>
    </xdr:from>
    <xdr:to>
      <xdr:col>107</xdr:col>
      <xdr:colOff>101600</xdr:colOff>
      <xdr:row>85</xdr:row>
      <xdr:rowOff>54611</xdr:rowOff>
    </xdr:to>
    <xdr:sp macro="" textlink="">
      <xdr:nvSpPr>
        <xdr:cNvPr id="714" name="フローチャート: 判断 713">
          <a:extLst>
            <a:ext uri="{FF2B5EF4-FFF2-40B4-BE49-F238E27FC236}">
              <a16:creationId xmlns:a16="http://schemas.microsoft.com/office/drawing/2014/main" id="{C9A51619-63E1-4BA6-A107-95EE70BB48E1}"/>
            </a:ext>
          </a:extLst>
        </xdr:cNvPr>
        <xdr:cNvSpPr/>
      </xdr:nvSpPr>
      <xdr:spPr>
        <a:xfrm>
          <a:off x="20383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133604</xdr:rowOff>
    </xdr:from>
    <xdr:to>
      <xdr:col>102</xdr:col>
      <xdr:colOff>165100</xdr:colOff>
      <xdr:row>85</xdr:row>
      <xdr:rowOff>63754</xdr:rowOff>
    </xdr:to>
    <xdr:sp macro="" textlink="">
      <xdr:nvSpPr>
        <xdr:cNvPr id="715" name="フローチャート: 判断 714">
          <a:extLst>
            <a:ext uri="{FF2B5EF4-FFF2-40B4-BE49-F238E27FC236}">
              <a16:creationId xmlns:a16="http://schemas.microsoft.com/office/drawing/2014/main" id="{854FA2E4-8116-43CA-872C-B03084C98F9D}"/>
            </a:ext>
          </a:extLst>
        </xdr:cNvPr>
        <xdr:cNvSpPr/>
      </xdr:nvSpPr>
      <xdr:spPr>
        <a:xfrm>
          <a:off x="19494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133604</xdr:rowOff>
    </xdr:from>
    <xdr:to>
      <xdr:col>98</xdr:col>
      <xdr:colOff>38100</xdr:colOff>
      <xdr:row>85</xdr:row>
      <xdr:rowOff>63754</xdr:rowOff>
    </xdr:to>
    <xdr:sp macro="" textlink="">
      <xdr:nvSpPr>
        <xdr:cNvPr id="716" name="フローチャート: 判断 715">
          <a:extLst>
            <a:ext uri="{FF2B5EF4-FFF2-40B4-BE49-F238E27FC236}">
              <a16:creationId xmlns:a16="http://schemas.microsoft.com/office/drawing/2014/main" id="{FED3095D-832E-4A74-A347-F4E0EDB48772}"/>
            </a:ext>
          </a:extLst>
        </xdr:cNvPr>
        <xdr:cNvSpPr/>
      </xdr:nvSpPr>
      <xdr:spPr>
        <a:xfrm>
          <a:off x="186055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6852377C-B37B-4413-A4E5-71396A5A1DA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B8FC1D03-923D-434C-8256-6D7D89EBF78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88BE35F0-0BFC-4C64-A145-A73A881FEAB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B031DDC-769C-4DBB-9EC3-FB6451B01D1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510B5B2-CC6E-4740-9CC0-B2B3B295375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140463</xdr:rowOff>
    </xdr:from>
    <xdr:to>
      <xdr:col>116</xdr:col>
      <xdr:colOff>114300</xdr:colOff>
      <xdr:row>84</xdr:row>
      <xdr:rowOff>70613</xdr:rowOff>
    </xdr:to>
    <xdr:sp macro="" textlink="">
      <xdr:nvSpPr>
        <xdr:cNvPr id="722" name="楕円 721">
          <a:extLst>
            <a:ext uri="{FF2B5EF4-FFF2-40B4-BE49-F238E27FC236}">
              <a16:creationId xmlns:a16="http://schemas.microsoft.com/office/drawing/2014/main" id="{8E27A44E-167B-44AF-88DA-6CA41A1DE404}"/>
            </a:ext>
          </a:extLst>
        </xdr:cNvPr>
        <xdr:cNvSpPr/>
      </xdr:nvSpPr>
      <xdr:spPr>
        <a:xfrm>
          <a:off x="221107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118890</xdr:rowOff>
    </xdr:from>
    <xdr:ext cx="469744" cy="259045"/>
    <xdr:sp macro="" textlink="">
      <xdr:nvSpPr>
        <xdr:cNvPr id="723" name="【児童館】&#10;一人当たり面積該当値テキスト">
          <a:extLst>
            <a:ext uri="{FF2B5EF4-FFF2-40B4-BE49-F238E27FC236}">
              <a16:creationId xmlns:a16="http://schemas.microsoft.com/office/drawing/2014/main" id="{1B43E13F-B174-45AC-9658-CCA1AEE8D868}"/>
            </a:ext>
          </a:extLst>
        </xdr:cNvPr>
        <xdr:cNvSpPr txBox="1"/>
      </xdr:nvSpPr>
      <xdr:spPr>
        <a:xfrm>
          <a:off x="22199600" y="1434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145035</xdr:rowOff>
    </xdr:from>
    <xdr:to>
      <xdr:col>112</xdr:col>
      <xdr:colOff>38100</xdr:colOff>
      <xdr:row>84</xdr:row>
      <xdr:rowOff>75185</xdr:rowOff>
    </xdr:to>
    <xdr:sp macro="" textlink="">
      <xdr:nvSpPr>
        <xdr:cNvPr id="724" name="楕円 723">
          <a:extLst>
            <a:ext uri="{FF2B5EF4-FFF2-40B4-BE49-F238E27FC236}">
              <a16:creationId xmlns:a16="http://schemas.microsoft.com/office/drawing/2014/main" id="{F2D66D9E-D3F9-436C-AD2B-5C2BEFE68B87}"/>
            </a:ext>
          </a:extLst>
        </xdr:cNvPr>
        <xdr:cNvSpPr/>
      </xdr:nvSpPr>
      <xdr:spPr>
        <a:xfrm>
          <a:off x="21272500" y="143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19813</xdr:rowOff>
    </xdr:from>
    <xdr:to>
      <xdr:col>116</xdr:col>
      <xdr:colOff>63500</xdr:colOff>
      <xdr:row>84</xdr:row>
      <xdr:rowOff>24385</xdr:rowOff>
    </xdr:to>
    <xdr:cxnSp macro="">
      <xdr:nvCxnSpPr>
        <xdr:cNvPr id="725" name="直線コネクタ 724">
          <a:extLst>
            <a:ext uri="{FF2B5EF4-FFF2-40B4-BE49-F238E27FC236}">
              <a16:creationId xmlns:a16="http://schemas.microsoft.com/office/drawing/2014/main" id="{37F9C363-DDE4-4F04-A307-15B11B23B024}"/>
            </a:ext>
          </a:extLst>
        </xdr:cNvPr>
        <xdr:cNvCxnSpPr/>
      </xdr:nvCxnSpPr>
      <xdr:spPr>
        <a:xfrm flipV="1">
          <a:off x="21323300" y="144216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154178</xdr:rowOff>
    </xdr:from>
    <xdr:to>
      <xdr:col>107</xdr:col>
      <xdr:colOff>101600</xdr:colOff>
      <xdr:row>84</xdr:row>
      <xdr:rowOff>84328</xdr:rowOff>
    </xdr:to>
    <xdr:sp macro="" textlink="">
      <xdr:nvSpPr>
        <xdr:cNvPr id="726" name="楕円 725">
          <a:extLst>
            <a:ext uri="{FF2B5EF4-FFF2-40B4-BE49-F238E27FC236}">
              <a16:creationId xmlns:a16="http://schemas.microsoft.com/office/drawing/2014/main" id="{1194C736-1042-4723-8D0C-878624EBB421}"/>
            </a:ext>
          </a:extLst>
        </xdr:cNvPr>
        <xdr:cNvSpPr/>
      </xdr:nvSpPr>
      <xdr:spPr>
        <a:xfrm>
          <a:off x="20383500" y="143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24385</xdr:rowOff>
    </xdr:from>
    <xdr:to>
      <xdr:col>111</xdr:col>
      <xdr:colOff>177800</xdr:colOff>
      <xdr:row>84</xdr:row>
      <xdr:rowOff>33528</xdr:rowOff>
    </xdr:to>
    <xdr:cxnSp macro="">
      <xdr:nvCxnSpPr>
        <xdr:cNvPr id="727" name="直線コネクタ 726">
          <a:extLst>
            <a:ext uri="{FF2B5EF4-FFF2-40B4-BE49-F238E27FC236}">
              <a16:creationId xmlns:a16="http://schemas.microsoft.com/office/drawing/2014/main" id="{C499E16F-E689-4453-A7C0-BA0A8F8DA06C}"/>
            </a:ext>
          </a:extLst>
        </xdr:cNvPr>
        <xdr:cNvCxnSpPr/>
      </xdr:nvCxnSpPr>
      <xdr:spPr>
        <a:xfrm flipV="1">
          <a:off x="20434300" y="144261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28" name="楕円 727">
          <a:extLst>
            <a:ext uri="{FF2B5EF4-FFF2-40B4-BE49-F238E27FC236}">
              <a16:creationId xmlns:a16="http://schemas.microsoft.com/office/drawing/2014/main" id="{473FFF3C-4DB7-4D83-A872-F304528386C9}"/>
            </a:ext>
          </a:extLst>
        </xdr:cNvPr>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33528</xdr:rowOff>
    </xdr:from>
    <xdr:to>
      <xdr:col>107</xdr:col>
      <xdr:colOff>50800</xdr:colOff>
      <xdr:row>84</xdr:row>
      <xdr:rowOff>42672</xdr:rowOff>
    </xdr:to>
    <xdr:cxnSp macro="">
      <xdr:nvCxnSpPr>
        <xdr:cNvPr id="729" name="直線コネクタ 728">
          <a:extLst>
            <a:ext uri="{FF2B5EF4-FFF2-40B4-BE49-F238E27FC236}">
              <a16:creationId xmlns:a16="http://schemas.microsoft.com/office/drawing/2014/main" id="{DE210682-4A94-41A8-B93D-FAE657C7CDA1}"/>
            </a:ext>
          </a:extLst>
        </xdr:cNvPr>
        <xdr:cNvCxnSpPr/>
      </xdr:nvCxnSpPr>
      <xdr:spPr>
        <a:xfrm flipV="1">
          <a:off x="19545300" y="144353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1015</xdr:rowOff>
    </xdr:from>
    <xdr:to>
      <xdr:col>98</xdr:col>
      <xdr:colOff>38100</xdr:colOff>
      <xdr:row>84</xdr:row>
      <xdr:rowOff>102615</xdr:rowOff>
    </xdr:to>
    <xdr:sp macro="" textlink="">
      <xdr:nvSpPr>
        <xdr:cNvPr id="730" name="楕円 729">
          <a:extLst>
            <a:ext uri="{FF2B5EF4-FFF2-40B4-BE49-F238E27FC236}">
              <a16:creationId xmlns:a16="http://schemas.microsoft.com/office/drawing/2014/main" id="{295E0D30-AA7A-4485-BFA4-90A4D3BD7456}"/>
            </a:ext>
          </a:extLst>
        </xdr:cNvPr>
        <xdr:cNvSpPr/>
      </xdr:nvSpPr>
      <xdr:spPr>
        <a:xfrm>
          <a:off x="18605500" y="1440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42672</xdr:rowOff>
    </xdr:from>
    <xdr:to>
      <xdr:col>102</xdr:col>
      <xdr:colOff>114300</xdr:colOff>
      <xdr:row>84</xdr:row>
      <xdr:rowOff>51815</xdr:rowOff>
    </xdr:to>
    <xdr:cxnSp macro="">
      <xdr:nvCxnSpPr>
        <xdr:cNvPr id="731" name="直線コネクタ 730">
          <a:extLst>
            <a:ext uri="{FF2B5EF4-FFF2-40B4-BE49-F238E27FC236}">
              <a16:creationId xmlns:a16="http://schemas.microsoft.com/office/drawing/2014/main" id="{320DE375-F69A-4D15-BBC3-890CF7FD5626}"/>
            </a:ext>
          </a:extLst>
        </xdr:cNvPr>
        <xdr:cNvCxnSpPr/>
      </xdr:nvCxnSpPr>
      <xdr:spPr>
        <a:xfrm flipV="1">
          <a:off x="18656300" y="14444472"/>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32021</xdr:rowOff>
    </xdr:from>
    <xdr:ext cx="469744" cy="259045"/>
    <xdr:sp macro="" textlink="">
      <xdr:nvSpPr>
        <xdr:cNvPr id="732" name="n_1aveValue【児童館】&#10;一人当たり面積">
          <a:extLst>
            <a:ext uri="{FF2B5EF4-FFF2-40B4-BE49-F238E27FC236}">
              <a16:creationId xmlns:a16="http://schemas.microsoft.com/office/drawing/2014/main" id="{AE487A47-E96F-42B9-B89B-21F5207F709B}"/>
            </a:ext>
          </a:extLst>
        </xdr:cNvPr>
        <xdr:cNvSpPr txBox="1"/>
      </xdr:nvSpPr>
      <xdr:spPr>
        <a:xfrm>
          <a:off x="21075727" y="1460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aveValue【児童館】&#10;一人当たり面積">
          <a:extLst>
            <a:ext uri="{FF2B5EF4-FFF2-40B4-BE49-F238E27FC236}">
              <a16:creationId xmlns:a16="http://schemas.microsoft.com/office/drawing/2014/main" id="{11C5A0A1-0293-4EF2-B6BE-054BA48E7ED2}"/>
            </a:ext>
          </a:extLst>
        </xdr:cNvPr>
        <xdr:cNvSpPr txBox="1"/>
      </xdr:nvSpPr>
      <xdr:spPr>
        <a:xfrm>
          <a:off x="20199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54881</xdr:rowOff>
    </xdr:from>
    <xdr:ext cx="469744" cy="259045"/>
    <xdr:sp macro="" textlink="">
      <xdr:nvSpPr>
        <xdr:cNvPr id="734" name="n_3aveValue【児童館】&#10;一人当たり面積">
          <a:extLst>
            <a:ext uri="{FF2B5EF4-FFF2-40B4-BE49-F238E27FC236}">
              <a16:creationId xmlns:a16="http://schemas.microsoft.com/office/drawing/2014/main" id="{CDDED00B-EA5E-4AD4-A1B0-D266A8CA83E9}"/>
            </a:ext>
          </a:extLst>
        </xdr:cNvPr>
        <xdr:cNvSpPr txBox="1"/>
      </xdr:nvSpPr>
      <xdr:spPr>
        <a:xfrm>
          <a:off x="19310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54881</xdr:rowOff>
    </xdr:from>
    <xdr:ext cx="469744" cy="259045"/>
    <xdr:sp macro="" textlink="">
      <xdr:nvSpPr>
        <xdr:cNvPr id="735" name="n_4aveValue【児童館】&#10;一人当たり面積">
          <a:extLst>
            <a:ext uri="{FF2B5EF4-FFF2-40B4-BE49-F238E27FC236}">
              <a16:creationId xmlns:a16="http://schemas.microsoft.com/office/drawing/2014/main" id="{CD5987E9-E60F-47A6-9B50-AEA39FC6705D}"/>
            </a:ext>
          </a:extLst>
        </xdr:cNvPr>
        <xdr:cNvSpPr txBox="1"/>
      </xdr:nvSpPr>
      <xdr:spPr>
        <a:xfrm>
          <a:off x="184214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91712</xdr:rowOff>
    </xdr:from>
    <xdr:ext cx="469744" cy="259045"/>
    <xdr:sp macro="" textlink="">
      <xdr:nvSpPr>
        <xdr:cNvPr id="736" name="n_1mainValue【児童館】&#10;一人当たり面積">
          <a:extLst>
            <a:ext uri="{FF2B5EF4-FFF2-40B4-BE49-F238E27FC236}">
              <a16:creationId xmlns:a16="http://schemas.microsoft.com/office/drawing/2014/main" id="{9764C6AF-8363-4721-AEB1-2E0BFC084990}"/>
            </a:ext>
          </a:extLst>
        </xdr:cNvPr>
        <xdr:cNvSpPr txBox="1"/>
      </xdr:nvSpPr>
      <xdr:spPr>
        <a:xfrm>
          <a:off x="210757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100855</xdr:rowOff>
    </xdr:from>
    <xdr:ext cx="469744" cy="259045"/>
    <xdr:sp macro="" textlink="">
      <xdr:nvSpPr>
        <xdr:cNvPr id="737" name="n_2mainValue【児童館】&#10;一人当たり面積">
          <a:extLst>
            <a:ext uri="{FF2B5EF4-FFF2-40B4-BE49-F238E27FC236}">
              <a16:creationId xmlns:a16="http://schemas.microsoft.com/office/drawing/2014/main" id="{C87B57FE-2777-4D5C-9662-6BF302E9CB38}"/>
            </a:ext>
          </a:extLst>
        </xdr:cNvPr>
        <xdr:cNvSpPr txBox="1"/>
      </xdr:nvSpPr>
      <xdr:spPr>
        <a:xfrm>
          <a:off x="20199427" y="1415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38" name="n_3mainValue【児童館】&#10;一人当たり面積">
          <a:extLst>
            <a:ext uri="{FF2B5EF4-FFF2-40B4-BE49-F238E27FC236}">
              <a16:creationId xmlns:a16="http://schemas.microsoft.com/office/drawing/2014/main" id="{11CF6948-626C-4B03-9357-2819942D19F4}"/>
            </a:ext>
          </a:extLst>
        </xdr:cNvPr>
        <xdr:cNvSpPr txBox="1"/>
      </xdr:nvSpPr>
      <xdr:spPr>
        <a:xfrm>
          <a:off x="19310427" y="1416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119142</xdr:rowOff>
    </xdr:from>
    <xdr:ext cx="469744" cy="259045"/>
    <xdr:sp macro="" textlink="">
      <xdr:nvSpPr>
        <xdr:cNvPr id="739" name="n_4mainValue【児童館】&#10;一人当たり面積">
          <a:extLst>
            <a:ext uri="{FF2B5EF4-FFF2-40B4-BE49-F238E27FC236}">
              <a16:creationId xmlns:a16="http://schemas.microsoft.com/office/drawing/2014/main" id="{2AC90902-9C96-4FFA-9D3A-DB4A58804285}"/>
            </a:ext>
          </a:extLst>
        </xdr:cNvPr>
        <xdr:cNvSpPr txBox="1"/>
      </xdr:nvSpPr>
      <xdr:spPr>
        <a:xfrm>
          <a:off x="18421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a:extLst>
            <a:ext uri="{FF2B5EF4-FFF2-40B4-BE49-F238E27FC236}">
              <a16:creationId xmlns:a16="http://schemas.microsoft.com/office/drawing/2014/main" id="{92193C6D-EEC8-4A55-A510-5E6D6E839FA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a:extLst>
            <a:ext uri="{FF2B5EF4-FFF2-40B4-BE49-F238E27FC236}">
              <a16:creationId xmlns:a16="http://schemas.microsoft.com/office/drawing/2014/main" id="{73F22075-C729-4708-B2F8-2C56EF4388B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a:extLst>
            <a:ext uri="{FF2B5EF4-FFF2-40B4-BE49-F238E27FC236}">
              <a16:creationId xmlns:a16="http://schemas.microsoft.com/office/drawing/2014/main" id="{34CACBB8-3AB5-413F-804E-661EB1C158A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a:extLst>
            <a:ext uri="{FF2B5EF4-FFF2-40B4-BE49-F238E27FC236}">
              <a16:creationId xmlns:a16="http://schemas.microsoft.com/office/drawing/2014/main" id="{727E302A-6B6D-4458-AB61-F21CD69A3D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a:extLst>
            <a:ext uri="{FF2B5EF4-FFF2-40B4-BE49-F238E27FC236}">
              <a16:creationId xmlns:a16="http://schemas.microsoft.com/office/drawing/2014/main" id="{15EBB7A1-C336-421C-B126-12C4ABC0B12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a:extLst>
            <a:ext uri="{FF2B5EF4-FFF2-40B4-BE49-F238E27FC236}">
              <a16:creationId xmlns:a16="http://schemas.microsoft.com/office/drawing/2014/main" id="{F04423F4-2B9A-441D-98A4-BD899A4A654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a:extLst>
            <a:ext uri="{FF2B5EF4-FFF2-40B4-BE49-F238E27FC236}">
              <a16:creationId xmlns:a16="http://schemas.microsoft.com/office/drawing/2014/main" id="{36723A6D-7F7B-47F2-87D2-D9F963813D2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a:extLst>
            <a:ext uri="{FF2B5EF4-FFF2-40B4-BE49-F238E27FC236}">
              <a16:creationId xmlns:a16="http://schemas.microsoft.com/office/drawing/2014/main" id="{904B19FE-7DB5-44C8-AC1C-D12904BE3DE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a:extLst>
            <a:ext uri="{FF2B5EF4-FFF2-40B4-BE49-F238E27FC236}">
              <a16:creationId xmlns:a16="http://schemas.microsoft.com/office/drawing/2014/main" id="{17A882AB-BF37-4ADE-BEE2-AEEF42BAF9B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a:extLst>
            <a:ext uri="{FF2B5EF4-FFF2-40B4-BE49-F238E27FC236}">
              <a16:creationId xmlns:a16="http://schemas.microsoft.com/office/drawing/2014/main" id="{D8979CF6-F38F-49A5-936C-4EE26C4A079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a:extLst>
            <a:ext uri="{FF2B5EF4-FFF2-40B4-BE49-F238E27FC236}">
              <a16:creationId xmlns:a16="http://schemas.microsoft.com/office/drawing/2014/main" id="{9F159DA0-6F3C-4FD7-BF23-886DB1190AA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1" name="直線コネクタ 750">
          <a:extLst>
            <a:ext uri="{FF2B5EF4-FFF2-40B4-BE49-F238E27FC236}">
              <a16:creationId xmlns:a16="http://schemas.microsoft.com/office/drawing/2014/main" id="{E67D8BC7-F073-4B5B-B358-F9ED87A1ED91}"/>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2" name="テキスト ボックス 751">
          <a:extLst>
            <a:ext uri="{FF2B5EF4-FFF2-40B4-BE49-F238E27FC236}">
              <a16:creationId xmlns:a16="http://schemas.microsoft.com/office/drawing/2014/main" id="{A438E0F6-995F-4339-826C-031D87B51AF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3" name="直線コネクタ 752">
          <a:extLst>
            <a:ext uri="{FF2B5EF4-FFF2-40B4-BE49-F238E27FC236}">
              <a16:creationId xmlns:a16="http://schemas.microsoft.com/office/drawing/2014/main" id="{99D65B9B-904F-47FB-BF3F-2F0C7213418E}"/>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4" name="テキスト ボックス 753">
          <a:extLst>
            <a:ext uri="{FF2B5EF4-FFF2-40B4-BE49-F238E27FC236}">
              <a16:creationId xmlns:a16="http://schemas.microsoft.com/office/drawing/2014/main" id="{8ECD964D-D9CA-496C-8782-E0C9EBFD2C27}"/>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5" name="直線コネクタ 754">
          <a:extLst>
            <a:ext uri="{FF2B5EF4-FFF2-40B4-BE49-F238E27FC236}">
              <a16:creationId xmlns:a16="http://schemas.microsoft.com/office/drawing/2014/main" id="{419CEDAA-0ABE-4436-91CE-37CEF5F983A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6" name="テキスト ボックス 755">
          <a:extLst>
            <a:ext uri="{FF2B5EF4-FFF2-40B4-BE49-F238E27FC236}">
              <a16:creationId xmlns:a16="http://schemas.microsoft.com/office/drawing/2014/main" id="{A6C24B2D-5903-462F-961E-E89F5D98147B}"/>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7" name="直線コネクタ 756">
          <a:extLst>
            <a:ext uri="{FF2B5EF4-FFF2-40B4-BE49-F238E27FC236}">
              <a16:creationId xmlns:a16="http://schemas.microsoft.com/office/drawing/2014/main" id="{D9CFE323-4724-48E4-B259-04F6DF0A6451}"/>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8" name="テキスト ボックス 757">
          <a:extLst>
            <a:ext uri="{FF2B5EF4-FFF2-40B4-BE49-F238E27FC236}">
              <a16:creationId xmlns:a16="http://schemas.microsoft.com/office/drawing/2014/main" id="{2B588988-9645-4C7C-A968-E981063DC47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9" name="直線コネクタ 758">
          <a:extLst>
            <a:ext uri="{FF2B5EF4-FFF2-40B4-BE49-F238E27FC236}">
              <a16:creationId xmlns:a16="http://schemas.microsoft.com/office/drawing/2014/main" id="{A9DF6B17-DBAD-4B6B-A441-3B6C9D0D80C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60" name="テキスト ボックス 759">
          <a:extLst>
            <a:ext uri="{FF2B5EF4-FFF2-40B4-BE49-F238E27FC236}">
              <a16:creationId xmlns:a16="http://schemas.microsoft.com/office/drawing/2014/main" id="{C4CF1198-828F-4A58-AB75-65CC8E60ADBD}"/>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a:extLst>
            <a:ext uri="{FF2B5EF4-FFF2-40B4-BE49-F238E27FC236}">
              <a16:creationId xmlns:a16="http://schemas.microsoft.com/office/drawing/2014/main" id="{EE59ED0C-1624-4846-8586-4D3D5761DAA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a:extLst>
            <a:ext uri="{FF2B5EF4-FFF2-40B4-BE49-F238E27FC236}">
              <a16:creationId xmlns:a16="http://schemas.microsoft.com/office/drawing/2014/main" id="{FEAF537E-F80B-4D12-8D7A-56C5D10CA51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3" name="直線コネクタ 762">
          <a:extLst>
            <a:ext uri="{FF2B5EF4-FFF2-40B4-BE49-F238E27FC236}">
              <a16:creationId xmlns:a16="http://schemas.microsoft.com/office/drawing/2014/main" id="{87B6B3D5-64B0-44B5-B7FF-F7652412580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4" name="【公民館】&#10;有形固定資産減価償却率最小値テキスト">
          <a:extLst>
            <a:ext uri="{FF2B5EF4-FFF2-40B4-BE49-F238E27FC236}">
              <a16:creationId xmlns:a16="http://schemas.microsoft.com/office/drawing/2014/main" id="{A3414536-2FAF-4FD2-8CA6-D327DE177D6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5" name="直線コネクタ 764">
          <a:extLst>
            <a:ext uri="{FF2B5EF4-FFF2-40B4-BE49-F238E27FC236}">
              <a16:creationId xmlns:a16="http://schemas.microsoft.com/office/drawing/2014/main" id="{74E9C11F-C6FB-4554-80E5-6C9FBB6645FF}"/>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6" name="【公民館】&#10;有形固定資産減価償却率最大値テキスト">
          <a:extLst>
            <a:ext uri="{FF2B5EF4-FFF2-40B4-BE49-F238E27FC236}">
              <a16:creationId xmlns:a16="http://schemas.microsoft.com/office/drawing/2014/main" id="{0B0C644A-D790-4D99-B204-89DA418C4239}"/>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7" name="直線コネクタ 766">
          <a:extLst>
            <a:ext uri="{FF2B5EF4-FFF2-40B4-BE49-F238E27FC236}">
              <a16:creationId xmlns:a16="http://schemas.microsoft.com/office/drawing/2014/main" id="{AEAFB973-C1FC-4D77-9482-9DCD6D63E72B}"/>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106697</xdr:rowOff>
    </xdr:from>
    <xdr:ext cx="405111" cy="259045"/>
    <xdr:sp macro="" textlink="">
      <xdr:nvSpPr>
        <xdr:cNvPr id="768" name="【公民館】&#10;有形固定資産減価償却率平均値テキスト">
          <a:extLst>
            <a:ext uri="{FF2B5EF4-FFF2-40B4-BE49-F238E27FC236}">
              <a16:creationId xmlns:a16="http://schemas.microsoft.com/office/drawing/2014/main" id="{860FE300-DD9B-4866-A9FA-34045E49A472}"/>
            </a:ext>
          </a:extLst>
        </xdr:cNvPr>
        <xdr:cNvSpPr txBox="1"/>
      </xdr:nvSpPr>
      <xdr:spPr>
        <a:xfrm>
          <a:off x="1635760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83820</xdr:rowOff>
    </xdr:from>
    <xdr:to>
      <xdr:col>85</xdr:col>
      <xdr:colOff>177800</xdr:colOff>
      <xdr:row>105</xdr:row>
      <xdr:rowOff>13970</xdr:rowOff>
    </xdr:to>
    <xdr:sp macro="" textlink="">
      <xdr:nvSpPr>
        <xdr:cNvPr id="769" name="フローチャート: 判断 768">
          <a:extLst>
            <a:ext uri="{FF2B5EF4-FFF2-40B4-BE49-F238E27FC236}">
              <a16:creationId xmlns:a16="http://schemas.microsoft.com/office/drawing/2014/main" id="{F29F46E0-987F-4B23-8E50-852973F38668}"/>
            </a:ext>
          </a:extLst>
        </xdr:cNvPr>
        <xdr:cNvSpPr/>
      </xdr:nvSpPr>
      <xdr:spPr>
        <a:xfrm>
          <a:off x="16268700" y="1791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97789</xdr:rowOff>
    </xdr:from>
    <xdr:to>
      <xdr:col>81</xdr:col>
      <xdr:colOff>101600</xdr:colOff>
      <xdr:row>105</xdr:row>
      <xdr:rowOff>27939</xdr:rowOff>
    </xdr:to>
    <xdr:sp macro="" textlink="">
      <xdr:nvSpPr>
        <xdr:cNvPr id="770" name="フローチャート: 判断 769">
          <a:extLst>
            <a:ext uri="{FF2B5EF4-FFF2-40B4-BE49-F238E27FC236}">
              <a16:creationId xmlns:a16="http://schemas.microsoft.com/office/drawing/2014/main" id="{C49AD5B2-1DFA-43F5-8EC4-12567066D872}"/>
            </a:ext>
          </a:extLst>
        </xdr:cNvPr>
        <xdr:cNvSpPr/>
      </xdr:nvSpPr>
      <xdr:spPr>
        <a:xfrm>
          <a:off x="15430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80011</xdr:rowOff>
    </xdr:from>
    <xdr:to>
      <xdr:col>76</xdr:col>
      <xdr:colOff>165100</xdr:colOff>
      <xdr:row>105</xdr:row>
      <xdr:rowOff>10161</xdr:rowOff>
    </xdr:to>
    <xdr:sp macro="" textlink="">
      <xdr:nvSpPr>
        <xdr:cNvPr id="771" name="フローチャート: 判断 770">
          <a:extLst>
            <a:ext uri="{FF2B5EF4-FFF2-40B4-BE49-F238E27FC236}">
              <a16:creationId xmlns:a16="http://schemas.microsoft.com/office/drawing/2014/main" id="{0A59324C-04AE-44F6-8904-95BD129DDF93}"/>
            </a:ext>
          </a:extLst>
        </xdr:cNvPr>
        <xdr:cNvSpPr/>
      </xdr:nvSpPr>
      <xdr:spPr>
        <a:xfrm>
          <a:off x="14541500" y="1791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74930</xdr:rowOff>
    </xdr:from>
    <xdr:to>
      <xdr:col>72</xdr:col>
      <xdr:colOff>38100</xdr:colOff>
      <xdr:row>105</xdr:row>
      <xdr:rowOff>5080</xdr:rowOff>
    </xdr:to>
    <xdr:sp macro="" textlink="">
      <xdr:nvSpPr>
        <xdr:cNvPr id="772" name="フローチャート: 判断 771">
          <a:extLst>
            <a:ext uri="{FF2B5EF4-FFF2-40B4-BE49-F238E27FC236}">
              <a16:creationId xmlns:a16="http://schemas.microsoft.com/office/drawing/2014/main" id="{429455F2-CB8E-4E28-9EA4-9862BAAE3208}"/>
            </a:ext>
          </a:extLst>
        </xdr:cNvPr>
        <xdr:cNvSpPr/>
      </xdr:nvSpPr>
      <xdr:spPr>
        <a:xfrm>
          <a:off x="13652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38100</xdr:rowOff>
    </xdr:from>
    <xdr:to>
      <xdr:col>67</xdr:col>
      <xdr:colOff>101600</xdr:colOff>
      <xdr:row>104</xdr:row>
      <xdr:rowOff>139700</xdr:rowOff>
    </xdr:to>
    <xdr:sp macro="" textlink="">
      <xdr:nvSpPr>
        <xdr:cNvPr id="773" name="フローチャート: 判断 772">
          <a:extLst>
            <a:ext uri="{FF2B5EF4-FFF2-40B4-BE49-F238E27FC236}">
              <a16:creationId xmlns:a16="http://schemas.microsoft.com/office/drawing/2014/main" id="{DAC4759E-F0F4-4A9F-8EA1-C5EE322421F1}"/>
            </a:ext>
          </a:extLst>
        </xdr:cNvPr>
        <xdr:cNvSpPr/>
      </xdr:nvSpPr>
      <xdr:spPr>
        <a:xfrm>
          <a:off x="12763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1A637464-8061-41DA-A40F-0CAA6263FF0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2CBC761A-247B-4AFB-B502-9D7DB5C9168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F1AFE01-A424-4C1F-B26C-4766FEFDF3B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62990580-FC95-449D-AA3B-82DC4473C22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D163468C-6D28-40E4-A640-61B974AC10A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58420</xdr:rowOff>
    </xdr:from>
    <xdr:to>
      <xdr:col>85</xdr:col>
      <xdr:colOff>177800</xdr:colOff>
      <xdr:row>106</xdr:row>
      <xdr:rowOff>160020</xdr:rowOff>
    </xdr:to>
    <xdr:sp macro="" textlink="">
      <xdr:nvSpPr>
        <xdr:cNvPr id="779" name="楕円 778">
          <a:extLst>
            <a:ext uri="{FF2B5EF4-FFF2-40B4-BE49-F238E27FC236}">
              <a16:creationId xmlns:a16="http://schemas.microsoft.com/office/drawing/2014/main" id="{2AECF8FA-1EEC-4284-916A-2047380770FE}"/>
            </a:ext>
          </a:extLst>
        </xdr:cNvPr>
        <xdr:cNvSpPr/>
      </xdr:nvSpPr>
      <xdr:spPr>
        <a:xfrm>
          <a:off x="16268700" y="1823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36847</xdr:rowOff>
    </xdr:from>
    <xdr:ext cx="405111" cy="259045"/>
    <xdr:sp macro="" textlink="">
      <xdr:nvSpPr>
        <xdr:cNvPr id="780" name="【公民館】&#10;有形固定資産減価償却率該当値テキスト">
          <a:extLst>
            <a:ext uri="{FF2B5EF4-FFF2-40B4-BE49-F238E27FC236}">
              <a16:creationId xmlns:a16="http://schemas.microsoft.com/office/drawing/2014/main" id="{1BD9C482-2589-44A3-96DB-673BFF23815E}"/>
            </a:ext>
          </a:extLst>
        </xdr:cNvPr>
        <xdr:cNvSpPr txBox="1"/>
      </xdr:nvSpPr>
      <xdr:spPr>
        <a:xfrm>
          <a:off x="16357600" y="1821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52070</xdr:rowOff>
    </xdr:from>
    <xdr:to>
      <xdr:col>81</xdr:col>
      <xdr:colOff>101600</xdr:colOff>
      <xdr:row>106</xdr:row>
      <xdr:rowOff>153670</xdr:rowOff>
    </xdr:to>
    <xdr:sp macro="" textlink="">
      <xdr:nvSpPr>
        <xdr:cNvPr id="781" name="楕円 780">
          <a:extLst>
            <a:ext uri="{FF2B5EF4-FFF2-40B4-BE49-F238E27FC236}">
              <a16:creationId xmlns:a16="http://schemas.microsoft.com/office/drawing/2014/main" id="{A13160D1-5B95-42CC-AE8B-317E636B473B}"/>
            </a:ext>
          </a:extLst>
        </xdr:cNvPr>
        <xdr:cNvSpPr/>
      </xdr:nvSpPr>
      <xdr:spPr>
        <a:xfrm>
          <a:off x="15430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102870</xdr:rowOff>
    </xdr:from>
    <xdr:to>
      <xdr:col>85</xdr:col>
      <xdr:colOff>127000</xdr:colOff>
      <xdr:row>106</xdr:row>
      <xdr:rowOff>109220</xdr:rowOff>
    </xdr:to>
    <xdr:cxnSp macro="">
      <xdr:nvCxnSpPr>
        <xdr:cNvPr id="782" name="直線コネクタ 781">
          <a:extLst>
            <a:ext uri="{FF2B5EF4-FFF2-40B4-BE49-F238E27FC236}">
              <a16:creationId xmlns:a16="http://schemas.microsoft.com/office/drawing/2014/main" id="{BEBA5B03-63DC-4C05-852D-186634E65D93}"/>
            </a:ext>
          </a:extLst>
        </xdr:cNvPr>
        <xdr:cNvCxnSpPr/>
      </xdr:nvCxnSpPr>
      <xdr:spPr>
        <a:xfrm>
          <a:off x="15481300" y="18276570"/>
          <a:ext cx="8382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34289</xdr:rowOff>
    </xdr:from>
    <xdr:to>
      <xdr:col>76</xdr:col>
      <xdr:colOff>165100</xdr:colOff>
      <xdr:row>106</xdr:row>
      <xdr:rowOff>135889</xdr:rowOff>
    </xdr:to>
    <xdr:sp macro="" textlink="">
      <xdr:nvSpPr>
        <xdr:cNvPr id="783" name="楕円 782">
          <a:extLst>
            <a:ext uri="{FF2B5EF4-FFF2-40B4-BE49-F238E27FC236}">
              <a16:creationId xmlns:a16="http://schemas.microsoft.com/office/drawing/2014/main" id="{D3EE3B31-0E52-4398-BF7E-6FE2F96FDB62}"/>
            </a:ext>
          </a:extLst>
        </xdr:cNvPr>
        <xdr:cNvSpPr/>
      </xdr:nvSpPr>
      <xdr:spPr>
        <a:xfrm>
          <a:off x="14541500" y="1820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85089</xdr:rowOff>
    </xdr:from>
    <xdr:to>
      <xdr:col>81</xdr:col>
      <xdr:colOff>50800</xdr:colOff>
      <xdr:row>106</xdr:row>
      <xdr:rowOff>102870</xdr:rowOff>
    </xdr:to>
    <xdr:cxnSp macro="">
      <xdr:nvCxnSpPr>
        <xdr:cNvPr id="784" name="直線コネクタ 783">
          <a:extLst>
            <a:ext uri="{FF2B5EF4-FFF2-40B4-BE49-F238E27FC236}">
              <a16:creationId xmlns:a16="http://schemas.microsoft.com/office/drawing/2014/main" id="{B6EF99B0-C5CF-40E0-B168-62D88D77FECD}"/>
            </a:ext>
          </a:extLst>
        </xdr:cNvPr>
        <xdr:cNvCxnSpPr/>
      </xdr:nvCxnSpPr>
      <xdr:spPr>
        <a:xfrm>
          <a:off x="14592300" y="18258789"/>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15239</xdr:rowOff>
    </xdr:from>
    <xdr:to>
      <xdr:col>72</xdr:col>
      <xdr:colOff>38100</xdr:colOff>
      <xdr:row>106</xdr:row>
      <xdr:rowOff>116839</xdr:rowOff>
    </xdr:to>
    <xdr:sp macro="" textlink="">
      <xdr:nvSpPr>
        <xdr:cNvPr id="785" name="楕円 784">
          <a:extLst>
            <a:ext uri="{FF2B5EF4-FFF2-40B4-BE49-F238E27FC236}">
              <a16:creationId xmlns:a16="http://schemas.microsoft.com/office/drawing/2014/main" id="{C91473BB-0DE0-49E4-A98C-1BAE6B6B4EDB}"/>
            </a:ext>
          </a:extLst>
        </xdr:cNvPr>
        <xdr:cNvSpPr/>
      </xdr:nvSpPr>
      <xdr:spPr>
        <a:xfrm>
          <a:off x="13652500" y="1818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66039</xdr:rowOff>
    </xdr:from>
    <xdr:to>
      <xdr:col>76</xdr:col>
      <xdr:colOff>114300</xdr:colOff>
      <xdr:row>106</xdr:row>
      <xdr:rowOff>85089</xdr:rowOff>
    </xdr:to>
    <xdr:cxnSp macro="">
      <xdr:nvCxnSpPr>
        <xdr:cNvPr id="786" name="直線コネクタ 785">
          <a:extLst>
            <a:ext uri="{FF2B5EF4-FFF2-40B4-BE49-F238E27FC236}">
              <a16:creationId xmlns:a16="http://schemas.microsoft.com/office/drawing/2014/main" id="{6BD319AA-0B91-4FCE-BE56-26E6557920B9}"/>
            </a:ext>
          </a:extLst>
        </xdr:cNvPr>
        <xdr:cNvCxnSpPr/>
      </xdr:nvCxnSpPr>
      <xdr:spPr>
        <a:xfrm>
          <a:off x="13703300" y="18239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166370</xdr:rowOff>
    </xdr:from>
    <xdr:to>
      <xdr:col>67</xdr:col>
      <xdr:colOff>101600</xdr:colOff>
      <xdr:row>106</xdr:row>
      <xdr:rowOff>96520</xdr:rowOff>
    </xdr:to>
    <xdr:sp macro="" textlink="">
      <xdr:nvSpPr>
        <xdr:cNvPr id="787" name="楕円 786">
          <a:extLst>
            <a:ext uri="{FF2B5EF4-FFF2-40B4-BE49-F238E27FC236}">
              <a16:creationId xmlns:a16="http://schemas.microsoft.com/office/drawing/2014/main" id="{C025EB4C-A552-4E19-AF3D-12703E868513}"/>
            </a:ext>
          </a:extLst>
        </xdr:cNvPr>
        <xdr:cNvSpPr/>
      </xdr:nvSpPr>
      <xdr:spPr>
        <a:xfrm>
          <a:off x="12763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45720</xdr:rowOff>
    </xdr:from>
    <xdr:to>
      <xdr:col>71</xdr:col>
      <xdr:colOff>177800</xdr:colOff>
      <xdr:row>106</xdr:row>
      <xdr:rowOff>66039</xdr:rowOff>
    </xdr:to>
    <xdr:cxnSp macro="">
      <xdr:nvCxnSpPr>
        <xdr:cNvPr id="788" name="直線コネクタ 787">
          <a:extLst>
            <a:ext uri="{FF2B5EF4-FFF2-40B4-BE49-F238E27FC236}">
              <a16:creationId xmlns:a16="http://schemas.microsoft.com/office/drawing/2014/main" id="{10B03FB1-9FF0-4328-AA8B-C1CA1999DCFC}"/>
            </a:ext>
          </a:extLst>
        </xdr:cNvPr>
        <xdr:cNvCxnSpPr/>
      </xdr:nvCxnSpPr>
      <xdr:spPr>
        <a:xfrm>
          <a:off x="12814300" y="18219420"/>
          <a:ext cx="889000" cy="2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44466</xdr:rowOff>
    </xdr:from>
    <xdr:ext cx="405111" cy="259045"/>
    <xdr:sp macro="" textlink="">
      <xdr:nvSpPr>
        <xdr:cNvPr id="789" name="n_1aveValue【公民館】&#10;有形固定資産減価償却率">
          <a:extLst>
            <a:ext uri="{FF2B5EF4-FFF2-40B4-BE49-F238E27FC236}">
              <a16:creationId xmlns:a16="http://schemas.microsoft.com/office/drawing/2014/main" id="{3276BA71-6D0C-4AD9-87E9-E5AF7E62A61A}"/>
            </a:ext>
          </a:extLst>
        </xdr:cNvPr>
        <xdr:cNvSpPr txBox="1"/>
      </xdr:nvSpPr>
      <xdr:spPr>
        <a:xfrm>
          <a:off x="152660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26688</xdr:rowOff>
    </xdr:from>
    <xdr:ext cx="405111" cy="259045"/>
    <xdr:sp macro="" textlink="">
      <xdr:nvSpPr>
        <xdr:cNvPr id="790" name="n_2aveValue【公民館】&#10;有形固定資産減価償却率">
          <a:extLst>
            <a:ext uri="{FF2B5EF4-FFF2-40B4-BE49-F238E27FC236}">
              <a16:creationId xmlns:a16="http://schemas.microsoft.com/office/drawing/2014/main" id="{2DA0C1DB-6F0B-4FEB-A5BA-EF3296D3F38E}"/>
            </a:ext>
          </a:extLst>
        </xdr:cNvPr>
        <xdr:cNvSpPr txBox="1"/>
      </xdr:nvSpPr>
      <xdr:spPr>
        <a:xfrm>
          <a:off x="143897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21607</xdr:rowOff>
    </xdr:from>
    <xdr:ext cx="405111" cy="259045"/>
    <xdr:sp macro="" textlink="">
      <xdr:nvSpPr>
        <xdr:cNvPr id="791" name="n_3aveValue【公民館】&#10;有形固定資産減価償却率">
          <a:extLst>
            <a:ext uri="{FF2B5EF4-FFF2-40B4-BE49-F238E27FC236}">
              <a16:creationId xmlns:a16="http://schemas.microsoft.com/office/drawing/2014/main" id="{A6D81A5D-6C9F-47E6-B977-535B2FB881C7}"/>
            </a:ext>
          </a:extLst>
        </xdr:cNvPr>
        <xdr:cNvSpPr txBox="1"/>
      </xdr:nvSpPr>
      <xdr:spPr>
        <a:xfrm>
          <a:off x="13500744" y="1768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156227</xdr:rowOff>
    </xdr:from>
    <xdr:ext cx="405111" cy="259045"/>
    <xdr:sp macro="" textlink="">
      <xdr:nvSpPr>
        <xdr:cNvPr id="792" name="n_4aveValue【公民館】&#10;有形固定資産減価償却率">
          <a:extLst>
            <a:ext uri="{FF2B5EF4-FFF2-40B4-BE49-F238E27FC236}">
              <a16:creationId xmlns:a16="http://schemas.microsoft.com/office/drawing/2014/main" id="{93920034-C8F0-445D-A532-010A756E5EA1}"/>
            </a:ext>
          </a:extLst>
        </xdr:cNvPr>
        <xdr:cNvSpPr txBox="1"/>
      </xdr:nvSpPr>
      <xdr:spPr>
        <a:xfrm>
          <a:off x="12611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144797</xdr:rowOff>
    </xdr:from>
    <xdr:ext cx="405111" cy="259045"/>
    <xdr:sp macro="" textlink="">
      <xdr:nvSpPr>
        <xdr:cNvPr id="793" name="n_1mainValue【公民館】&#10;有形固定資産減価償却率">
          <a:extLst>
            <a:ext uri="{FF2B5EF4-FFF2-40B4-BE49-F238E27FC236}">
              <a16:creationId xmlns:a16="http://schemas.microsoft.com/office/drawing/2014/main" id="{6CD68CE2-4C22-4857-895F-E4399DD9C8A0}"/>
            </a:ext>
          </a:extLst>
        </xdr:cNvPr>
        <xdr:cNvSpPr txBox="1"/>
      </xdr:nvSpPr>
      <xdr:spPr>
        <a:xfrm>
          <a:off x="152660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127016</xdr:rowOff>
    </xdr:from>
    <xdr:ext cx="405111" cy="259045"/>
    <xdr:sp macro="" textlink="">
      <xdr:nvSpPr>
        <xdr:cNvPr id="794" name="n_2mainValue【公民館】&#10;有形固定資産減価償却率">
          <a:extLst>
            <a:ext uri="{FF2B5EF4-FFF2-40B4-BE49-F238E27FC236}">
              <a16:creationId xmlns:a16="http://schemas.microsoft.com/office/drawing/2014/main" id="{9CEBCDAF-A29F-4A6F-AB52-9A5FE57C1A14}"/>
            </a:ext>
          </a:extLst>
        </xdr:cNvPr>
        <xdr:cNvSpPr txBox="1"/>
      </xdr:nvSpPr>
      <xdr:spPr>
        <a:xfrm>
          <a:off x="14389744" y="1830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107966</xdr:rowOff>
    </xdr:from>
    <xdr:ext cx="405111" cy="259045"/>
    <xdr:sp macro="" textlink="">
      <xdr:nvSpPr>
        <xdr:cNvPr id="795" name="n_3mainValue【公民館】&#10;有形固定資産減価償却率">
          <a:extLst>
            <a:ext uri="{FF2B5EF4-FFF2-40B4-BE49-F238E27FC236}">
              <a16:creationId xmlns:a16="http://schemas.microsoft.com/office/drawing/2014/main" id="{01DEAC52-3EC7-426E-9B4A-389F0868FFE7}"/>
            </a:ext>
          </a:extLst>
        </xdr:cNvPr>
        <xdr:cNvSpPr txBox="1"/>
      </xdr:nvSpPr>
      <xdr:spPr>
        <a:xfrm>
          <a:off x="13500744" y="1828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87647</xdr:rowOff>
    </xdr:from>
    <xdr:ext cx="405111" cy="259045"/>
    <xdr:sp macro="" textlink="">
      <xdr:nvSpPr>
        <xdr:cNvPr id="796" name="n_4mainValue【公民館】&#10;有形固定資産減価償却率">
          <a:extLst>
            <a:ext uri="{FF2B5EF4-FFF2-40B4-BE49-F238E27FC236}">
              <a16:creationId xmlns:a16="http://schemas.microsoft.com/office/drawing/2014/main" id="{C95F07FF-5FF5-47A6-9A7C-E55CEB2640DD}"/>
            </a:ext>
          </a:extLst>
        </xdr:cNvPr>
        <xdr:cNvSpPr txBox="1"/>
      </xdr:nvSpPr>
      <xdr:spPr>
        <a:xfrm>
          <a:off x="12611744" y="182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a:extLst>
            <a:ext uri="{FF2B5EF4-FFF2-40B4-BE49-F238E27FC236}">
              <a16:creationId xmlns:a16="http://schemas.microsoft.com/office/drawing/2014/main" id="{725CCB87-DE66-4F3A-92ED-F2FC75401307}"/>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a:extLst>
            <a:ext uri="{FF2B5EF4-FFF2-40B4-BE49-F238E27FC236}">
              <a16:creationId xmlns:a16="http://schemas.microsoft.com/office/drawing/2014/main" id="{0C3BDE3F-44B1-44EE-94CB-EFD62A0D9D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a:extLst>
            <a:ext uri="{FF2B5EF4-FFF2-40B4-BE49-F238E27FC236}">
              <a16:creationId xmlns:a16="http://schemas.microsoft.com/office/drawing/2014/main" id="{DF010E4A-7C8E-4333-9F2D-4F6E4CBBDCC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a:extLst>
            <a:ext uri="{FF2B5EF4-FFF2-40B4-BE49-F238E27FC236}">
              <a16:creationId xmlns:a16="http://schemas.microsoft.com/office/drawing/2014/main" id="{540403A6-73DA-4CDC-A08A-74D44190240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a:extLst>
            <a:ext uri="{FF2B5EF4-FFF2-40B4-BE49-F238E27FC236}">
              <a16:creationId xmlns:a16="http://schemas.microsoft.com/office/drawing/2014/main" id="{3F323C66-712F-4EF2-BF21-32F752E05B8D}"/>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a:extLst>
            <a:ext uri="{FF2B5EF4-FFF2-40B4-BE49-F238E27FC236}">
              <a16:creationId xmlns:a16="http://schemas.microsoft.com/office/drawing/2014/main" id="{5E514419-51D2-4AE9-B599-88AA0502E83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a:extLst>
            <a:ext uri="{FF2B5EF4-FFF2-40B4-BE49-F238E27FC236}">
              <a16:creationId xmlns:a16="http://schemas.microsoft.com/office/drawing/2014/main" id="{8DB8A616-1169-438F-801B-ED31FD06938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a:extLst>
            <a:ext uri="{FF2B5EF4-FFF2-40B4-BE49-F238E27FC236}">
              <a16:creationId xmlns:a16="http://schemas.microsoft.com/office/drawing/2014/main" id="{FF73CC50-43FF-4D1E-8943-F206BFE4A59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a:extLst>
            <a:ext uri="{FF2B5EF4-FFF2-40B4-BE49-F238E27FC236}">
              <a16:creationId xmlns:a16="http://schemas.microsoft.com/office/drawing/2014/main" id="{0E52AA66-9813-49AB-A746-C329F402667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a:extLst>
            <a:ext uri="{FF2B5EF4-FFF2-40B4-BE49-F238E27FC236}">
              <a16:creationId xmlns:a16="http://schemas.microsoft.com/office/drawing/2014/main" id="{E89C5B59-55F5-43A2-83B2-24EE678AEC5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7" name="直線コネクタ 806">
          <a:extLst>
            <a:ext uri="{FF2B5EF4-FFF2-40B4-BE49-F238E27FC236}">
              <a16:creationId xmlns:a16="http://schemas.microsoft.com/office/drawing/2014/main" id="{EAB8C12B-43AC-4B94-A088-E76DAB2DF8C2}"/>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8" name="テキスト ボックス 807">
          <a:extLst>
            <a:ext uri="{FF2B5EF4-FFF2-40B4-BE49-F238E27FC236}">
              <a16:creationId xmlns:a16="http://schemas.microsoft.com/office/drawing/2014/main" id="{CE2651D3-E4B5-40AF-8FA2-5DDB57F3D63C}"/>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9" name="直線コネクタ 808">
          <a:extLst>
            <a:ext uri="{FF2B5EF4-FFF2-40B4-BE49-F238E27FC236}">
              <a16:creationId xmlns:a16="http://schemas.microsoft.com/office/drawing/2014/main" id="{7AFEECC6-45EE-4E61-9794-CCCB9ABD0BE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0" name="テキスト ボックス 809">
          <a:extLst>
            <a:ext uri="{FF2B5EF4-FFF2-40B4-BE49-F238E27FC236}">
              <a16:creationId xmlns:a16="http://schemas.microsoft.com/office/drawing/2014/main" id="{0EDF2318-B724-42D8-AF4C-532604B90436}"/>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1" name="直線コネクタ 810">
          <a:extLst>
            <a:ext uri="{FF2B5EF4-FFF2-40B4-BE49-F238E27FC236}">
              <a16:creationId xmlns:a16="http://schemas.microsoft.com/office/drawing/2014/main" id="{375BAD89-109B-4883-BDD7-26EA8A6096F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2" name="テキスト ボックス 811">
          <a:extLst>
            <a:ext uri="{FF2B5EF4-FFF2-40B4-BE49-F238E27FC236}">
              <a16:creationId xmlns:a16="http://schemas.microsoft.com/office/drawing/2014/main" id="{D94CD367-4485-4684-ACE4-9EA2AEEE689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3" name="直線コネクタ 812">
          <a:extLst>
            <a:ext uri="{FF2B5EF4-FFF2-40B4-BE49-F238E27FC236}">
              <a16:creationId xmlns:a16="http://schemas.microsoft.com/office/drawing/2014/main" id="{C3C77412-50A4-4C5D-A6CA-29772AABFFE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4" name="テキスト ボックス 813">
          <a:extLst>
            <a:ext uri="{FF2B5EF4-FFF2-40B4-BE49-F238E27FC236}">
              <a16:creationId xmlns:a16="http://schemas.microsoft.com/office/drawing/2014/main" id="{63859712-9ACA-4C1A-9222-94569AE4B39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5" name="直線コネクタ 814">
          <a:extLst>
            <a:ext uri="{FF2B5EF4-FFF2-40B4-BE49-F238E27FC236}">
              <a16:creationId xmlns:a16="http://schemas.microsoft.com/office/drawing/2014/main" id="{CA6BF0DA-9240-4EF5-8161-80BD9FF02D46}"/>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6" name="テキスト ボックス 815">
          <a:extLst>
            <a:ext uri="{FF2B5EF4-FFF2-40B4-BE49-F238E27FC236}">
              <a16:creationId xmlns:a16="http://schemas.microsoft.com/office/drawing/2014/main" id="{2F19AD2A-D69F-4330-968E-6BC43826771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11487097-BFF2-4303-8566-43FA555533D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C53CE250-B6CC-4F8B-9176-2F67524D887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公民館】&#10;一人当たり面積グラフ枠">
          <a:extLst>
            <a:ext uri="{FF2B5EF4-FFF2-40B4-BE49-F238E27FC236}">
              <a16:creationId xmlns:a16="http://schemas.microsoft.com/office/drawing/2014/main" id="{FF28B2FB-74EF-463B-9AC1-EC2BF5B1431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42672</xdr:rowOff>
    </xdr:from>
    <xdr:to>
      <xdr:col>116</xdr:col>
      <xdr:colOff>62864</xdr:colOff>
      <xdr:row>108</xdr:row>
      <xdr:rowOff>123444</xdr:rowOff>
    </xdr:to>
    <xdr:cxnSp macro="">
      <xdr:nvCxnSpPr>
        <xdr:cNvPr id="820" name="直線コネクタ 819">
          <a:extLst>
            <a:ext uri="{FF2B5EF4-FFF2-40B4-BE49-F238E27FC236}">
              <a16:creationId xmlns:a16="http://schemas.microsoft.com/office/drawing/2014/main" id="{80AD1E97-E140-4CC9-843E-51FD38D2ECB9}"/>
            </a:ext>
          </a:extLst>
        </xdr:cNvPr>
        <xdr:cNvCxnSpPr/>
      </xdr:nvCxnSpPr>
      <xdr:spPr>
        <a:xfrm flipV="1">
          <a:off x="22160864" y="17187672"/>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21" name="【公民館】&#10;一人当たり面積最小値テキスト">
          <a:extLst>
            <a:ext uri="{FF2B5EF4-FFF2-40B4-BE49-F238E27FC236}">
              <a16:creationId xmlns:a16="http://schemas.microsoft.com/office/drawing/2014/main" id="{20B8EE5E-07A5-47E9-ADE5-4713A734EE07}"/>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22" name="直線コネクタ 821">
          <a:extLst>
            <a:ext uri="{FF2B5EF4-FFF2-40B4-BE49-F238E27FC236}">
              <a16:creationId xmlns:a16="http://schemas.microsoft.com/office/drawing/2014/main" id="{95CA5264-8168-4D09-A3EF-99764F48ADDB}"/>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160799</xdr:rowOff>
    </xdr:from>
    <xdr:ext cx="469744" cy="259045"/>
    <xdr:sp macro="" textlink="">
      <xdr:nvSpPr>
        <xdr:cNvPr id="823" name="【公民館】&#10;一人当たり面積最大値テキスト">
          <a:extLst>
            <a:ext uri="{FF2B5EF4-FFF2-40B4-BE49-F238E27FC236}">
              <a16:creationId xmlns:a16="http://schemas.microsoft.com/office/drawing/2014/main" id="{58941B27-9ABA-48B3-8D54-D964A88C1BFE}"/>
            </a:ext>
          </a:extLst>
        </xdr:cNvPr>
        <xdr:cNvSpPr txBox="1"/>
      </xdr:nvSpPr>
      <xdr:spPr>
        <a:xfrm>
          <a:off x="22199600" y="1696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42672</xdr:rowOff>
    </xdr:from>
    <xdr:to>
      <xdr:col>116</xdr:col>
      <xdr:colOff>152400</xdr:colOff>
      <xdr:row>100</xdr:row>
      <xdr:rowOff>42672</xdr:rowOff>
    </xdr:to>
    <xdr:cxnSp macro="">
      <xdr:nvCxnSpPr>
        <xdr:cNvPr id="824" name="直線コネクタ 823">
          <a:extLst>
            <a:ext uri="{FF2B5EF4-FFF2-40B4-BE49-F238E27FC236}">
              <a16:creationId xmlns:a16="http://schemas.microsoft.com/office/drawing/2014/main" id="{70C392B9-06FB-4B78-9CA0-B88052C14E11}"/>
            </a:ext>
          </a:extLst>
        </xdr:cNvPr>
        <xdr:cNvCxnSpPr/>
      </xdr:nvCxnSpPr>
      <xdr:spPr>
        <a:xfrm>
          <a:off x="22072600" y="17187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41164</xdr:rowOff>
    </xdr:from>
    <xdr:ext cx="469744" cy="259045"/>
    <xdr:sp macro="" textlink="">
      <xdr:nvSpPr>
        <xdr:cNvPr id="825" name="【公民館】&#10;一人当たり面積平均値テキスト">
          <a:extLst>
            <a:ext uri="{FF2B5EF4-FFF2-40B4-BE49-F238E27FC236}">
              <a16:creationId xmlns:a16="http://schemas.microsoft.com/office/drawing/2014/main" id="{AC4B52B8-6878-4653-A743-37E879511FF5}"/>
            </a:ext>
          </a:extLst>
        </xdr:cNvPr>
        <xdr:cNvSpPr txBox="1"/>
      </xdr:nvSpPr>
      <xdr:spPr>
        <a:xfrm>
          <a:off x="22199600" y="18214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62737</xdr:rowOff>
    </xdr:from>
    <xdr:to>
      <xdr:col>116</xdr:col>
      <xdr:colOff>114300</xdr:colOff>
      <xdr:row>106</xdr:row>
      <xdr:rowOff>164337</xdr:rowOff>
    </xdr:to>
    <xdr:sp macro="" textlink="">
      <xdr:nvSpPr>
        <xdr:cNvPr id="826" name="フローチャート: 判断 825">
          <a:extLst>
            <a:ext uri="{FF2B5EF4-FFF2-40B4-BE49-F238E27FC236}">
              <a16:creationId xmlns:a16="http://schemas.microsoft.com/office/drawing/2014/main" id="{E1238BD9-BCB6-4BC3-B63F-B10F6BEA9638}"/>
            </a:ext>
          </a:extLst>
        </xdr:cNvPr>
        <xdr:cNvSpPr/>
      </xdr:nvSpPr>
      <xdr:spPr>
        <a:xfrm>
          <a:off x="22110700" y="18236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12446</xdr:rowOff>
    </xdr:from>
    <xdr:to>
      <xdr:col>112</xdr:col>
      <xdr:colOff>38100</xdr:colOff>
      <xdr:row>107</xdr:row>
      <xdr:rowOff>114046</xdr:rowOff>
    </xdr:to>
    <xdr:sp macro="" textlink="">
      <xdr:nvSpPr>
        <xdr:cNvPr id="827" name="フローチャート: 判断 826">
          <a:extLst>
            <a:ext uri="{FF2B5EF4-FFF2-40B4-BE49-F238E27FC236}">
              <a16:creationId xmlns:a16="http://schemas.microsoft.com/office/drawing/2014/main" id="{20354197-0A10-447E-ABE0-E887F485C07B}"/>
            </a:ext>
          </a:extLst>
        </xdr:cNvPr>
        <xdr:cNvSpPr/>
      </xdr:nvSpPr>
      <xdr:spPr>
        <a:xfrm>
          <a:off x="21272500" y="18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15494</xdr:rowOff>
    </xdr:from>
    <xdr:to>
      <xdr:col>107</xdr:col>
      <xdr:colOff>101600</xdr:colOff>
      <xdr:row>107</xdr:row>
      <xdr:rowOff>117094</xdr:rowOff>
    </xdr:to>
    <xdr:sp macro="" textlink="">
      <xdr:nvSpPr>
        <xdr:cNvPr id="828" name="フローチャート: 判断 827">
          <a:extLst>
            <a:ext uri="{FF2B5EF4-FFF2-40B4-BE49-F238E27FC236}">
              <a16:creationId xmlns:a16="http://schemas.microsoft.com/office/drawing/2014/main" id="{750BFF28-F5C1-4618-A069-63D68AFD4479}"/>
            </a:ext>
          </a:extLst>
        </xdr:cNvPr>
        <xdr:cNvSpPr/>
      </xdr:nvSpPr>
      <xdr:spPr>
        <a:xfrm>
          <a:off x="20383500" y="1836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829" name="フローチャート: 判断 828">
          <a:extLst>
            <a:ext uri="{FF2B5EF4-FFF2-40B4-BE49-F238E27FC236}">
              <a16:creationId xmlns:a16="http://schemas.microsoft.com/office/drawing/2014/main" id="{27A7A1BC-E659-4CD8-94A8-264F82482760}"/>
            </a:ext>
          </a:extLst>
        </xdr:cNvPr>
        <xdr:cNvSpPr/>
      </xdr:nvSpPr>
      <xdr:spPr>
        <a:xfrm>
          <a:off x="19494500" y="1836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33782</xdr:rowOff>
    </xdr:from>
    <xdr:to>
      <xdr:col>98</xdr:col>
      <xdr:colOff>38100</xdr:colOff>
      <xdr:row>107</xdr:row>
      <xdr:rowOff>135382</xdr:rowOff>
    </xdr:to>
    <xdr:sp macro="" textlink="">
      <xdr:nvSpPr>
        <xdr:cNvPr id="830" name="フローチャート: 判断 829">
          <a:extLst>
            <a:ext uri="{FF2B5EF4-FFF2-40B4-BE49-F238E27FC236}">
              <a16:creationId xmlns:a16="http://schemas.microsoft.com/office/drawing/2014/main" id="{B2130115-E244-4805-AE12-DA9AA6D48CA5}"/>
            </a:ext>
          </a:extLst>
        </xdr:cNvPr>
        <xdr:cNvSpPr/>
      </xdr:nvSpPr>
      <xdr:spPr>
        <a:xfrm>
          <a:off x="18605500" y="1837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19A74A60-1E97-454D-B353-82438C54392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A58F03C6-D85F-4B9A-9969-D32304796D1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E9C46460-1BDF-4BB1-892E-4BCC46018F8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F6ABF88-9934-4FA0-A18F-B4059158A80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1AAE717-6458-454A-B8D3-0E9527BCD4D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127508</xdr:rowOff>
    </xdr:from>
    <xdr:to>
      <xdr:col>116</xdr:col>
      <xdr:colOff>114300</xdr:colOff>
      <xdr:row>106</xdr:row>
      <xdr:rowOff>57658</xdr:rowOff>
    </xdr:to>
    <xdr:sp macro="" textlink="">
      <xdr:nvSpPr>
        <xdr:cNvPr id="836" name="楕円 835">
          <a:extLst>
            <a:ext uri="{FF2B5EF4-FFF2-40B4-BE49-F238E27FC236}">
              <a16:creationId xmlns:a16="http://schemas.microsoft.com/office/drawing/2014/main" id="{2739D065-DA18-4D18-8536-6FFCBF1C3F6A}"/>
            </a:ext>
          </a:extLst>
        </xdr:cNvPr>
        <xdr:cNvSpPr/>
      </xdr:nvSpPr>
      <xdr:spPr>
        <a:xfrm>
          <a:off x="22110700" y="1812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150385</xdr:rowOff>
    </xdr:from>
    <xdr:ext cx="469744" cy="259045"/>
    <xdr:sp macro="" textlink="">
      <xdr:nvSpPr>
        <xdr:cNvPr id="837" name="【公民館】&#10;一人当たり面積該当値テキスト">
          <a:extLst>
            <a:ext uri="{FF2B5EF4-FFF2-40B4-BE49-F238E27FC236}">
              <a16:creationId xmlns:a16="http://schemas.microsoft.com/office/drawing/2014/main" id="{9052F0B0-A188-4828-AD24-5EC65FA0B85A}"/>
            </a:ext>
          </a:extLst>
        </xdr:cNvPr>
        <xdr:cNvSpPr txBox="1"/>
      </xdr:nvSpPr>
      <xdr:spPr>
        <a:xfrm>
          <a:off x="22199600"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838" name="楕円 837">
          <a:extLst>
            <a:ext uri="{FF2B5EF4-FFF2-40B4-BE49-F238E27FC236}">
              <a16:creationId xmlns:a16="http://schemas.microsoft.com/office/drawing/2014/main" id="{6C8009D5-9BDB-4D06-9668-41CF226B8AE1}"/>
            </a:ext>
          </a:extLst>
        </xdr:cNvPr>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xdr:rowOff>
    </xdr:from>
    <xdr:to>
      <xdr:col>116</xdr:col>
      <xdr:colOff>63500</xdr:colOff>
      <xdr:row>106</xdr:row>
      <xdr:rowOff>16763</xdr:rowOff>
    </xdr:to>
    <xdr:cxnSp macro="">
      <xdr:nvCxnSpPr>
        <xdr:cNvPr id="839" name="直線コネクタ 838">
          <a:extLst>
            <a:ext uri="{FF2B5EF4-FFF2-40B4-BE49-F238E27FC236}">
              <a16:creationId xmlns:a16="http://schemas.microsoft.com/office/drawing/2014/main" id="{B03103BA-5897-4528-AD4D-CA4FF8A209DE}"/>
            </a:ext>
          </a:extLst>
        </xdr:cNvPr>
        <xdr:cNvCxnSpPr/>
      </xdr:nvCxnSpPr>
      <xdr:spPr>
        <a:xfrm flipV="1">
          <a:off x="21323300" y="18180558"/>
          <a:ext cx="8382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40" name="楕円 839">
          <a:extLst>
            <a:ext uri="{FF2B5EF4-FFF2-40B4-BE49-F238E27FC236}">
              <a16:creationId xmlns:a16="http://schemas.microsoft.com/office/drawing/2014/main" id="{96320606-B1F3-4361-BFD1-5418DFD4737C}"/>
            </a:ext>
          </a:extLst>
        </xdr:cNvPr>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xdr:rowOff>
    </xdr:from>
    <xdr:to>
      <xdr:col>111</xdr:col>
      <xdr:colOff>177800</xdr:colOff>
      <xdr:row>106</xdr:row>
      <xdr:rowOff>26670</xdr:rowOff>
    </xdr:to>
    <xdr:cxnSp macro="">
      <xdr:nvCxnSpPr>
        <xdr:cNvPr id="841" name="直線コネクタ 840">
          <a:extLst>
            <a:ext uri="{FF2B5EF4-FFF2-40B4-BE49-F238E27FC236}">
              <a16:creationId xmlns:a16="http://schemas.microsoft.com/office/drawing/2014/main" id="{BA6C0715-2B8D-474D-A2FD-7147D1D1E5B8}"/>
            </a:ext>
          </a:extLst>
        </xdr:cNvPr>
        <xdr:cNvCxnSpPr/>
      </xdr:nvCxnSpPr>
      <xdr:spPr>
        <a:xfrm flipV="1">
          <a:off x="20434300" y="18190463"/>
          <a:ext cx="889000" cy="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157987</xdr:rowOff>
    </xdr:from>
    <xdr:to>
      <xdr:col>102</xdr:col>
      <xdr:colOff>165100</xdr:colOff>
      <xdr:row>106</xdr:row>
      <xdr:rowOff>88137</xdr:rowOff>
    </xdr:to>
    <xdr:sp macro="" textlink="">
      <xdr:nvSpPr>
        <xdr:cNvPr id="842" name="楕円 841">
          <a:extLst>
            <a:ext uri="{FF2B5EF4-FFF2-40B4-BE49-F238E27FC236}">
              <a16:creationId xmlns:a16="http://schemas.microsoft.com/office/drawing/2014/main" id="{0B3B2D17-EF57-4B4A-8B21-B3A54FC201C5}"/>
            </a:ext>
          </a:extLst>
        </xdr:cNvPr>
        <xdr:cNvSpPr/>
      </xdr:nvSpPr>
      <xdr:spPr>
        <a:xfrm>
          <a:off x="19494500" y="1816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26670</xdr:rowOff>
    </xdr:from>
    <xdr:to>
      <xdr:col>107</xdr:col>
      <xdr:colOff>50800</xdr:colOff>
      <xdr:row>106</xdr:row>
      <xdr:rowOff>37337</xdr:rowOff>
    </xdr:to>
    <xdr:cxnSp macro="">
      <xdr:nvCxnSpPr>
        <xdr:cNvPr id="843" name="直線コネクタ 842">
          <a:extLst>
            <a:ext uri="{FF2B5EF4-FFF2-40B4-BE49-F238E27FC236}">
              <a16:creationId xmlns:a16="http://schemas.microsoft.com/office/drawing/2014/main" id="{98AFC805-AC07-4D28-9038-609F2F50D442}"/>
            </a:ext>
          </a:extLst>
        </xdr:cNvPr>
        <xdr:cNvCxnSpPr/>
      </xdr:nvCxnSpPr>
      <xdr:spPr>
        <a:xfrm flipV="1">
          <a:off x="19545300" y="18200370"/>
          <a:ext cx="8890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168656</xdr:rowOff>
    </xdr:from>
    <xdr:to>
      <xdr:col>98</xdr:col>
      <xdr:colOff>38100</xdr:colOff>
      <xdr:row>106</xdr:row>
      <xdr:rowOff>98806</xdr:rowOff>
    </xdr:to>
    <xdr:sp macro="" textlink="">
      <xdr:nvSpPr>
        <xdr:cNvPr id="844" name="楕円 843">
          <a:extLst>
            <a:ext uri="{FF2B5EF4-FFF2-40B4-BE49-F238E27FC236}">
              <a16:creationId xmlns:a16="http://schemas.microsoft.com/office/drawing/2014/main" id="{C12E50CD-AF33-405C-9EBD-A1C99A1ADEBD}"/>
            </a:ext>
          </a:extLst>
        </xdr:cNvPr>
        <xdr:cNvSpPr/>
      </xdr:nvSpPr>
      <xdr:spPr>
        <a:xfrm>
          <a:off x="18605500" y="1817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37337</xdr:rowOff>
    </xdr:from>
    <xdr:to>
      <xdr:col>102</xdr:col>
      <xdr:colOff>114300</xdr:colOff>
      <xdr:row>106</xdr:row>
      <xdr:rowOff>48006</xdr:rowOff>
    </xdr:to>
    <xdr:cxnSp macro="">
      <xdr:nvCxnSpPr>
        <xdr:cNvPr id="845" name="直線コネクタ 844">
          <a:extLst>
            <a:ext uri="{FF2B5EF4-FFF2-40B4-BE49-F238E27FC236}">
              <a16:creationId xmlns:a16="http://schemas.microsoft.com/office/drawing/2014/main" id="{82C908BE-4E68-445A-9832-0B321C129C66}"/>
            </a:ext>
          </a:extLst>
        </xdr:cNvPr>
        <xdr:cNvCxnSpPr/>
      </xdr:nvCxnSpPr>
      <xdr:spPr>
        <a:xfrm flipV="1">
          <a:off x="18656300" y="18211037"/>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105173</xdr:rowOff>
    </xdr:from>
    <xdr:ext cx="469744" cy="259045"/>
    <xdr:sp macro="" textlink="">
      <xdr:nvSpPr>
        <xdr:cNvPr id="846" name="n_1aveValue【公民館】&#10;一人当たり面積">
          <a:extLst>
            <a:ext uri="{FF2B5EF4-FFF2-40B4-BE49-F238E27FC236}">
              <a16:creationId xmlns:a16="http://schemas.microsoft.com/office/drawing/2014/main" id="{08C48D10-C00D-4B17-B74E-D6607998FBBC}"/>
            </a:ext>
          </a:extLst>
        </xdr:cNvPr>
        <xdr:cNvSpPr txBox="1"/>
      </xdr:nvSpPr>
      <xdr:spPr>
        <a:xfrm>
          <a:off x="21075727" y="18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108221</xdr:rowOff>
    </xdr:from>
    <xdr:ext cx="469744" cy="259045"/>
    <xdr:sp macro="" textlink="">
      <xdr:nvSpPr>
        <xdr:cNvPr id="847" name="n_2aveValue【公民館】&#10;一人当たり面積">
          <a:extLst>
            <a:ext uri="{FF2B5EF4-FFF2-40B4-BE49-F238E27FC236}">
              <a16:creationId xmlns:a16="http://schemas.microsoft.com/office/drawing/2014/main" id="{2570F22E-78AC-4FCB-8DD0-C0C0370F5717}"/>
            </a:ext>
          </a:extLst>
        </xdr:cNvPr>
        <xdr:cNvSpPr txBox="1"/>
      </xdr:nvSpPr>
      <xdr:spPr>
        <a:xfrm>
          <a:off x="20199427" y="184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848" name="n_3aveValue【公民館】&#10;一人当たり面積">
          <a:extLst>
            <a:ext uri="{FF2B5EF4-FFF2-40B4-BE49-F238E27FC236}">
              <a16:creationId xmlns:a16="http://schemas.microsoft.com/office/drawing/2014/main" id="{86D5B178-10A4-48F1-A270-8A4FA0B0C365}"/>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126509</xdr:rowOff>
    </xdr:from>
    <xdr:ext cx="469744" cy="259045"/>
    <xdr:sp macro="" textlink="">
      <xdr:nvSpPr>
        <xdr:cNvPr id="849" name="n_4aveValue【公民館】&#10;一人当たり面積">
          <a:extLst>
            <a:ext uri="{FF2B5EF4-FFF2-40B4-BE49-F238E27FC236}">
              <a16:creationId xmlns:a16="http://schemas.microsoft.com/office/drawing/2014/main" id="{BA2835B9-B919-49F9-9B53-C0DB771CD78D}"/>
            </a:ext>
          </a:extLst>
        </xdr:cNvPr>
        <xdr:cNvSpPr txBox="1"/>
      </xdr:nvSpPr>
      <xdr:spPr>
        <a:xfrm>
          <a:off x="18421427" y="1847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84090</xdr:rowOff>
    </xdr:from>
    <xdr:ext cx="469744" cy="259045"/>
    <xdr:sp macro="" textlink="">
      <xdr:nvSpPr>
        <xdr:cNvPr id="850" name="n_1mainValue【公民館】&#10;一人当たり面積">
          <a:extLst>
            <a:ext uri="{FF2B5EF4-FFF2-40B4-BE49-F238E27FC236}">
              <a16:creationId xmlns:a16="http://schemas.microsoft.com/office/drawing/2014/main" id="{F9AB4733-229E-48AD-8E8D-3CACE9636877}"/>
            </a:ext>
          </a:extLst>
        </xdr:cNvPr>
        <xdr:cNvSpPr txBox="1"/>
      </xdr:nvSpPr>
      <xdr:spPr>
        <a:xfrm>
          <a:off x="21075727" y="1791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93997</xdr:rowOff>
    </xdr:from>
    <xdr:ext cx="469744" cy="259045"/>
    <xdr:sp macro="" textlink="">
      <xdr:nvSpPr>
        <xdr:cNvPr id="851" name="n_2mainValue【公民館】&#10;一人当たり面積">
          <a:extLst>
            <a:ext uri="{FF2B5EF4-FFF2-40B4-BE49-F238E27FC236}">
              <a16:creationId xmlns:a16="http://schemas.microsoft.com/office/drawing/2014/main" id="{3753D728-CDB2-4EF0-8E11-C5D6012018AB}"/>
            </a:ext>
          </a:extLst>
        </xdr:cNvPr>
        <xdr:cNvSpPr txBox="1"/>
      </xdr:nvSpPr>
      <xdr:spPr>
        <a:xfrm>
          <a:off x="20199427"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104664</xdr:rowOff>
    </xdr:from>
    <xdr:ext cx="469744" cy="259045"/>
    <xdr:sp macro="" textlink="">
      <xdr:nvSpPr>
        <xdr:cNvPr id="852" name="n_3mainValue【公民館】&#10;一人当たり面積">
          <a:extLst>
            <a:ext uri="{FF2B5EF4-FFF2-40B4-BE49-F238E27FC236}">
              <a16:creationId xmlns:a16="http://schemas.microsoft.com/office/drawing/2014/main" id="{D0B3EB58-ECAE-4E16-89E8-53EE91F818E2}"/>
            </a:ext>
          </a:extLst>
        </xdr:cNvPr>
        <xdr:cNvSpPr txBox="1"/>
      </xdr:nvSpPr>
      <xdr:spPr>
        <a:xfrm>
          <a:off x="19310427" y="1793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115333</xdr:rowOff>
    </xdr:from>
    <xdr:ext cx="469744" cy="259045"/>
    <xdr:sp macro="" textlink="">
      <xdr:nvSpPr>
        <xdr:cNvPr id="853" name="n_4mainValue【公民館】&#10;一人当たり面積">
          <a:extLst>
            <a:ext uri="{FF2B5EF4-FFF2-40B4-BE49-F238E27FC236}">
              <a16:creationId xmlns:a16="http://schemas.microsoft.com/office/drawing/2014/main" id="{3ECEAB94-107E-4A90-AFF5-E05A5E2CEAFB}"/>
            </a:ext>
          </a:extLst>
        </xdr:cNvPr>
        <xdr:cNvSpPr txBox="1"/>
      </xdr:nvSpPr>
      <xdr:spPr>
        <a:xfrm>
          <a:off x="18421427" y="1794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C2AD2D43-0F64-4996-BE1E-27883F263EE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D2387400-9961-452E-ABCD-6B180AE2451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905F65CC-DC3C-43CD-9270-39D24461DA6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類似団体と比較して有形固定資産減価償却率が低くなっている施設は、橋りょう・トンネル及び学校施設である。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橋りょうについては、三戸望郷大橋、熊原橋等の整備から</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年程度の橋りょうが複数存在するため、類似団体平均</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29.1%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年度以降に小中一貫校校舎の大規模改修及び屋外運動場の整備により、類似団体平均</a:t>
          </a:r>
          <a:r>
            <a:rPr kumimoji="1" lang="en-US" altLang="ja-JP" sz="1300">
              <a:latin typeface="ＭＳ Ｐゴシック" panose="020B0600070205080204" pitchFamily="50" charset="-128"/>
              <a:ea typeface="ＭＳ Ｐゴシック" panose="020B0600070205080204" pitchFamily="50" charset="-128"/>
            </a:rPr>
            <a:t>60.7%</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59.1%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一方で、耐用年数を超えて使用している施設が多く存在しており、計画的な施設の更新、維持管理が必要となっている。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F425103-EC18-450C-8068-EE78118D61A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42242C-4CF0-4502-8FF5-CEF391EE3ACA}"/>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002D3BB-AAF7-48FD-A22C-CE9D4A339F0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C4D28C-4943-4C33-B0BE-663199664F6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49FC797-0E35-4221-B55A-C0F2624C32A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EE00C7D-18F3-484A-ABA4-ED7BDDE2E82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438E160-D081-4F40-B772-C3329524ED7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C95A22C6-5787-41E8-9110-0B971AADECB9}"/>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45BD02B-4DE1-4427-A23B-1FD0F6CC875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3BD79A-71B0-4689-92B8-081075E214D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190F476-9ECC-43D8-B476-57002AA5BFC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A331C36-CC86-4DA0-81D8-8237210F7F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02E3A54-1627-4B62-9AD2-D054C3FED62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F00D2F4-FCC4-4C4B-AC41-4B61F8D466C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FDEE61-514D-4E5A-A4E7-B56B91D5E8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264E49B0-46EE-41F9-B3C7-9B1CB8E197E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08A01E2-055B-4075-A156-3C0F1566513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31FE52CC-091D-4CA3-B5EA-B8AF3A6AE3D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0A18F24-07FB-45A5-B114-A5490F1F010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9C08497-D001-4443-8923-84296D48176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3BDCAF-7828-47E2-A5E5-702F03C3405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290624D-BF85-4ABA-95A1-61E127B8925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714C8A7-DD48-40D6-BCF3-2BD5896485C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40B23E7-1DAA-4C00-B3C9-7CE114D9F5E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89ECAF3-58DA-4B0F-A5AA-B60C17B6CD7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EC6378A-5E26-4A49-ACF0-CE29AC1F29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4A40FBF-484F-4496-A542-8512D1C6AC1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BDAB1F0-A5D5-4B2E-BE59-29A8391BB70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CEF158B1-EF9B-483C-9EBC-852B6CD3475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CEC2501-2E4C-4207-A9BA-0EEE6F7A696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005CEFA-059A-4316-A0F3-127452270259}"/>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938C76E-4B21-4A09-B600-8A29288C0EB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456F9DA0-CF37-49DF-8D54-0424A7D0C90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CDF8348-1792-41D3-B9B9-F46284E5952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88DE314-3965-47DF-8239-6A4B606891F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4479991-DDAB-4C08-A70D-257E12A2D02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1B853A-2E05-4743-923D-60CFC66A319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889CD2E-2D6C-4F67-9255-A1DDED20D2C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11D1CB1A-7ED1-429D-BC87-E04DB0CCA5A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FD27591C-EA93-47D7-A8F5-09F146BD15D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64019CF9-F4AA-4C86-86B3-5A5BB06CA48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729B4CBA-47C8-4BE6-A955-91AF453EE52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9D1BD8C-6077-414C-9AA0-D19E8B81F525}"/>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C9B5A214-18CB-4252-A244-CEE40CDF00C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F7257BD-973C-46CE-8D94-A34C8DF5E48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DA456E62-F007-4D65-BAC1-353CF073DA6D}"/>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D1C2176-7027-489A-BB10-55BFD9A8D8D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140783EF-DF90-4D4A-95E8-A61AD21C182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563DCB9-662F-4057-8F23-5101C84BA8E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5E99F27-73D3-402E-920C-CBA2596B21F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EFBB2DC4-07EA-4E15-BCF9-534BEA21C91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F8B8492-FE3D-40A1-984E-613DDDFEBE5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F340476-CD14-4337-BBB4-0366C7E982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6D435E68-D69C-413E-855D-AB7E80C7DF65}"/>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4CD45A95-BFD5-4BED-9009-3236BEAA1B22}"/>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57EB745B-504D-4793-9853-36C6DA355C47}"/>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4D083AAE-F422-480B-BDC4-F7CD45069DF4}"/>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CD66501D-9496-46B2-9340-0CF93B049274}"/>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3783620A-ABBC-4ED0-842D-E0D6D0CFC278}"/>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1" name="【図書館】&#10;有形固定資産減価償却率平均値テキスト">
          <a:extLst>
            <a:ext uri="{FF2B5EF4-FFF2-40B4-BE49-F238E27FC236}">
              <a16:creationId xmlns:a16="http://schemas.microsoft.com/office/drawing/2014/main" id="{F105B241-4087-4C38-A960-543B18964C56}"/>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2" name="フローチャート: 判断 61">
          <a:extLst>
            <a:ext uri="{FF2B5EF4-FFF2-40B4-BE49-F238E27FC236}">
              <a16:creationId xmlns:a16="http://schemas.microsoft.com/office/drawing/2014/main" id="{7C7BBCF7-5355-4A93-96CD-B1746C8CFC8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111760</xdr:rowOff>
    </xdr:from>
    <xdr:to>
      <xdr:col>20</xdr:col>
      <xdr:colOff>38100</xdr:colOff>
      <xdr:row>37</xdr:row>
      <xdr:rowOff>41910</xdr:rowOff>
    </xdr:to>
    <xdr:sp macro="" textlink="">
      <xdr:nvSpPr>
        <xdr:cNvPr id="63" name="フローチャート: 判断 62">
          <a:extLst>
            <a:ext uri="{FF2B5EF4-FFF2-40B4-BE49-F238E27FC236}">
              <a16:creationId xmlns:a16="http://schemas.microsoft.com/office/drawing/2014/main" id="{A63CE514-F56F-4472-B4D6-0BF5EE3DC5AC}"/>
            </a:ext>
          </a:extLst>
        </xdr:cNvPr>
        <xdr:cNvSpPr/>
      </xdr:nvSpPr>
      <xdr:spPr>
        <a:xfrm>
          <a:off x="3746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91440</xdr:rowOff>
    </xdr:from>
    <xdr:to>
      <xdr:col>15</xdr:col>
      <xdr:colOff>101600</xdr:colOff>
      <xdr:row>37</xdr:row>
      <xdr:rowOff>21590</xdr:rowOff>
    </xdr:to>
    <xdr:sp macro="" textlink="">
      <xdr:nvSpPr>
        <xdr:cNvPr id="64" name="フローチャート: 判断 63">
          <a:extLst>
            <a:ext uri="{FF2B5EF4-FFF2-40B4-BE49-F238E27FC236}">
              <a16:creationId xmlns:a16="http://schemas.microsoft.com/office/drawing/2014/main" id="{EE19271F-D12F-435F-8043-E0F8641A68FC}"/>
            </a:ext>
          </a:extLst>
        </xdr:cNvPr>
        <xdr:cNvSpPr/>
      </xdr:nvSpPr>
      <xdr:spPr>
        <a:xfrm>
          <a:off x="28575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90170</xdr:rowOff>
    </xdr:from>
    <xdr:to>
      <xdr:col>10</xdr:col>
      <xdr:colOff>165100</xdr:colOff>
      <xdr:row>37</xdr:row>
      <xdr:rowOff>20320</xdr:rowOff>
    </xdr:to>
    <xdr:sp macro="" textlink="">
      <xdr:nvSpPr>
        <xdr:cNvPr id="65" name="フローチャート: 判断 64">
          <a:extLst>
            <a:ext uri="{FF2B5EF4-FFF2-40B4-BE49-F238E27FC236}">
              <a16:creationId xmlns:a16="http://schemas.microsoft.com/office/drawing/2014/main" id="{A3FF7568-F3FC-4E9B-9CF0-7B18575BECE3}"/>
            </a:ext>
          </a:extLst>
        </xdr:cNvPr>
        <xdr:cNvSpPr/>
      </xdr:nvSpPr>
      <xdr:spPr>
        <a:xfrm>
          <a:off x="19685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71120</xdr:rowOff>
    </xdr:from>
    <xdr:to>
      <xdr:col>6</xdr:col>
      <xdr:colOff>38100</xdr:colOff>
      <xdr:row>37</xdr:row>
      <xdr:rowOff>1270</xdr:rowOff>
    </xdr:to>
    <xdr:sp macro="" textlink="">
      <xdr:nvSpPr>
        <xdr:cNvPr id="66" name="フローチャート: 判断 65">
          <a:extLst>
            <a:ext uri="{FF2B5EF4-FFF2-40B4-BE49-F238E27FC236}">
              <a16:creationId xmlns:a16="http://schemas.microsoft.com/office/drawing/2014/main" id="{D4369BED-D5C2-4C68-B186-F91483C5BF61}"/>
            </a:ext>
          </a:extLst>
        </xdr:cNvPr>
        <xdr:cNvSpPr/>
      </xdr:nvSpPr>
      <xdr:spPr>
        <a:xfrm>
          <a:off x="1079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F5208DA1-C3D3-40E6-A55B-E8D4A64C9F9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D2D3930-A115-4CA7-A45F-3445370D5BB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0BCED29-4F8F-42FF-AC01-655D24F8FA2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86680C-7EC8-435C-BC01-E01FB302BCD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EC419E7-1B24-49CF-BA7C-732E6838BA6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134620</xdr:rowOff>
    </xdr:from>
    <xdr:to>
      <xdr:col>24</xdr:col>
      <xdr:colOff>114300</xdr:colOff>
      <xdr:row>39</xdr:row>
      <xdr:rowOff>64770</xdr:rowOff>
    </xdr:to>
    <xdr:sp macro="" textlink="">
      <xdr:nvSpPr>
        <xdr:cNvPr id="72" name="楕円 71">
          <a:extLst>
            <a:ext uri="{FF2B5EF4-FFF2-40B4-BE49-F238E27FC236}">
              <a16:creationId xmlns:a16="http://schemas.microsoft.com/office/drawing/2014/main" id="{14D5AF59-2F75-4B61-B491-B9EF8FA64633}"/>
            </a:ext>
          </a:extLst>
        </xdr:cNvPr>
        <xdr:cNvSpPr/>
      </xdr:nvSpPr>
      <xdr:spPr>
        <a:xfrm>
          <a:off x="4584700" y="664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113047</xdr:rowOff>
    </xdr:from>
    <xdr:ext cx="405111" cy="259045"/>
    <xdr:sp macro="" textlink="">
      <xdr:nvSpPr>
        <xdr:cNvPr id="73" name="【図書館】&#10;有形固定資産減価償却率該当値テキスト">
          <a:extLst>
            <a:ext uri="{FF2B5EF4-FFF2-40B4-BE49-F238E27FC236}">
              <a16:creationId xmlns:a16="http://schemas.microsoft.com/office/drawing/2014/main" id="{EB1C48F3-9690-419E-AF25-1DF3E766583F}"/>
            </a:ext>
          </a:extLst>
        </xdr:cNvPr>
        <xdr:cNvSpPr txBox="1"/>
      </xdr:nvSpPr>
      <xdr:spPr>
        <a:xfrm>
          <a:off x="4673600" y="6628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109220</xdr:rowOff>
    </xdr:from>
    <xdr:to>
      <xdr:col>20</xdr:col>
      <xdr:colOff>38100</xdr:colOff>
      <xdr:row>39</xdr:row>
      <xdr:rowOff>39370</xdr:rowOff>
    </xdr:to>
    <xdr:sp macro="" textlink="">
      <xdr:nvSpPr>
        <xdr:cNvPr id="74" name="楕円 73">
          <a:extLst>
            <a:ext uri="{FF2B5EF4-FFF2-40B4-BE49-F238E27FC236}">
              <a16:creationId xmlns:a16="http://schemas.microsoft.com/office/drawing/2014/main" id="{AC48E4D5-70FA-41E2-B5C8-73DFCA7F3878}"/>
            </a:ext>
          </a:extLst>
        </xdr:cNvPr>
        <xdr:cNvSpPr/>
      </xdr:nvSpPr>
      <xdr:spPr>
        <a:xfrm>
          <a:off x="3746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160020</xdr:rowOff>
    </xdr:from>
    <xdr:to>
      <xdr:col>24</xdr:col>
      <xdr:colOff>63500</xdr:colOff>
      <xdr:row>39</xdr:row>
      <xdr:rowOff>13970</xdr:rowOff>
    </xdr:to>
    <xdr:cxnSp macro="">
      <xdr:nvCxnSpPr>
        <xdr:cNvPr id="75" name="直線コネクタ 74">
          <a:extLst>
            <a:ext uri="{FF2B5EF4-FFF2-40B4-BE49-F238E27FC236}">
              <a16:creationId xmlns:a16="http://schemas.microsoft.com/office/drawing/2014/main" id="{6B5F8678-0F8D-4D93-A283-A4CAC42B54B1}"/>
            </a:ext>
          </a:extLst>
        </xdr:cNvPr>
        <xdr:cNvCxnSpPr/>
      </xdr:nvCxnSpPr>
      <xdr:spPr>
        <a:xfrm>
          <a:off x="3797300" y="667512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83820</xdr:rowOff>
    </xdr:from>
    <xdr:to>
      <xdr:col>15</xdr:col>
      <xdr:colOff>101600</xdr:colOff>
      <xdr:row>39</xdr:row>
      <xdr:rowOff>13970</xdr:rowOff>
    </xdr:to>
    <xdr:sp macro="" textlink="">
      <xdr:nvSpPr>
        <xdr:cNvPr id="76" name="楕円 75">
          <a:extLst>
            <a:ext uri="{FF2B5EF4-FFF2-40B4-BE49-F238E27FC236}">
              <a16:creationId xmlns:a16="http://schemas.microsoft.com/office/drawing/2014/main" id="{13D6DBAB-A10E-46B9-92BD-F9ECB298E1E3}"/>
            </a:ext>
          </a:extLst>
        </xdr:cNvPr>
        <xdr:cNvSpPr/>
      </xdr:nvSpPr>
      <xdr:spPr>
        <a:xfrm>
          <a:off x="28575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134620</xdr:rowOff>
    </xdr:from>
    <xdr:to>
      <xdr:col>19</xdr:col>
      <xdr:colOff>177800</xdr:colOff>
      <xdr:row>38</xdr:row>
      <xdr:rowOff>160020</xdr:rowOff>
    </xdr:to>
    <xdr:cxnSp macro="">
      <xdr:nvCxnSpPr>
        <xdr:cNvPr id="77" name="直線コネクタ 76">
          <a:extLst>
            <a:ext uri="{FF2B5EF4-FFF2-40B4-BE49-F238E27FC236}">
              <a16:creationId xmlns:a16="http://schemas.microsoft.com/office/drawing/2014/main" id="{B5327273-7A33-4881-BF36-8BEB550F1C26}"/>
            </a:ext>
          </a:extLst>
        </xdr:cNvPr>
        <xdr:cNvCxnSpPr/>
      </xdr:nvCxnSpPr>
      <xdr:spPr>
        <a:xfrm>
          <a:off x="2908300" y="66497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58420</xdr:rowOff>
    </xdr:from>
    <xdr:to>
      <xdr:col>10</xdr:col>
      <xdr:colOff>165100</xdr:colOff>
      <xdr:row>38</xdr:row>
      <xdr:rowOff>160020</xdr:rowOff>
    </xdr:to>
    <xdr:sp macro="" textlink="">
      <xdr:nvSpPr>
        <xdr:cNvPr id="78" name="楕円 77">
          <a:extLst>
            <a:ext uri="{FF2B5EF4-FFF2-40B4-BE49-F238E27FC236}">
              <a16:creationId xmlns:a16="http://schemas.microsoft.com/office/drawing/2014/main" id="{A7792473-8360-4334-8CAB-693441FA70F8}"/>
            </a:ext>
          </a:extLst>
        </xdr:cNvPr>
        <xdr:cNvSpPr/>
      </xdr:nvSpPr>
      <xdr:spPr>
        <a:xfrm>
          <a:off x="1968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109220</xdr:rowOff>
    </xdr:from>
    <xdr:to>
      <xdr:col>15</xdr:col>
      <xdr:colOff>50800</xdr:colOff>
      <xdr:row>38</xdr:row>
      <xdr:rowOff>134620</xdr:rowOff>
    </xdr:to>
    <xdr:cxnSp macro="">
      <xdr:nvCxnSpPr>
        <xdr:cNvPr id="79" name="直線コネクタ 78">
          <a:extLst>
            <a:ext uri="{FF2B5EF4-FFF2-40B4-BE49-F238E27FC236}">
              <a16:creationId xmlns:a16="http://schemas.microsoft.com/office/drawing/2014/main" id="{B4261129-7809-427E-85BA-451E11EA01D4}"/>
            </a:ext>
          </a:extLst>
        </xdr:cNvPr>
        <xdr:cNvCxnSpPr/>
      </xdr:nvCxnSpPr>
      <xdr:spPr>
        <a:xfrm>
          <a:off x="2019300" y="66243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72390</xdr:rowOff>
    </xdr:from>
    <xdr:to>
      <xdr:col>6</xdr:col>
      <xdr:colOff>38100</xdr:colOff>
      <xdr:row>39</xdr:row>
      <xdr:rowOff>2540</xdr:rowOff>
    </xdr:to>
    <xdr:sp macro="" textlink="">
      <xdr:nvSpPr>
        <xdr:cNvPr id="80" name="楕円 79">
          <a:extLst>
            <a:ext uri="{FF2B5EF4-FFF2-40B4-BE49-F238E27FC236}">
              <a16:creationId xmlns:a16="http://schemas.microsoft.com/office/drawing/2014/main" id="{B0F2BC26-EC72-4D9B-9186-DE0C0D96E457}"/>
            </a:ext>
          </a:extLst>
        </xdr:cNvPr>
        <xdr:cNvSpPr/>
      </xdr:nvSpPr>
      <xdr:spPr>
        <a:xfrm>
          <a:off x="1079500" y="65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109220</xdr:rowOff>
    </xdr:from>
    <xdr:to>
      <xdr:col>10</xdr:col>
      <xdr:colOff>114300</xdr:colOff>
      <xdr:row>38</xdr:row>
      <xdr:rowOff>123190</xdr:rowOff>
    </xdr:to>
    <xdr:cxnSp macro="">
      <xdr:nvCxnSpPr>
        <xdr:cNvPr id="81" name="直線コネクタ 80">
          <a:extLst>
            <a:ext uri="{FF2B5EF4-FFF2-40B4-BE49-F238E27FC236}">
              <a16:creationId xmlns:a16="http://schemas.microsoft.com/office/drawing/2014/main" id="{02BA35F7-3127-421F-A309-9C680F57724C}"/>
            </a:ext>
          </a:extLst>
        </xdr:cNvPr>
        <xdr:cNvCxnSpPr/>
      </xdr:nvCxnSpPr>
      <xdr:spPr>
        <a:xfrm flipV="1">
          <a:off x="1130300" y="6624320"/>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58437</xdr:rowOff>
    </xdr:from>
    <xdr:ext cx="405111" cy="259045"/>
    <xdr:sp macro="" textlink="">
      <xdr:nvSpPr>
        <xdr:cNvPr id="82" name="n_1aveValue【図書館】&#10;有形固定資産減価償却率">
          <a:extLst>
            <a:ext uri="{FF2B5EF4-FFF2-40B4-BE49-F238E27FC236}">
              <a16:creationId xmlns:a16="http://schemas.microsoft.com/office/drawing/2014/main" id="{8738616F-C8A7-4B80-9AAF-38F66A8C912F}"/>
            </a:ext>
          </a:extLst>
        </xdr:cNvPr>
        <xdr:cNvSpPr txBox="1"/>
      </xdr:nvSpPr>
      <xdr:spPr>
        <a:xfrm>
          <a:off x="3582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38117</xdr:rowOff>
    </xdr:from>
    <xdr:ext cx="405111" cy="259045"/>
    <xdr:sp macro="" textlink="">
      <xdr:nvSpPr>
        <xdr:cNvPr id="83" name="n_2aveValue【図書館】&#10;有形固定資産減価償却率">
          <a:extLst>
            <a:ext uri="{FF2B5EF4-FFF2-40B4-BE49-F238E27FC236}">
              <a16:creationId xmlns:a16="http://schemas.microsoft.com/office/drawing/2014/main" id="{F3123322-3735-489A-8BAE-82F6F328485F}"/>
            </a:ext>
          </a:extLst>
        </xdr:cNvPr>
        <xdr:cNvSpPr txBox="1"/>
      </xdr:nvSpPr>
      <xdr:spPr>
        <a:xfrm>
          <a:off x="2705744" y="603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36847</xdr:rowOff>
    </xdr:from>
    <xdr:ext cx="405111" cy="259045"/>
    <xdr:sp macro="" textlink="">
      <xdr:nvSpPr>
        <xdr:cNvPr id="84" name="n_3aveValue【図書館】&#10;有形固定資産減価償却率">
          <a:extLst>
            <a:ext uri="{FF2B5EF4-FFF2-40B4-BE49-F238E27FC236}">
              <a16:creationId xmlns:a16="http://schemas.microsoft.com/office/drawing/2014/main" id="{8C5BD82D-24DB-457A-8EA4-548DC8129DC3}"/>
            </a:ext>
          </a:extLst>
        </xdr:cNvPr>
        <xdr:cNvSpPr txBox="1"/>
      </xdr:nvSpPr>
      <xdr:spPr>
        <a:xfrm>
          <a:off x="1816744"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17797</xdr:rowOff>
    </xdr:from>
    <xdr:ext cx="405111" cy="259045"/>
    <xdr:sp macro="" textlink="">
      <xdr:nvSpPr>
        <xdr:cNvPr id="85" name="n_4aveValue【図書館】&#10;有形固定資産減価償却率">
          <a:extLst>
            <a:ext uri="{FF2B5EF4-FFF2-40B4-BE49-F238E27FC236}">
              <a16:creationId xmlns:a16="http://schemas.microsoft.com/office/drawing/2014/main" id="{D63FB15D-73F1-4AAC-99DC-444C21F938AB}"/>
            </a:ext>
          </a:extLst>
        </xdr:cNvPr>
        <xdr:cNvSpPr txBox="1"/>
      </xdr:nvSpPr>
      <xdr:spPr>
        <a:xfrm>
          <a:off x="927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30497</xdr:rowOff>
    </xdr:from>
    <xdr:ext cx="405111" cy="259045"/>
    <xdr:sp macro="" textlink="">
      <xdr:nvSpPr>
        <xdr:cNvPr id="86" name="n_1mainValue【図書館】&#10;有形固定資産減価償却率">
          <a:extLst>
            <a:ext uri="{FF2B5EF4-FFF2-40B4-BE49-F238E27FC236}">
              <a16:creationId xmlns:a16="http://schemas.microsoft.com/office/drawing/2014/main" id="{5E532D5B-BFEC-4DF6-A2B6-A5F3F8BF440B}"/>
            </a:ext>
          </a:extLst>
        </xdr:cNvPr>
        <xdr:cNvSpPr txBox="1"/>
      </xdr:nvSpPr>
      <xdr:spPr>
        <a:xfrm>
          <a:off x="35820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5097</xdr:rowOff>
    </xdr:from>
    <xdr:ext cx="405111" cy="259045"/>
    <xdr:sp macro="" textlink="">
      <xdr:nvSpPr>
        <xdr:cNvPr id="87" name="n_2mainValue【図書館】&#10;有形固定資産減価償却率">
          <a:extLst>
            <a:ext uri="{FF2B5EF4-FFF2-40B4-BE49-F238E27FC236}">
              <a16:creationId xmlns:a16="http://schemas.microsoft.com/office/drawing/2014/main" id="{B6F52C3B-8D5C-4D6A-B4F1-BB44F2C41D70}"/>
            </a:ext>
          </a:extLst>
        </xdr:cNvPr>
        <xdr:cNvSpPr txBox="1"/>
      </xdr:nvSpPr>
      <xdr:spPr>
        <a:xfrm>
          <a:off x="2705744" y="669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151147</xdr:rowOff>
    </xdr:from>
    <xdr:ext cx="405111" cy="259045"/>
    <xdr:sp macro="" textlink="">
      <xdr:nvSpPr>
        <xdr:cNvPr id="88" name="n_3mainValue【図書館】&#10;有形固定資産減価償却率">
          <a:extLst>
            <a:ext uri="{FF2B5EF4-FFF2-40B4-BE49-F238E27FC236}">
              <a16:creationId xmlns:a16="http://schemas.microsoft.com/office/drawing/2014/main" id="{B5069927-9EB1-4B38-91A4-0231ADB359C9}"/>
            </a:ext>
          </a:extLst>
        </xdr:cNvPr>
        <xdr:cNvSpPr txBox="1"/>
      </xdr:nvSpPr>
      <xdr:spPr>
        <a:xfrm>
          <a:off x="1816744" y="666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165117</xdr:rowOff>
    </xdr:from>
    <xdr:ext cx="405111" cy="259045"/>
    <xdr:sp macro="" textlink="">
      <xdr:nvSpPr>
        <xdr:cNvPr id="89" name="n_4mainValue【図書館】&#10;有形固定資産減価償却率">
          <a:extLst>
            <a:ext uri="{FF2B5EF4-FFF2-40B4-BE49-F238E27FC236}">
              <a16:creationId xmlns:a16="http://schemas.microsoft.com/office/drawing/2014/main" id="{E6A85091-80B0-4F20-B174-7CAF201EF5B9}"/>
            </a:ext>
          </a:extLst>
        </xdr:cNvPr>
        <xdr:cNvSpPr txBox="1"/>
      </xdr:nvSpPr>
      <xdr:spPr>
        <a:xfrm>
          <a:off x="927744" y="668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FA6BD523-7A3A-4988-B0A6-A0476521289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77D2C494-B0C0-450F-A79B-9674E20EA481}"/>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E926D92B-8E69-44BD-8129-09D5D7EBFA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A0595CFD-ECFC-4B05-A503-93AA8103548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F7DCDBB3-98C2-4DD0-B5AC-8AC9AB341B4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83793364-D4E5-407D-9EF5-803E506E69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161B1D9F-F67C-45C7-8A52-E78250552A7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87FA9007-137E-467D-9362-CDB017BFCE7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CC3A7515-0B13-440B-BD96-B58121F938EF}"/>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05FE05BF-093C-408D-96DE-39414CA6489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C52D45F5-E5DD-4AD7-A3B0-E1B98C2205AD}"/>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91E68D75-4E1F-4DC6-A015-BDE6F63E5F2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7BC2D6E8-BA77-40B8-81A7-41BA68E46DB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254F3FAA-A71C-4273-97C7-92C06E95C15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3E3CBE77-E942-47D0-BB60-5B37ED0EB34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CF9DDE8C-D632-4A6B-8274-BD7019BE61BB}"/>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9FCC6487-4D64-4AC8-A6C8-AD599DBDF64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992A96D3-6C1B-4A55-A96E-D47BD3572E99}"/>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4178F02C-CFAC-4C2F-B88D-600CC63DD85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F176D5AF-8AC0-49E2-8E13-D3068744DF5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3CA0C5B8-A4B8-4DFC-9703-7E6A7394B3A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53951DD-4B5A-409D-A16D-27FABC7F3EF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D0747950-A816-43A4-9FA1-76C741BE353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146685</xdr:rowOff>
    </xdr:from>
    <xdr:to>
      <xdr:col>54</xdr:col>
      <xdr:colOff>189865</xdr:colOff>
      <xdr:row>42</xdr:row>
      <xdr:rowOff>32385</xdr:rowOff>
    </xdr:to>
    <xdr:cxnSp macro="">
      <xdr:nvCxnSpPr>
        <xdr:cNvPr id="113" name="直線コネクタ 112">
          <a:extLst>
            <a:ext uri="{FF2B5EF4-FFF2-40B4-BE49-F238E27FC236}">
              <a16:creationId xmlns:a16="http://schemas.microsoft.com/office/drawing/2014/main" id="{2B8C3AF9-44DC-4C0E-B1E2-DA9DA9BD9776}"/>
            </a:ext>
          </a:extLst>
        </xdr:cNvPr>
        <xdr:cNvCxnSpPr/>
      </xdr:nvCxnSpPr>
      <xdr:spPr>
        <a:xfrm flipV="1">
          <a:off x="10476865" y="58045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36212</xdr:rowOff>
    </xdr:from>
    <xdr:ext cx="469744" cy="259045"/>
    <xdr:sp macro="" textlink="">
      <xdr:nvSpPr>
        <xdr:cNvPr id="114" name="【図書館】&#10;一人当たり面積最小値テキスト">
          <a:extLst>
            <a:ext uri="{FF2B5EF4-FFF2-40B4-BE49-F238E27FC236}">
              <a16:creationId xmlns:a16="http://schemas.microsoft.com/office/drawing/2014/main" id="{62F513E7-A701-4BB7-BE6F-34D285A4F31D}"/>
            </a:ext>
          </a:extLst>
        </xdr:cNvPr>
        <xdr:cNvSpPr txBox="1"/>
      </xdr:nvSpPr>
      <xdr:spPr>
        <a:xfrm>
          <a:off x="10515600" y="723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32385</xdr:rowOff>
    </xdr:from>
    <xdr:to>
      <xdr:col>55</xdr:col>
      <xdr:colOff>88900</xdr:colOff>
      <xdr:row>42</xdr:row>
      <xdr:rowOff>32385</xdr:rowOff>
    </xdr:to>
    <xdr:cxnSp macro="">
      <xdr:nvCxnSpPr>
        <xdr:cNvPr id="115" name="直線コネクタ 114">
          <a:extLst>
            <a:ext uri="{FF2B5EF4-FFF2-40B4-BE49-F238E27FC236}">
              <a16:creationId xmlns:a16="http://schemas.microsoft.com/office/drawing/2014/main" id="{39E16EF8-F1ED-450D-8A17-01093333BDF0}"/>
            </a:ext>
          </a:extLst>
        </xdr:cNvPr>
        <xdr:cNvCxnSpPr/>
      </xdr:nvCxnSpPr>
      <xdr:spPr>
        <a:xfrm>
          <a:off x="10388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93362</xdr:rowOff>
    </xdr:from>
    <xdr:ext cx="469744" cy="259045"/>
    <xdr:sp macro="" textlink="">
      <xdr:nvSpPr>
        <xdr:cNvPr id="116" name="【図書館】&#10;一人当たり面積最大値テキスト">
          <a:extLst>
            <a:ext uri="{FF2B5EF4-FFF2-40B4-BE49-F238E27FC236}">
              <a16:creationId xmlns:a16="http://schemas.microsoft.com/office/drawing/2014/main" id="{DF642AA5-13F2-409D-9CAA-C980D96DD9D9}"/>
            </a:ext>
          </a:extLst>
        </xdr:cNvPr>
        <xdr:cNvSpPr txBox="1"/>
      </xdr:nvSpPr>
      <xdr:spPr>
        <a:xfrm>
          <a:off x="10515600" y="557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146685</xdr:rowOff>
    </xdr:from>
    <xdr:to>
      <xdr:col>55</xdr:col>
      <xdr:colOff>88900</xdr:colOff>
      <xdr:row>33</xdr:row>
      <xdr:rowOff>146685</xdr:rowOff>
    </xdr:to>
    <xdr:cxnSp macro="">
      <xdr:nvCxnSpPr>
        <xdr:cNvPr id="117" name="直線コネクタ 116">
          <a:extLst>
            <a:ext uri="{FF2B5EF4-FFF2-40B4-BE49-F238E27FC236}">
              <a16:creationId xmlns:a16="http://schemas.microsoft.com/office/drawing/2014/main" id="{3F3F8661-681D-4DC2-83A1-DDE37DD6C293}"/>
            </a:ext>
          </a:extLst>
        </xdr:cNvPr>
        <xdr:cNvCxnSpPr/>
      </xdr:nvCxnSpPr>
      <xdr:spPr>
        <a:xfrm>
          <a:off x="10388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78757</xdr:rowOff>
    </xdr:from>
    <xdr:ext cx="469744" cy="259045"/>
    <xdr:sp macro="" textlink="">
      <xdr:nvSpPr>
        <xdr:cNvPr id="118" name="【図書館】&#10;一人当たり面積平均値テキスト">
          <a:extLst>
            <a:ext uri="{FF2B5EF4-FFF2-40B4-BE49-F238E27FC236}">
              <a16:creationId xmlns:a16="http://schemas.microsoft.com/office/drawing/2014/main" id="{A251E497-6FA2-406A-BD98-512E37E4F9B2}"/>
            </a:ext>
          </a:extLst>
        </xdr:cNvPr>
        <xdr:cNvSpPr txBox="1"/>
      </xdr:nvSpPr>
      <xdr:spPr>
        <a:xfrm>
          <a:off x="10515600" y="676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55880</xdr:rowOff>
    </xdr:from>
    <xdr:to>
      <xdr:col>55</xdr:col>
      <xdr:colOff>50800</xdr:colOff>
      <xdr:row>40</xdr:row>
      <xdr:rowOff>157480</xdr:rowOff>
    </xdr:to>
    <xdr:sp macro="" textlink="">
      <xdr:nvSpPr>
        <xdr:cNvPr id="119" name="フローチャート: 判断 118">
          <a:extLst>
            <a:ext uri="{FF2B5EF4-FFF2-40B4-BE49-F238E27FC236}">
              <a16:creationId xmlns:a16="http://schemas.microsoft.com/office/drawing/2014/main" id="{8AEAB194-3152-4B51-9113-2B5146FE419A}"/>
            </a:ext>
          </a:extLst>
        </xdr:cNvPr>
        <xdr:cNvSpPr/>
      </xdr:nvSpPr>
      <xdr:spPr>
        <a:xfrm>
          <a:off x="10426700" y="691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137795</xdr:rowOff>
    </xdr:from>
    <xdr:to>
      <xdr:col>50</xdr:col>
      <xdr:colOff>165100</xdr:colOff>
      <xdr:row>41</xdr:row>
      <xdr:rowOff>67945</xdr:rowOff>
    </xdr:to>
    <xdr:sp macro="" textlink="">
      <xdr:nvSpPr>
        <xdr:cNvPr id="120" name="フローチャート: 判断 119">
          <a:extLst>
            <a:ext uri="{FF2B5EF4-FFF2-40B4-BE49-F238E27FC236}">
              <a16:creationId xmlns:a16="http://schemas.microsoft.com/office/drawing/2014/main" id="{284C7013-219E-436A-A099-BE8035A416CC}"/>
            </a:ext>
          </a:extLst>
        </xdr:cNvPr>
        <xdr:cNvSpPr/>
      </xdr:nvSpPr>
      <xdr:spPr>
        <a:xfrm>
          <a:off x="9588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21" name="フローチャート: 判断 120">
          <a:extLst>
            <a:ext uri="{FF2B5EF4-FFF2-40B4-BE49-F238E27FC236}">
              <a16:creationId xmlns:a16="http://schemas.microsoft.com/office/drawing/2014/main" id="{6E3048D8-4091-445B-82F5-DB86B675B058}"/>
            </a:ext>
          </a:extLst>
        </xdr:cNvPr>
        <xdr:cNvSpPr/>
      </xdr:nvSpPr>
      <xdr:spPr>
        <a:xfrm>
          <a:off x="86995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151130</xdr:rowOff>
    </xdr:from>
    <xdr:to>
      <xdr:col>41</xdr:col>
      <xdr:colOff>101600</xdr:colOff>
      <xdr:row>41</xdr:row>
      <xdr:rowOff>81280</xdr:rowOff>
    </xdr:to>
    <xdr:sp macro="" textlink="">
      <xdr:nvSpPr>
        <xdr:cNvPr id="122" name="フローチャート: 判断 121">
          <a:extLst>
            <a:ext uri="{FF2B5EF4-FFF2-40B4-BE49-F238E27FC236}">
              <a16:creationId xmlns:a16="http://schemas.microsoft.com/office/drawing/2014/main" id="{98AB7AF0-2415-4FB6-9295-1748203AACE6}"/>
            </a:ext>
          </a:extLst>
        </xdr:cNvPr>
        <xdr:cNvSpPr/>
      </xdr:nvSpPr>
      <xdr:spPr>
        <a:xfrm>
          <a:off x="7810500" y="700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137795</xdr:rowOff>
    </xdr:from>
    <xdr:to>
      <xdr:col>36</xdr:col>
      <xdr:colOff>165100</xdr:colOff>
      <xdr:row>41</xdr:row>
      <xdr:rowOff>67945</xdr:rowOff>
    </xdr:to>
    <xdr:sp macro="" textlink="">
      <xdr:nvSpPr>
        <xdr:cNvPr id="123" name="フローチャート: 判断 122">
          <a:extLst>
            <a:ext uri="{FF2B5EF4-FFF2-40B4-BE49-F238E27FC236}">
              <a16:creationId xmlns:a16="http://schemas.microsoft.com/office/drawing/2014/main" id="{D8F6767D-3E55-4BCE-B123-D70430D51935}"/>
            </a:ext>
          </a:extLst>
        </xdr:cNvPr>
        <xdr:cNvSpPr/>
      </xdr:nvSpPr>
      <xdr:spPr>
        <a:xfrm>
          <a:off x="6921500" y="69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2D86C81-3332-46B1-83F9-AEBAE988C0E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6C55E0E-BCD0-4E68-B03B-0B1CCFBD121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34263E25-AE6B-4716-B36F-5136B908E51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603DAE9-09DF-476C-B91B-54533951159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EAF504-3653-46F4-B450-B5FFE1D80865}"/>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97790</xdr:rowOff>
    </xdr:from>
    <xdr:to>
      <xdr:col>55</xdr:col>
      <xdr:colOff>50800</xdr:colOff>
      <xdr:row>41</xdr:row>
      <xdr:rowOff>27940</xdr:rowOff>
    </xdr:to>
    <xdr:sp macro="" textlink="">
      <xdr:nvSpPr>
        <xdr:cNvPr id="129" name="楕円 128">
          <a:extLst>
            <a:ext uri="{FF2B5EF4-FFF2-40B4-BE49-F238E27FC236}">
              <a16:creationId xmlns:a16="http://schemas.microsoft.com/office/drawing/2014/main" id="{190447E7-6042-494D-B85F-23A45CD37A9F}"/>
            </a:ext>
          </a:extLst>
        </xdr:cNvPr>
        <xdr:cNvSpPr/>
      </xdr:nvSpPr>
      <xdr:spPr>
        <a:xfrm>
          <a:off x="10426700" y="69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76217</xdr:rowOff>
    </xdr:from>
    <xdr:ext cx="469744" cy="259045"/>
    <xdr:sp macro="" textlink="">
      <xdr:nvSpPr>
        <xdr:cNvPr id="130" name="【図書館】&#10;一人当たり面積該当値テキスト">
          <a:extLst>
            <a:ext uri="{FF2B5EF4-FFF2-40B4-BE49-F238E27FC236}">
              <a16:creationId xmlns:a16="http://schemas.microsoft.com/office/drawing/2014/main" id="{68AA2C69-CA19-4E2E-B5B3-5CBCB95E21F7}"/>
            </a:ext>
          </a:extLst>
        </xdr:cNvPr>
        <xdr:cNvSpPr txBox="1"/>
      </xdr:nvSpPr>
      <xdr:spPr>
        <a:xfrm>
          <a:off x="10515600"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103505</xdr:rowOff>
    </xdr:from>
    <xdr:to>
      <xdr:col>50</xdr:col>
      <xdr:colOff>165100</xdr:colOff>
      <xdr:row>41</xdr:row>
      <xdr:rowOff>33655</xdr:rowOff>
    </xdr:to>
    <xdr:sp macro="" textlink="">
      <xdr:nvSpPr>
        <xdr:cNvPr id="131" name="楕円 130">
          <a:extLst>
            <a:ext uri="{FF2B5EF4-FFF2-40B4-BE49-F238E27FC236}">
              <a16:creationId xmlns:a16="http://schemas.microsoft.com/office/drawing/2014/main" id="{58F8F1B1-7ECB-4F2D-A0E0-DCAFEAB9D45C}"/>
            </a:ext>
          </a:extLst>
        </xdr:cNvPr>
        <xdr:cNvSpPr/>
      </xdr:nvSpPr>
      <xdr:spPr>
        <a:xfrm>
          <a:off x="9588500" y="696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148590</xdr:rowOff>
    </xdr:from>
    <xdr:to>
      <xdr:col>55</xdr:col>
      <xdr:colOff>0</xdr:colOff>
      <xdr:row>40</xdr:row>
      <xdr:rowOff>154305</xdr:rowOff>
    </xdr:to>
    <xdr:cxnSp macro="">
      <xdr:nvCxnSpPr>
        <xdr:cNvPr id="132" name="直線コネクタ 131">
          <a:extLst>
            <a:ext uri="{FF2B5EF4-FFF2-40B4-BE49-F238E27FC236}">
              <a16:creationId xmlns:a16="http://schemas.microsoft.com/office/drawing/2014/main" id="{C89F5C14-4DFF-49E8-8A51-1DB3C4FA5FD3}"/>
            </a:ext>
          </a:extLst>
        </xdr:cNvPr>
        <xdr:cNvCxnSpPr/>
      </xdr:nvCxnSpPr>
      <xdr:spPr>
        <a:xfrm flipV="1">
          <a:off x="9639300" y="70065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107315</xdr:rowOff>
    </xdr:from>
    <xdr:to>
      <xdr:col>46</xdr:col>
      <xdr:colOff>38100</xdr:colOff>
      <xdr:row>41</xdr:row>
      <xdr:rowOff>37465</xdr:rowOff>
    </xdr:to>
    <xdr:sp macro="" textlink="">
      <xdr:nvSpPr>
        <xdr:cNvPr id="133" name="楕円 132">
          <a:extLst>
            <a:ext uri="{FF2B5EF4-FFF2-40B4-BE49-F238E27FC236}">
              <a16:creationId xmlns:a16="http://schemas.microsoft.com/office/drawing/2014/main" id="{7BE5F4CF-8DEB-42A0-B8DD-DD19F5898DB5}"/>
            </a:ext>
          </a:extLst>
        </xdr:cNvPr>
        <xdr:cNvSpPr/>
      </xdr:nvSpPr>
      <xdr:spPr>
        <a:xfrm>
          <a:off x="8699500" y="6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154305</xdr:rowOff>
    </xdr:from>
    <xdr:to>
      <xdr:col>50</xdr:col>
      <xdr:colOff>114300</xdr:colOff>
      <xdr:row>40</xdr:row>
      <xdr:rowOff>158115</xdr:rowOff>
    </xdr:to>
    <xdr:cxnSp macro="">
      <xdr:nvCxnSpPr>
        <xdr:cNvPr id="134" name="直線コネクタ 133">
          <a:extLst>
            <a:ext uri="{FF2B5EF4-FFF2-40B4-BE49-F238E27FC236}">
              <a16:creationId xmlns:a16="http://schemas.microsoft.com/office/drawing/2014/main" id="{0E218FCF-5BA0-4029-9AA7-2E9CF14990DB}"/>
            </a:ext>
          </a:extLst>
        </xdr:cNvPr>
        <xdr:cNvCxnSpPr/>
      </xdr:nvCxnSpPr>
      <xdr:spPr>
        <a:xfrm flipV="1">
          <a:off x="8750300" y="701230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113030</xdr:rowOff>
    </xdr:from>
    <xdr:to>
      <xdr:col>41</xdr:col>
      <xdr:colOff>101600</xdr:colOff>
      <xdr:row>41</xdr:row>
      <xdr:rowOff>43180</xdr:rowOff>
    </xdr:to>
    <xdr:sp macro="" textlink="">
      <xdr:nvSpPr>
        <xdr:cNvPr id="135" name="楕円 134">
          <a:extLst>
            <a:ext uri="{FF2B5EF4-FFF2-40B4-BE49-F238E27FC236}">
              <a16:creationId xmlns:a16="http://schemas.microsoft.com/office/drawing/2014/main" id="{5DA247E1-7958-48D7-A449-05E7ED27358B}"/>
            </a:ext>
          </a:extLst>
        </xdr:cNvPr>
        <xdr:cNvSpPr/>
      </xdr:nvSpPr>
      <xdr:spPr>
        <a:xfrm>
          <a:off x="7810500" y="697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158115</xdr:rowOff>
    </xdr:from>
    <xdr:to>
      <xdr:col>45</xdr:col>
      <xdr:colOff>177800</xdr:colOff>
      <xdr:row>40</xdr:row>
      <xdr:rowOff>163830</xdr:rowOff>
    </xdr:to>
    <xdr:cxnSp macro="">
      <xdr:nvCxnSpPr>
        <xdr:cNvPr id="136" name="直線コネクタ 135">
          <a:extLst>
            <a:ext uri="{FF2B5EF4-FFF2-40B4-BE49-F238E27FC236}">
              <a16:creationId xmlns:a16="http://schemas.microsoft.com/office/drawing/2014/main" id="{FE9206EA-DD60-4DF4-B226-16533378A53C}"/>
            </a:ext>
          </a:extLst>
        </xdr:cNvPr>
        <xdr:cNvCxnSpPr/>
      </xdr:nvCxnSpPr>
      <xdr:spPr>
        <a:xfrm flipV="1">
          <a:off x="7861300" y="70161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116840</xdr:rowOff>
    </xdr:from>
    <xdr:to>
      <xdr:col>36</xdr:col>
      <xdr:colOff>165100</xdr:colOff>
      <xdr:row>41</xdr:row>
      <xdr:rowOff>46990</xdr:rowOff>
    </xdr:to>
    <xdr:sp macro="" textlink="">
      <xdr:nvSpPr>
        <xdr:cNvPr id="137" name="楕円 136">
          <a:extLst>
            <a:ext uri="{FF2B5EF4-FFF2-40B4-BE49-F238E27FC236}">
              <a16:creationId xmlns:a16="http://schemas.microsoft.com/office/drawing/2014/main" id="{2CDCC790-4D9B-4AD5-83DD-AF923DF916E0}"/>
            </a:ext>
          </a:extLst>
        </xdr:cNvPr>
        <xdr:cNvSpPr/>
      </xdr:nvSpPr>
      <xdr:spPr>
        <a:xfrm>
          <a:off x="6921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163830</xdr:rowOff>
    </xdr:from>
    <xdr:to>
      <xdr:col>41</xdr:col>
      <xdr:colOff>50800</xdr:colOff>
      <xdr:row>40</xdr:row>
      <xdr:rowOff>167640</xdr:rowOff>
    </xdr:to>
    <xdr:cxnSp macro="">
      <xdr:nvCxnSpPr>
        <xdr:cNvPr id="138" name="直線コネクタ 137">
          <a:extLst>
            <a:ext uri="{FF2B5EF4-FFF2-40B4-BE49-F238E27FC236}">
              <a16:creationId xmlns:a16="http://schemas.microsoft.com/office/drawing/2014/main" id="{017057A1-6EDC-4887-9123-88B7BBED69AA}"/>
            </a:ext>
          </a:extLst>
        </xdr:cNvPr>
        <xdr:cNvCxnSpPr/>
      </xdr:nvCxnSpPr>
      <xdr:spPr>
        <a:xfrm flipV="1">
          <a:off x="6972300" y="70218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59072</xdr:rowOff>
    </xdr:from>
    <xdr:ext cx="469744" cy="259045"/>
    <xdr:sp macro="" textlink="">
      <xdr:nvSpPr>
        <xdr:cNvPr id="139" name="n_1aveValue【図書館】&#10;一人当たり面積">
          <a:extLst>
            <a:ext uri="{FF2B5EF4-FFF2-40B4-BE49-F238E27FC236}">
              <a16:creationId xmlns:a16="http://schemas.microsoft.com/office/drawing/2014/main" id="{41CDFE30-5E33-4352-8432-93D75B8FD794}"/>
            </a:ext>
          </a:extLst>
        </xdr:cNvPr>
        <xdr:cNvSpPr txBox="1"/>
      </xdr:nvSpPr>
      <xdr:spPr>
        <a:xfrm>
          <a:off x="93917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40" name="n_2aveValue【図書館】&#10;一人当たり面積">
          <a:extLst>
            <a:ext uri="{FF2B5EF4-FFF2-40B4-BE49-F238E27FC236}">
              <a16:creationId xmlns:a16="http://schemas.microsoft.com/office/drawing/2014/main" id="{A65C9D28-5CD2-4466-B9B0-C95567268686}"/>
            </a:ext>
          </a:extLst>
        </xdr:cNvPr>
        <xdr:cNvSpPr txBox="1"/>
      </xdr:nvSpPr>
      <xdr:spPr>
        <a:xfrm>
          <a:off x="8515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72407</xdr:rowOff>
    </xdr:from>
    <xdr:ext cx="469744" cy="259045"/>
    <xdr:sp macro="" textlink="">
      <xdr:nvSpPr>
        <xdr:cNvPr id="141" name="n_3aveValue【図書館】&#10;一人当たり面積">
          <a:extLst>
            <a:ext uri="{FF2B5EF4-FFF2-40B4-BE49-F238E27FC236}">
              <a16:creationId xmlns:a16="http://schemas.microsoft.com/office/drawing/2014/main" id="{04AC9A0C-C682-4629-80F1-D718836C955F}"/>
            </a:ext>
          </a:extLst>
        </xdr:cNvPr>
        <xdr:cNvSpPr txBox="1"/>
      </xdr:nvSpPr>
      <xdr:spPr>
        <a:xfrm>
          <a:off x="7626427" y="710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59072</xdr:rowOff>
    </xdr:from>
    <xdr:ext cx="469744" cy="259045"/>
    <xdr:sp macro="" textlink="">
      <xdr:nvSpPr>
        <xdr:cNvPr id="142" name="n_4aveValue【図書館】&#10;一人当たり面積">
          <a:extLst>
            <a:ext uri="{FF2B5EF4-FFF2-40B4-BE49-F238E27FC236}">
              <a16:creationId xmlns:a16="http://schemas.microsoft.com/office/drawing/2014/main" id="{5C90A751-CE39-4FDA-BD87-98552FAE30A9}"/>
            </a:ext>
          </a:extLst>
        </xdr:cNvPr>
        <xdr:cNvSpPr txBox="1"/>
      </xdr:nvSpPr>
      <xdr:spPr>
        <a:xfrm>
          <a:off x="6737427" y="708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50182</xdr:rowOff>
    </xdr:from>
    <xdr:ext cx="469744" cy="259045"/>
    <xdr:sp macro="" textlink="">
      <xdr:nvSpPr>
        <xdr:cNvPr id="143" name="n_1mainValue【図書館】&#10;一人当たり面積">
          <a:extLst>
            <a:ext uri="{FF2B5EF4-FFF2-40B4-BE49-F238E27FC236}">
              <a16:creationId xmlns:a16="http://schemas.microsoft.com/office/drawing/2014/main" id="{239AB7FC-4E94-48B1-9F1F-789E089D9CA4}"/>
            </a:ext>
          </a:extLst>
        </xdr:cNvPr>
        <xdr:cNvSpPr txBox="1"/>
      </xdr:nvSpPr>
      <xdr:spPr>
        <a:xfrm>
          <a:off x="9391727" y="673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53992</xdr:rowOff>
    </xdr:from>
    <xdr:ext cx="469744" cy="259045"/>
    <xdr:sp macro="" textlink="">
      <xdr:nvSpPr>
        <xdr:cNvPr id="144" name="n_2mainValue【図書館】&#10;一人当たり面積">
          <a:extLst>
            <a:ext uri="{FF2B5EF4-FFF2-40B4-BE49-F238E27FC236}">
              <a16:creationId xmlns:a16="http://schemas.microsoft.com/office/drawing/2014/main" id="{DDA6D4A6-7919-4BB2-8D1F-0F4B7158A184}"/>
            </a:ext>
          </a:extLst>
        </xdr:cNvPr>
        <xdr:cNvSpPr txBox="1"/>
      </xdr:nvSpPr>
      <xdr:spPr>
        <a:xfrm>
          <a:off x="8515427" y="6740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59707</xdr:rowOff>
    </xdr:from>
    <xdr:ext cx="469744" cy="259045"/>
    <xdr:sp macro="" textlink="">
      <xdr:nvSpPr>
        <xdr:cNvPr id="145" name="n_3mainValue【図書館】&#10;一人当たり面積">
          <a:extLst>
            <a:ext uri="{FF2B5EF4-FFF2-40B4-BE49-F238E27FC236}">
              <a16:creationId xmlns:a16="http://schemas.microsoft.com/office/drawing/2014/main" id="{E0AB1DA1-240B-48F7-A059-36E1C7938D17}"/>
            </a:ext>
          </a:extLst>
        </xdr:cNvPr>
        <xdr:cNvSpPr txBox="1"/>
      </xdr:nvSpPr>
      <xdr:spPr>
        <a:xfrm>
          <a:off x="7626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63517</xdr:rowOff>
    </xdr:from>
    <xdr:ext cx="469744" cy="259045"/>
    <xdr:sp macro="" textlink="">
      <xdr:nvSpPr>
        <xdr:cNvPr id="146" name="n_4mainValue【図書館】&#10;一人当たり面積">
          <a:extLst>
            <a:ext uri="{FF2B5EF4-FFF2-40B4-BE49-F238E27FC236}">
              <a16:creationId xmlns:a16="http://schemas.microsoft.com/office/drawing/2014/main" id="{E3B3D44F-0EBD-401F-A8E3-D002211C2056}"/>
            </a:ext>
          </a:extLst>
        </xdr:cNvPr>
        <xdr:cNvSpPr txBox="1"/>
      </xdr:nvSpPr>
      <xdr:spPr>
        <a:xfrm>
          <a:off x="6737427" y="675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316721F6-452B-4A9D-A7B4-4EA0D6B0BC6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F5A7B520-819B-447C-8493-277A34F3A8C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1031A635-5B8E-42B1-8D15-EB47E607EF0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9481F86-6584-4D1F-896A-C24F7E18257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5AC0F8E2-2C2A-4B5D-936D-58A87F8BEC1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A8AF4DD-44C8-4B49-88DB-3C1195398BB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6EBF45E7-365F-4D70-B0B3-5173F7B8D3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330FDEFE-4CAE-4F8F-BD41-DEDE7DB53D3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B4D849FE-8838-4F62-8720-1E0706B1D2D9}"/>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89469761-0CC2-4793-BF56-339392A0D95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B7E1DF81-C49D-4516-8D15-0A3DE56B71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65873F29-EF81-4C4F-ABB4-A8BB7F45634F}"/>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2F1EE9AD-AA94-41C5-B712-6D995681E98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A0E836BA-8C0F-4AEC-9526-DE30CEF0F20E}"/>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792D7941-2FEE-405F-9742-D5111ADEA37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DB4B22F2-F6A8-472E-A385-0043B0883A01}"/>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2907E96D-4A46-418D-8020-61D6CBAB7138}"/>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78EB460B-5BCB-437F-8073-71734FE67EA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706CC517-710F-476F-8189-3C201DB5978C}"/>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F37C2386-6E71-41E2-A364-4F7BC1A4F13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87A577FE-E2E4-490E-9509-0BB55DB5547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DDDE291-FB6D-4D33-8E2E-F2E4E012E3B5}"/>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13631283-CA03-43D9-B382-FECB5021056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11A7055C-EA42-45A2-9387-84FE822B2A4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F6EF206C-7FF7-41C5-945E-A11278BE5A3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4332102E-CB1C-480B-90F5-5E9BD5B0BBD5}"/>
            </a:ext>
          </a:extLst>
        </xdr:cNvPr>
        <xdr:cNvCxnSpPr/>
      </xdr:nvCxnSpPr>
      <xdr:spPr>
        <a:xfrm flipV="1">
          <a:off x="4634865" y="957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A74B0F05-429D-446B-865F-6BB65DDFD7F7}"/>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BFBE76B9-DF34-4CE7-BDA1-794540A2FE6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340478" cy="259045"/>
    <xdr:sp macro="" textlink="">
      <xdr:nvSpPr>
        <xdr:cNvPr id="175" name="【体育館・プール】&#10;有形固定資産減価償却率最大値テキスト">
          <a:extLst>
            <a:ext uri="{FF2B5EF4-FFF2-40B4-BE49-F238E27FC236}">
              <a16:creationId xmlns:a16="http://schemas.microsoft.com/office/drawing/2014/main" id="{DDBF5B5E-1482-4F43-8F89-5D5AA75085FB}"/>
            </a:ext>
          </a:extLst>
        </xdr:cNvPr>
        <xdr:cNvSpPr txBox="1"/>
      </xdr:nvSpPr>
      <xdr:spPr>
        <a:xfrm>
          <a:off x="4673600" y="935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6" name="直線コネクタ 175">
          <a:extLst>
            <a:ext uri="{FF2B5EF4-FFF2-40B4-BE49-F238E27FC236}">
              <a16:creationId xmlns:a16="http://schemas.microsoft.com/office/drawing/2014/main" id="{930D1B91-D49A-4201-8D7C-2E7D3D2DF5B1}"/>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30497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ABCC2E4D-BF1E-4E6C-85D9-2D7E0D12824E}"/>
            </a:ext>
          </a:extLst>
        </xdr:cNvPr>
        <xdr:cNvSpPr txBox="1"/>
      </xdr:nvSpPr>
      <xdr:spPr>
        <a:xfrm>
          <a:off x="4673600" y="10488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52070</xdr:rowOff>
    </xdr:from>
    <xdr:to>
      <xdr:col>24</xdr:col>
      <xdr:colOff>114300</xdr:colOff>
      <xdr:row>61</xdr:row>
      <xdr:rowOff>153670</xdr:rowOff>
    </xdr:to>
    <xdr:sp macro="" textlink="">
      <xdr:nvSpPr>
        <xdr:cNvPr id="178" name="フローチャート: 判断 177">
          <a:extLst>
            <a:ext uri="{FF2B5EF4-FFF2-40B4-BE49-F238E27FC236}">
              <a16:creationId xmlns:a16="http://schemas.microsoft.com/office/drawing/2014/main" id="{FDDDE80A-D547-4C6E-8B82-109C21267110}"/>
            </a:ext>
          </a:extLst>
        </xdr:cNvPr>
        <xdr:cNvSpPr/>
      </xdr:nvSpPr>
      <xdr:spPr>
        <a:xfrm>
          <a:off x="4584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79" name="フローチャート: 判断 178">
          <a:extLst>
            <a:ext uri="{FF2B5EF4-FFF2-40B4-BE49-F238E27FC236}">
              <a16:creationId xmlns:a16="http://schemas.microsoft.com/office/drawing/2014/main" id="{3B9C02D3-46A7-483D-999A-420C55417192}"/>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52070</xdr:rowOff>
    </xdr:from>
    <xdr:to>
      <xdr:col>15</xdr:col>
      <xdr:colOff>101600</xdr:colOff>
      <xdr:row>61</xdr:row>
      <xdr:rowOff>153670</xdr:rowOff>
    </xdr:to>
    <xdr:sp macro="" textlink="">
      <xdr:nvSpPr>
        <xdr:cNvPr id="180" name="フローチャート: 判断 179">
          <a:extLst>
            <a:ext uri="{FF2B5EF4-FFF2-40B4-BE49-F238E27FC236}">
              <a16:creationId xmlns:a16="http://schemas.microsoft.com/office/drawing/2014/main" id="{D5185F0C-14FA-40FD-A1D1-5539F0080A0F}"/>
            </a:ext>
          </a:extLst>
        </xdr:cNvPr>
        <xdr:cNvSpPr/>
      </xdr:nvSpPr>
      <xdr:spPr>
        <a:xfrm>
          <a:off x="2857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127181</xdr:rowOff>
    </xdr:from>
    <xdr:to>
      <xdr:col>10</xdr:col>
      <xdr:colOff>165100</xdr:colOff>
      <xdr:row>62</xdr:row>
      <xdr:rowOff>57331</xdr:rowOff>
    </xdr:to>
    <xdr:sp macro="" textlink="">
      <xdr:nvSpPr>
        <xdr:cNvPr id="181" name="フローチャート: 判断 180">
          <a:extLst>
            <a:ext uri="{FF2B5EF4-FFF2-40B4-BE49-F238E27FC236}">
              <a16:creationId xmlns:a16="http://schemas.microsoft.com/office/drawing/2014/main" id="{92FF00E0-A2B2-4B31-A89E-8175B5297DD7}"/>
            </a:ext>
          </a:extLst>
        </xdr:cNvPr>
        <xdr:cNvSpPr/>
      </xdr:nvSpPr>
      <xdr:spPr>
        <a:xfrm>
          <a:off x="19685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109220</xdr:rowOff>
    </xdr:from>
    <xdr:to>
      <xdr:col>6</xdr:col>
      <xdr:colOff>38100</xdr:colOff>
      <xdr:row>62</xdr:row>
      <xdr:rowOff>39370</xdr:rowOff>
    </xdr:to>
    <xdr:sp macro="" textlink="">
      <xdr:nvSpPr>
        <xdr:cNvPr id="182" name="フローチャート: 判断 181">
          <a:extLst>
            <a:ext uri="{FF2B5EF4-FFF2-40B4-BE49-F238E27FC236}">
              <a16:creationId xmlns:a16="http://schemas.microsoft.com/office/drawing/2014/main" id="{39622B09-DE27-49D2-A5FC-709A3A16EEB5}"/>
            </a:ext>
          </a:extLst>
        </xdr:cNvPr>
        <xdr:cNvSpPr/>
      </xdr:nvSpPr>
      <xdr:spPr>
        <a:xfrm>
          <a:off x="107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52F66B3-11AC-4FC1-AEE2-3FD63B26954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924A7D9E-70E4-4267-90F9-5215D474098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4D4BA82-9C48-49D5-8294-10DBBD4D22B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6BAAA9BC-00F6-4028-9D8D-366F24D32B5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D5E3C9-31F8-4231-A14D-015D3DA2DF2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88" name="楕円 187">
          <a:extLst>
            <a:ext uri="{FF2B5EF4-FFF2-40B4-BE49-F238E27FC236}">
              <a16:creationId xmlns:a16="http://schemas.microsoft.com/office/drawing/2014/main" id="{646A969E-3FD3-4166-A7DD-45FB5F632267}"/>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AE434174-1C1A-4748-A32E-16A7F164637B}"/>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151674</xdr:rowOff>
    </xdr:from>
    <xdr:to>
      <xdr:col>20</xdr:col>
      <xdr:colOff>38100</xdr:colOff>
      <xdr:row>60</xdr:row>
      <xdr:rowOff>81824</xdr:rowOff>
    </xdr:to>
    <xdr:sp macro="" textlink="">
      <xdr:nvSpPr>
        <xdr:cNvPr id="190" name="楕円 189">
          <a:extLst>
            <a:ext uri="{FF2B5EF4-FFF2-40B4-BE49-F238E27FC236}">
              <a16:creationId xmlns:a16="http://schemas.microsoft.com/office/drawing/2014/main" id="{7C24C5D8-7F91-46FB-8FF8-6B6A2DF7A7C4}"/>
            </a:ext>
          </a:extLst>
        </xdr:cNvPr>
        <xdr:cNvSpPr/>
      </xdr:nvSpPr>
      <xdr:spPr>
        <a:xfrm>
          <a:off x="3746500" y="1026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31024</xdr:rowOff>
    </xdr:from>
    <xdr:to>
      <xdr:col>24</xdr:col>
      <xdr:colOff>63500</xdr:colOff>
      <xdr:row>60</xdr:row>
      <xdr:rowOff>68580</xdr:rowOff>
    </xdr:to>
    <xdr:cxnSp macro="">
      <xdr:nvCxnSpPr>
        <xdr:cNvPr id="191" name="直線コネクタ 190">
          <a:extLst>
            <a:ext uri="{FF2B5EF4-FFF2-40B4-BE49-F238E27FC236}">
              <a16:creationId xmlns:a16="http://schemas.microsoft.com/office/drawing/2014/main" id="{6CA7C220-5438-4294-AD6C-BDE826242028}"/>
            </a:ext>
          </a:extLst>
        </xdr:cNvPr>
        <xdr:cNvCxnSpPr/>
      </xdr:nvCxnSpPr>
      <xdr:spPr>
        <a:xfrm>
          <a:off x="3797300" y="1031802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2" name="楕円 191">
          <a:extLst>
            <a:ext uri="{FF2B5EF4-FFF2-40B4-BE49-F238E27FC236}">
              <a16:creationId xmlns:a16="http://schemas.microsoft.com/office/drawing/2014/main" id="{64466AAD-FB29-4F2E-B597-D5C2C9E53217}"/>
            </a:ext>
          </a:extLst>
        </xdr:cNvPr>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31024</xdr:rowOff>
    </xdr:to>
    <xdr:cxnSp macro="">
      <xdr:nvCxnSpPr>
        <xdr:cNvPr id="193" name="直線コネクタ 192">
          <a:extLst>
            <a:ext uri="{FF2B5EF4-FFF2-40B4-BE49-F238E27FC236}">
              <a16:creationId xmlns:a16="http://schemas.microsoft.com/office/drawing/2014/main" id="{ED6BC6D2-0043-4D2A-AA1C-5D76F8A57A27}"/>
            </a:ext>
          </a:extLst>
        </xdr:cNvPr>
        <xdr:cNvCxnSpPr/>
      </xdr:nvCxnSpPr>
      <xdr:spPr>
        <a:xfrm>
          <a:off x="2908300" y="1028210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78196</xdr:rowOff>
    </xdr:from>
    <xdr:to>
      <xdr:col>10</xdr:col>
      <xdr:colOff>165100</xdr:colOff>
      <xdr:row>60</xdr:row>
      <xdr:rowOff>8346</xdr:rowOff>
    </xdr:to>
    <xdr:sp macro="" textlink="">
      <xdr:nvSpPr>
        <xdr:cNvPr id="194" name="楕円 193">
          <a:extLst>
            <a:ext uri="{FF2B5EF4-FFF2-40B4-BE49-F238E27FC236}">
              <a16:creationId xmlns:a16="http://schemas.microsoft.com/office/drawing/2014/main" id="{C9A7294E-8F3F-4E2A-88D8-83CC7AF0298B}"/>
            </a:ext>
          </a:extLst>
        </xdr:cNvPr>
        <xdr:cNvSpPr/>
      </xdr:nvSpPr>
      <xdr:spPr>
        <a:xfrm>
          <a:off x="1968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128996</xdr:rowOff>
    </xdr:from>
    <xdr:to>
      <xdr:col>15</xdr:col>
      <xdr:colOff>50800</xdr:colOff>
      <xdr:row>59</xdr:row>
      <xdr:rowOff>166551</xdr:rowOff>
    </xdr:to>
    <xdr:cxnSp macro="">
      <xdr:nvCxnSpPr>
        <xdr:cNvPr id="195" name="直線コネクタ 194">
          <a:extLst>
            <a:ext uri="{FF2B5EF4-FFF2-40B4-BE49-F238E27FC236}">
              <a16:creationId xmlns:a16="http://schemas.microsoft.com/office/drawing/2014/main" id="{5498D5F3-59D4-463F-998D-86A17AF242B3}"/>
            </a:ext>
          </a:extLst>
        </xdr:cNvPr>
        <xdr:cNvCxnSpPr/>
      </xdr:nvCxnSpPr>
      <xdr:spPr>
        <a:xfrm>
          <a:off x="2019300" y="1024454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40640</xdr:rowOff>
    </xdr:from>
    <xdr:to>
      <xdr:col>6</xdr:col>
      <xdr:colOff>38100</xdr:colOff>
      <xdr:row>59</xdr:row>
      <xdr:rowOff>142240</xdr:rowOff>
    </xdr:to>
    <xdr:sp macro="" textlink="">
      <xdr:nvSpPr>
        <xdr:cNvPr id="196" name="楕円 195">
          <a:extLst>
            <a:ext uri="{FF2B5EF4-FFF2-40B4-BE49-F238E27FC236}">
              <a16:creationId xmlns:a16="http://schemas.microsoft.com/office/drawing/2014/main" id="{53DA836E-6687-4ABE-B36A-C5A2805063B1}"/>
            </a:ext>
          </a:extLst>
        </xdr:cNvPr>
        <xdr:cNvSpPr/>
      </xdr:nvSpPr>
      <xdr:spPr>
        <a:xfrm>
          <a:off x="1079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91440</xdr:rowOff>
    </xdr:from>
    <xdr:to>
      <xdr:col>10</xdr:col>
      <xdr:colOff>114300</xdr:colOff>
      <xdr:row>59</xdr:row>
      <xdr:rowOff>128996</xdr:rowOff>
    </xdr:to>
    <xdr:cxnSp macro="">
      <xdr:nvCxnSpPr>
        <xdr:cNvPr id="197" name="直線コネクタ 196">
          <a:extLst>
            <a:ext uri="{FF2B5EF4-FFF2-40B4-BE49-F238E27FC236}">
              <a16:creationId xmlns:a16="http://schemas.microsoft.com/office/drawing/2014/main" id="{C9F401F9-DFAA-4D02-B1DC-9A7ABB5D18AE}"/>
            </a:ext>
          </a:extLst>
        </xdr:cNvPr>
        <xdr:cNvCxnSpPr/>
      </xdr:nvCxnSpPr>
      <xdr:spPr>
        <a:xfrm>
          <a:off x="1130300" y="1020699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9270</xdr:rowOff>
    </xdr:from>
    <xdr:ext cx="405111" cy="259045"/>
    <xdr:sp macro="" textlink="">
      <xdr:nvSpPr>
        <xdr:cNvPr id="198" name="n_1aveValue【体育館・プール】&#10;有形固定資産減価償却率">
          <a:extLst>
            <a:ext uri="{FF2B5EF4-FFF2-40B4-BE49-F238E27FC236}">
              <a16:creationId xmlns:a16="http://schemas.microsoft.com/office/drawing/2014/main" id="{C7BEBDDD-0263-4B1C-9B72-6B05BCF1C5E3}"/>
            </a:ext>
          </a:extLst>
        </xdr:cNvPr>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99" name="n_2aveValue【体育館・プール】&#10;有形固定資産減価償却率">
          <a:extLst>
            <a:ext uri="{FF2B5EF4-FFF2-40B4-BE49-F238E27FC236}">
              <a16:creationId xmlns:a16="http://schemas.microsoft.com/office/drawing/2014/main" id="{676413F1-71E5-4816-806E-DCC4E0221E04}"/>
            </a:ext>
          </a:extLst>
        </xdr:cNvPr>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48458</xdr:rowOff>
    </xdr:from>
    <xdr:ext cx="405111" cy="259045"/>
    <xdr:sp macro="" textlink="">
      <xdr:nvSpPr>
        <xdr:cNvPr id="200" name="n_3aveValue【体育館・プール】&#10;有形固定資産減価償却率">
          <a:extLst>
            <a:ext uri="{FF2B5EF4-FFF2-40B4-BE49-F238E27FC236}">
              <a16:creationId xmlns:a16="http://schemas.microsoft.com/office/drawing/2014/main" id="{125F5A12-E3D8-4C9E-967A-50D7DEAD6849}"/>
            </a:ext>
          </a:extLst>
        </xdr:cNvPr>
        <xdr:cNvSpPr txBox="1"/>
      </xdr:nvSpPr>
      <xdr:spPr>
        <a:xfrm>
          <a:off x="1816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30497</xdr:rowOff>
    </xdr:from>
    <xdr:ext cx="405111" cy="259045"/>
    <xdr:sp macro="" textlink="">
      <xdr:nvSpPr>
        <xdr:cNvPr id="201" name="n_4aveValue【体育館・プール】&#10;有形固定資産減価償却率">
          <a:extLst>
            <a:ext uri="{FF2B5EF4-FFF2-40B4-BE49-F238E27FC236}">
              <a16:creationId xmlns:a16="http://schemas.microsoft.com/office/drawing/2014/main" id="{AB58D492-00B6-4228-9AD8-B8A760EE702B}"/>
            </a:ext>
          </a:extLst>
        </xdr:cNvPr>
        <xdr:cNvSpPr txBox="1"/>
      </xdr:nvSpPr>
      <xdr:spPr>
        <a:xfrm>
          <a:off x="927744"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98351</xdr:rowOff>
    </xdr:from>
    <xdr:ext cx="405111" cy="259045"/>
    <xdr:sp macro="" textlink="">
      <xdr:nvSpPr>
        <xdr:cNvPr id="202" name="n_1mainValue【体育館・プール】&#10;有形固定資産減価償却率">
          <a:extLst>
            <a:ext uri="{FF2B5EF4-FFF2-40B4-BE49-F238E27FC236}">
              <a16:creationId xmlns:a16="http://schemas.microsoft.com/office/drawing/2014/main" id="{3553CAE9-36C6-426F-99B7-AFA2BE22682D}"/>
            </a:ext>
          </a:extLst>
        </xdr:cNvPr>
        <xdr:cNvSpPr txBox="1"/>
      </xdr:nvSpPr>
      <xdr:spPr>
        <a:xfrm>
          <a:off x="3582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3" name="n_2mainValue【体育館・プール】&#10;有形固定資産減価償却率">
          <a:extLst>
            <a:ext uri="{FF2B5EF4-FFF2-40B4-BE49-F238E27FC236}">
              <a16:creationId xmlns:a16="http://schemas.microsoft.com/office/drawing/2014/main" id="{55F325EC-2B98-4135-9CB2-755F0A70D0C6}"/>
            </a:ext>
          </a:extLst>
        </xdr:cNvPr>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24873</xdr:rowOff>
    </xdr:from>
    <xdr:ext cx="405111" cy="259045"/>
    <xdr:sp macro="" textlink="">
      <xdr:nvSpPr>
        <xdr:cNvPr id="204" name="n_3mainValue【体育館・プール】&#10;有形固定資産減価償却率">
          <a:extLst>
            <a:ext uri="{FF2B5EF4-FFF2-40B4-BE49-F238E27FC236}">
              <a16:creationId xmlns:a16="http://schemas.microsoft.com/office/drawing/2014/main" id="{798C1DBC-C9A9-4F29-9507-EB4CBA084C51}"/>
            </a:ext>
          </a:extLst>
        </xdr:cNvPr>
        <xdr:cNvSpPr txBox="1"/>
      </xdr:nvSpPr>
      <xdr:spPr>
        <a:xfrm>
          <a:off x="1816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158767</xdr:rowOff>
    </xdr:from>
    <xdr:ext cx="405111" cy="259045"/>
    <xdr:sp macro="" textlink="">
      <xdr:nvSpPr>
        <xdr:cNvPr id="205" name="n_4mainValue【体育館・プール】&#10;有形固定資産減価償却率">
          <a:extLst>
            <a:ext uri="{FF2B5EF4-FFF2-40B4-BE49-F238E27FC236}">
              <a16:creationId xmlns:a16="http://schemas.microsoft.com/office/drawing/2014/main" id="{96828DE0-4B13-4A7A-92C4-506C017CEC07}"/>
            </a:ext>
          </a:extLst>
        </xdr:cNvPr>
        <xdr:cNvSpPr txBox="1"/>
      </xdr:nvSpPr>
      <xdr:spPr>
        <a:xfrm>
          <a:off x="927744"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D231DC95-4CEA-4F28-A975-17D85C5CFD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86A1319B-3A53-4122-8B4B-9091C453646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E6B91B9E-83B9-4ACC-B057-E5FE5BF96C1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9723D1DC-8ED3-4F9A-93B5-0F719E5E026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6BFFB60-39EC-4902-94F3-5AE389AEF58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6AEA0F1-DA96-4BAB-8E3A-11D1A4CECDA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C1BA36D9-E519-4E90-85EA-F04D6D1A951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9ABEF3C-B946-435C-BF15-4F6AF15CF32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151B1EBD-6447-41E2-B2FF-17CF6B3D72E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4BB865A9-A7C0-42BF-8901-317ABE96A0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34DBE343-FDFF-4829-B99D-CD7814F4D62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7" name="テキスト ボックス 216">
          <a:extLst>
            <a:ext uri="{FF2B5EF4-FFF2-40B4-BE49-F238E27FC236}">
              <a16:creationId xmlns:a16="http://schemas.microsoft.com/office/drawing/2014/main" id="{1FA8A256-95BB-43D0-8853-BD545029AFBE}"/>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81D5D855-B465-4F23-B52F-F36E7E1835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9" name="テキスト ボックス 218">
          <a:extLst>
            <a:ext uri="{FF2B5EF4-FFF2-40B4-BE49-F238E27FC236}">
              <a16:creationId xmlns:a16="http://schemas.microsoft.com/office/drawing/2014/main" id="{BEA4B095-5B47-4896-8793-CAA80013D383}"/>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22BECED1-A344-4132-92AD-C5370F9762A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1" name="テキスト ボックス 220">
          <a:extLst>
            <a:ext uri="{FF2B5EF4-FFF2-40B4-BE49-F238E27FC236}">
              <a16:creationId xmlns:a16="http://schemas.microsoft.com/office/drawing/2014/main" id="{63582D81-5DE8-4BBF-8A79-D8DB0B818C95}"/>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717E5CA-84E4-4989-8D29-9DB8EDA09FE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3" name="テキスト ボックス 222">
          <a:extLst>
            <a:ext uri="{FF2B5EF4-FFF2-40B4-BE49-F238E27FC236}">
              <a16:creationId xmlns:a16="http://schemas.microsoft.com/office/drawing/2014/main" id="{05D35E73-27AA-452F-B8DE-D3AA1E4BF036}"/>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133C85E3-ABA4-4104-8754-FC025A3310D9}"/>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5" name="テキスト ボックス 224">
          <a:extLst>
            <a:ext uri="{FF2B5EF4-FFF2-40B4-BE49-F238E27FC236}">
              <a16:creationId xmlns:a16="http://schemas.microsoft.com/office/drawing/2014/main" id="{8772E5FC-65CF-4B7D-A4FF-2A14D463EADF}"/>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EE56BE78-0CA9-41CD-B893-A419E267769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7" name="テキスト ボックス 226">
          <a:extLst>
            <a:ext uri="{FF2B5EF4-FFF2-40B4-BE49-F238E27FC236}">
              <a16:creationId xmlns:a16="http://schemas.microsoft.com/office/drawing/2014/main" id="{F38F21AD-8302-4AF8-99F3-8FF23B83D946}"/>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5F80B38E-376A-472A-843D-B9F23653C9C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57A62B91-CBA0-48EA-AEC8-044FCAA9601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922F116B-8934-4F97-A189-D150AA017E8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653</xdr:rowOff>
    </xdr:from>
    <xdr:to>
      <xdr:col>54</xdr:col>
      <xdr:colOff>189865</xdr:colOff>
      <xdr:row>64</xdr:row>
      <xdr:rowOff>109075</xdr:rowOff>
    </xdr:to>
    <xdr:cxnSp macro="">
      <xdr:nvCxnSpPr>
        <xdr:cNvPr id="231" name="直線コネクタ 230">
          <a:extLst>
            <a:ext uri="{FF2B5EF4-FFF2-40B4-BE49-F238E27FC236}">
              <a16:creationId xmlns:a16="http://schemas.microsoft.com/office/drawing/2014/main" id="{0CCC49E2-BCE9-4DB3-A285-2A08665D927E}"/>
            </a:ext>
          </a:extLst>
        </xdr:cNvPr>
        <xdr:cNvCxnSpPr/>
      </xdr:nvCxnSpPr>
      <xdr:spPr>
        <a:xfrm flipV="1">
          <a:off x="10476865" y="9601853"/>
          <a:ext cx="0" cy="1480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112902</xdr:rowOff>
    </xdr:from>
    <xdr:ext cx="469744" cy="259045"/>
    <xdr:sp macro="" textlink="">
      <xdr:nvSpPr>
        <xdr:cNvPr id="232" name="【体育館・プール】&#10;一人当たり面積最小値テキスト">
          <a:extLst>
            <a:ext uri="{FF2B5EF4-FFF2-40B4-BE49-F238E27FC236}">
              <a16:creationId xmlns:a16="http://schemas.microsoft.com/office/drawing/2014/main" id="{105CE12B-983F-4DAD-8305-34CB6569370C}"/>
            </a:ext>
          </a:extLst>
        </xdr:cNvPr>
        <xdr:cNvSpPr txBox="1"/>
      </xdr:nvSpPr>
      <xdr:spPr>
        <a:xfrm>
          <a:off x="10515600" y="1108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109075</xdr:rowOff>
    </xdr:from>
    <xdr:to>
      <xdr:col>55</xdr:col>
      <xdr:colOff>88900</xdr:colOff>
      <xdr:row>64</xdr:row>
      <xdr:rowOff>109075</xdr:rowOff>
    </xdr:to>
    <xdr:cxnSp macro="">
      <xdr:nvCxnSpPr>
        <xdr:cNvPr id="233" name="直線コネクタ 232">
          <a:extLst>
            <a:ext uri="{FF2B5EF4-FFF2-40B4-BE49-F238E27FC236}">
              <a16:creationId xmlns:a16="http://schemas.microsoft.com/office/drawing/2014/main" id="{4A847144-F1CE-454F-ADF0-9D9B43D766FA}"/>
            </a:ext>
          </a:extLst>
        </xdr:cNvPr>
        <xdr:cNvCxnSpPr/>
      </xdr:nvCxnSpPr>
      <xdr:spPr>
        <a:xfrm>
          <a:off x="10388600" y="1108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118780</xdr:rowOff>
    </xdr:from>
    <xdr:ext cx="469744" cy="259045"/>
    <xdr:sp macro="" textlink="">
      <xdr:nvSpPr>
        <xdr:cNvPr id="234" name="【体育館・プール】&#10;一人当たり面積最大値テキスト">
          <a:extLst>
            <a:ext uri="{FF2B5EF4-FFF2-40B4-BE49-F238E27FC236}">
              <a16:creationId xmlns:a16="http://schemas.microsoft.com/office/drawing/2014/main" id="{12525A77-FF2E-4A36-89A0-CBC209C33EB2}"/>
            </a:ext>
          </a:extLst>
        </xdr:cNvPr>
        <xdr:cNvSpPr txBox="1"/>
      </xdr:nvSpPr>
      <xdr:spPr>
        <a:xfrm>
          <a:off x="10515600" y="937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653</xdr:rowOff>
    </xdr:from>
    <xdr:to>
      <xdr:col>55</xdr:col>
      <xdr:colOff>88900</xdr:colOff>
      <xdr:row>56</xdr:row>
      <xdr:rowOff>653</xdr:rowOff>
    </xdr:to>
    <xdr:cxnSp macro="">
      <xdr:nvCxnSpPr>
        <xdr:cNvPr id="235" name="直線コネクタ 234">
          <a:extLst>
            <a:ext uri="{FF2B5EF4-FFF2-40B4-BE49-F238E27FC236}">
              <a16:creationId xmlns:a16="http://schemas.microsoft.com/office/drawing/2014/main" id="{12B6EB79-45B8-43A8-A802-41817FDAD5E7}"/>
            </a:ext>
          </a:extLst>
        </xdr:cNvPr>
        <xdr:cNvCxnSpPr/>
      </xdr:nvCxnSpPr>
      <xdr:spPr>
        <a:xfrm>
          <a:off x="10388600" y="9601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25635</xdr:rowOff>
    </xdr:from>
    <xdr:ext cx="469744" cy="259045"/>
    <xdr:sp macro="" textlink="">
      <xdr:nvSpPr>
        <xdr:cNvPr id="236" name="【体育館・プール】&#10;一人当たり面積平均値テキスト">
          <a:extLst>
            <a:ext uri="{FF2B5EF4-FFF2-40B4-BE49-F238E27FC236}">
              <a16:creationId xmlns:a16="http://schemas.microsoft.com/office/drawing/2014/main" id="{D16CDA1A-A0C4-460E-8672-F50B31A89F2D}"/>
            </a:ext>
          </a:extLst>
        </xdr:cNvPr>
        <xdr:cNvSpPr txBox="1"/>
      </xdr:nvSpPr>
      <xdr:spPr>
        <a:xfrm>
          <a:off x="10515600" y="10655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2758</xdr:rowOff>
    </xdr:from>
    <xdr:to>
      <xdr:col>55</xdr:col>
      <xdr:colOff>50800</xdr:colOff>
      <xdr:row>63</xdr:row>
      <xdr:rowOff>104358</xdr:rowOff>
    </xdr:to>
    <xdr:sp macro="" textlink="">
      <xdr:nvSpPr>
        <xdr:cNvPr id="237" name="フローチャート: 判断 236">
          <a:extLst>
            <a:ext uri="{FF2B5EF4-FFF2-40B4-BE49-F238E27FC236}">
              <a16:creationId xmlns:a16="http://schemas.microsoft.com/office/drawing/2014/main" id="{EF3D732D-A027-4B8D-AB56-5AB95C504863}"/>
            </a:ext>
          </a:extLst>
        </xdr:cNvPr>
        <xdr:cNvSpPr/>
      </xdr:nvSpPr>
      <xdr:spPr>
        <a:xfrm>
          <a:off x="10426700" y="1080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61214</xdr:rowOff>
    </xdr:from>
    <xdr:to>
      <xdr:col>50</xdr:col>
      <xdr:colOff>165100</xdr:colOff>
      <xdr:row>63</xdr:row>
      <xdr:rowOff>162814</xdr:rowOff>
    </xdr:to>
    <xdr:sp macro="" textlink="">
      <xdr:nvSpPr>
        <xdr:cNvPr id="238" name="フローチャート: 判断 237">
          <a:extLst>
            <a:ext uri="{FF2B5EF4-FFF2-40B4-BE49-F238E27FC236}">
              <a16:creationId xmlns:a16="http://schemas.microsoft.com/office/drawing/2014/main" id="{AD2F19F5-909D-4375-BA11-886A156DBC71}"/>
            </a:ext>
          </a:extLst>
        </xdr:cNvPr>
        <xdr:cNvSpPr/>
      </xdr:nvSpPr>
      <xdr:spPr>
        <a:xfrm>
          <a:off x="9588500" y="108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81788</xdr:rowOff>
    </xdr:from>
    <xdr:to>
      <xdr:col>46</xdr:col>
      <xdr:colOff>38100</xdr:colOff>
      <xdr:row>64</xdr:row>
      <xdr:rowOff>11938</xdr:rowOff>
    </xdr:to>
    <xdr:sp macro="" textlink="">
      <xdr:nvSpPr>
        <xdr:cNvPr id="239" name="フローチャート: 判断 238">
          <a:extLst>
            <a:ext uri="{FF2B5EF4-FFF2-40B4-BE49-F238E27FC236}">
              <a16:creationId xmlns:a16="http://schemas.microsoft.com/office/drawing/2014/main" id="{9333129B-2CEC-4237-8CC9-A535D7BC1539}"/>
            </a:ext>
          </a:extLst>
        </xdr:cNvPr>
        <xdr:cNvSpPr/>
      </xdr:nvSpPr>
      <xdr:spPr>
        <a:xfrm>
          <a:off x="8699500" y="1088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95504</xdr:rowOff>
    </xdr:from>
    <xdr:to>
      <xdr:col>41</xdr:col>
      <xdr:colOff>101600</xdr:colOff>
      <xdr:row>64</xdr:row>
      <xdr:rowOff>25654</xdr:rowOff>
    </xdr:to>
    <xdr:sp macro="" textlink="">
      <xdr:nvSpPr>
        <xdr:cNvPr id="240" name="フローチャート: 判断 239">
          <a:extLst>
            <a:ext uri="{FF2B5EF4-FFF2-40B4-BE49-F238E27FC236}">
              <a16:creationId xmlns:a16="http://schemas.microsoft.com/office/drawing/2014/main" id="{BF827AFB-2D49-49AF-9AD4-8F866D0DDC30}"/>
            </a:ext>
          </a:extLst>
        </xdr:cNvPr>
        <xdr:cNvSpPr/>
      </xdr:nvSpPr>
      <xdr:spPr>
        <a:xfrm>
          <a:off x="7810500" y="108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103995</xdr:rowOff>
    </xdr:from>
    <xdr:to>
      <xdr:col>36</xdr:col>
      <xdr:colOff>165100</xdr:colOff>
      <xdr:row>64</xdr:row>
      <xdr:rowOff>34145</xdr:rowOff>
    </xdr:to>
    <xdr:sp macro="" textlink="">
      <xdr:nvSpPr>
        <xdr:cNvPr id="241" name="フローチャート: 判断 240">
          <a:extLst>
            <a:ext uri="{FF2B5EF4-FFF2-40B4-BE49-F238E27FC236}">
              <a16:creationId xmlns:a16="http://schemas.microsoft.com/office/drawing/2014/main" id="{20005A02-9042-4416-857A-7C68B2463F78}"/>
            </a:ext>
          </a:extLst>
        </xdr:cNvPr>
        <xdr:cNvSpPr/>
      </xdr:nvSpPr>
      <xdr:spPr>
        <a:xfrm>
          <a:off x="6921500" y="10905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7BA246BC-254D-4260-82AE-6BF911F1ACE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FA7EF7D-E4F7-457F-9B55-A5E758C3DE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AB38A6C-C344-4291-9C56-60CE3EBECF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8327841-7AC7-428A-B6B4-CD2F4E2DB2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F0CEA7B-F01D-40F5-9A5F-0DE363F98B2F}"/>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84400</xdr:rowOff>
    </xdr:from>
    <xdr:to>
      <xdr:col>55</xdr:col>
      <xdr:colOff>50800</xdr:colOff>
      <xdr:row>64</xdr:row>
      <xdr:rowOff>14550</xdr:rowOff>
    </xdr:to>
    <xdr:sp macro="" textlink="">
      <xdr:nvSpPr>
        <xdr:cNvPr id="247" name="楕円 246">
          <a:extLst>
            <a:ext uri="{FF2B5EF4-FFF2-40B4-BE49-F238E27FC236}">
              <a16:creationId xmlns:a16="http://schemas.microsoft.com/office/drawing/2014/main" id="{1BC82C65-3DAE-476C-891D-59AA511A9669}"/>
            </a:ext>
          </a:extLst>
        </xdr:cNvPr>
        <xdr:cNvSpPr/>
      </xdr:nvSpPr>
      <xdr:spPr>
        <a:xfrm>
          <a:off x="10426700" y="108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62827</xdr:rowOff>
    </xdr:from>
    <xdr:ext cx="469744" cy="259045"/>
    <xdr:sp macro="" textlink="">
      <xdr:nvSpPr>
        <xdr:cNvPr id="248" name="【体育館・プール】&#10;一人当たり面積該当値テキスト">
          <a:extLst>
            <a:ext uri="{FF2B5EF4-FFF2-40B4-BE49-F238E27FC236}">
              <a16:creationId xmlns:a16="http://schemas.microsoft.com/office/drawing/2014/main" id="{57F92B0C-4DB6-4B2A-8AA6-3C2A92F76F15}"/>
            </a:ext>
          </a:extLst>
        </xdr:cNvPr>
        <xdr:cNvSpPr txBox="1"/>
      </xdr:nvSpPr>
      <xdr:spPr>
        <a:xfrm>
          <a:off x="10515600" y="1086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87666</xdr:rowOff>
    </xdr:from>
    <xdr:to>
      <xdr:col>50</xdr:col>
      <xdr:colOff>165100</xdr:colOff>
      <xdr:row>64</xdr:row>
      <xdr:rowOff>17816</xdr:rowOff>
    </xdr:to>
    <xdr:sp macro="" textlink="">
      <xdr:nvSpPr>
        <xdr:cNvPr id="249" name="楕円 248">
          <a:extLst>
            <a:ext uri="{FF2B5EF4-FFF2-40B4-BE49-F238E27FC236}">
              <a16:creationId xmlns:a16="http://schemas.microsoft.com/office/drawing/2014/main" id="{1AC59146-295F-4F35-A7C4-262613578D2F}"/>
            </a:ext>
          </a:extLst>
        </xdr:cNvPr>
        <xdr:cNvSpPr/>
      </xdr:nvSpPr>
      <xdr:spPr>
        <a:xfrm>
          <a:off x="9588500" y="1088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135200</xdr:rowOff>
    </xdr:from>
    <xdr:to>
      <xdr:col>55</xdr:col>
      <xdr:colOff>0</xdr:colOff>
      <xdr:row>63</xdr:row>
      <xdr:rowOff>138466</xdr:rowOff>
    </xdr:to>
    <xdr:cxnSp macro="">
      <xdr:nvCxnSpPr>
        <xdr:cNvPr id="250" name="直線コネクタ 249">
          <a:extLst>
            <a:ext uri="{FF2B5EF4-FFF2-40B4-BE49-F238E27FC236}">
              <a16:creationId xmlns:a16="http://schemas.microsoft.com/office/drawing/2014/main" id="{D2288C09-FE91-47FA-8F22-C545D03436E0}"/>
            </a:ext>
          </a:extLst>
        </xdr:cNvPr>
        <xdr:cNvCxnSpPr/>
      </xdr:nvCxnSpPr>
      <xdr:spPr>
        <a:xfrm flipV="1">
          <a:off x="9639300" y="1093655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90932</xdr:rowOff>
    </xdr:from>
    <xdr:to>
      <xdr:col>46</xdr:col>
      <xdr:colOff>38100</xdr:colOff>
      <xdr:row>64</xdr:row>
      <xdr:rowOff>21082</xdr:rowOff>
    </xdr:to>
    <xdr:sp macro="" textlink="">
      <xdr:nvSpPr>
        <xdr:cNvPr id="251" name="楕円 250">
          <a:extLst>
            <a:ext uri="{FF2B5EF4-FFF2-40B4-BE49-F238E27FC236}">
              <a16:creationId xmlns:a16="http://schemas.microsoft.com/office/drawing/2014/main" id="{07F3CBCE-0A1C-400D-84A1-13669E3A216A}"/>
            </a:ext>
          </a:extLst>
        </xdr:cNvPr>
        <xdr:cNvSpPr/>
      </xdr:nvSpPr>
      <xdr:spPr>
        <a:xfrm>
          <a:off x="8699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138466</xdr:rowOff>
    </xdr:from>
    <xdr:to>
      <xdr:col>50</xdr:col>
      <xdr:colOff>114300</xdr:colOff>
      <xdr:row>63</xdr:row>
      <xdr:rowOff>141732</xdr:rowOff>
    </xdr:to>
    <xdr:cxnSp macro="">
      <xdr:nvCxnSpPr>
        <xdr:cNvPr id="252" name="直線コネクタ 251">
          <a:extLst>
            <a:ext uri="{FF2B5EF4-FFF2-40B4-BE49-F238E27FC236}">
              <a16:creationId xmlns:a16="http://schemas.microsoft.com/office/drawing/2014/main" id="{25B4AC84-4703-450C-A4C9-9DBD090907EF}"/>
            </a:ext>
          </a:extLst>
        </xdr:cNvPr>
        <xdr:cNvCxnSpPr/>
      </xdr:nvCxnSpPr>
      <xdr:spPr>
        <a:xfrm flipV="1">
          <a:off x="8750300" y="1093981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94524</xdr:rowOff>
    </xdr:from>
    <xdr:to>
      <xdr:col>41</xdr:col>
      <xdr:colOff>101600</xdr:colOff>
      <xdr:row>64</xdr:row>
      <xdr:rowOff>24674</xdr:rowOff>
    </xdr:to>
    <xdr:sp macro="" textlink="">
      <xdr:nvSpPr>
        <xdr:cNvPr id="253" name="楕円 252">
          <a:extLst>
            <a:ext uri="{FF2B5EF4-FFF2-40B4-BE49-F238E27FC236}">
              <a16:creationId xmlns:a16="http://schemas.microsoft.com/office/drawing/2014/main" id="{88D30007-ADD3-4B25-8A7A-486E6C5D941F}"/>
            </a:ext>
          </a:extLst>
        </xdr:cNvPr>
        <xdr:cNvSpPr/>
      </xdr:nvSpPr>
      <xdr:spPr>
        <a:xfrm>
          <a:off x="78105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141732</xdr:rowOff>
    </xdr:from>
    <xdr:to>
      <xdr:col>45</xdr:col>
      <xdr:colOff>177800</xdr:colOff>
      <xdr:row>63</xdr:row>
      <xdr:rowOff>145324</xdr:rowOff>
    </xdr:to>
    <xdr:cxnSp macro="">
      <xdr:nvCxnSpPr>
        <xdr:cNvPr id="254" name="直線コネクタ 253">
          <a:extLst>
            <a:ext uri="{FF2B5EF4-FFF2-40B4-BE49-F238E27FC236}">
              <a16:creationId xmlns:a16="http://schemas.microsoft.com/office/drawing/2014/main" id="{3210C2CF-B61A-4986-A1FC-C46CF09E2747}"/>
            </a:ext>
          </a:extLst>
        </xdr:cNvPr>
        <xdr:cNvCxnSpPr/>
      </xdr:nvCxnSpPr>
      <xdr:spPr>
        <a:xfrm flipV="1">
          <a:off x="7861300" y="10943082"/>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98443</xdr:rowOff>
    </xdr:from>
    <xdr:to>
      <xdr:col>36</xdr:col>
      <xdr:colOff>165100</xdr:colOff>
      <xdr:row>64</xdr:row>
      <xdr:rowOff>28593</xdr:rowOff>
    </xdr:to>
    <xdr:sp macro="" textlink="">
      <xdr:nvSpPr>
        <xdr:cNvPr id="255" name="楕円 254">
          <a:extLst>
            <a:ext uri="{FF2B5EF4-FFF2-40B4-BE49-F238E27FC236}">
              <a16:creationId xmlns:a16="http://schemas.microsoft.com/office/drawing/2014/main" id="{44070602-43DC-49D5-B306-F495E88B2933}"/>
            </a:ext>
          </a:extLst>
        </xdr:cNvPr>
        <xdr:cNvSpPr/>
      </xdr:nvSpPr>
      <xdr:spPr>
        <a:xfrm>
          <a:off x="6921500" y="1089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145324</xdr:rowOff>
    </xdr:from>
    <xdr:to>
      <xdr:col>41</xdr:col>
      <xdr:colOff>50800</xdr:colOff>
      <xdr:row>63</xdr:row>
      <xdr:rowOff>149243</xdr:rowOff>
    </xdr:to>
    <xdr:cxnSp macro="">
      <xdr:nvCxnSpPr>
        <xdr:cNvPr id="256" name="直線コネクタ 255">
          <a:extLst>
            <a:ext uri="{FF2B5EF4-FFF2-40B4-BE49-F238E27FC236}">
              <a16:creationId xmlns:a16="http://schemas.microsoft.com/office/drawing/2014/main" id="{96623475-5D90-42AF-9D6F-FFBF7C3BD41C}"/>
            </a:ext>
          </a:extLst>
        </xdr:cNvPr>
        <xdr:cNvCxnSpPr/>
      </xdr:nvCxnSpPr>
      <xdr:spPr>
        <a:xfrm flipV="1">
          <a:off x="6972300" y="1094667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7891</xdr:rowOff>
    </xdr:from>
    <xdr:ext cx="469744" cy="259045"/>
    <xdr:sp macro="" textlink="">
      <xdr:nvSpPr>
        <xdr:cNvPr id="257" name="n_1aveValue【体育館・プール】&#10;一人当たり面積">
          <a:extLst>
            <a:ext uri="{FF2B5EF4-FFF2-40B4-BE49-F238E27FC236}">
              <a16:creationId xmlns:a16="http://schemas.microsoft.com/office/drawing/2014/main" id="{F8D38862-FEF7-4DF7-9BB2-24886AD7B45F}"/>
            </a:ext>
          </a:extLst>
        </xdr:cNvPr>
        <xdr:cNvSpPr txBox="1"/>
      </xdr:nvSpPr>
      <xdr:spPr>
        <a:xfrm>
          <a:off x="9391727" y="106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28465</xdr:rowOff>
    </xdr:from>
    <xdr:ext cx="469744" cy="259045"/>
    <xdr:sp macro="" textlink="">
      <xdr:nvSpPr>
        <xdr:cNvPr id="258" name="n_2aveValue【体育館・プール】&#10;一人当たり面積">
          <a:extLst>
            <a:ext uri="{FF2B5EF4-FFF2-40B4-BE49-F238E27FC236}">
              <a16:creationId xmlns:a16="http://schemas.microsoft.com/office/drawing/2014/main" id="{8C0ABBEF-B408-4F38-A27E-DA83924B2194}"/>
            </a:ext>
          </a:extLst>
        </xdr:cNvPr>
        <xdr:cNvSpPr txBox="1"/>
      </xdr:nvSpPr>
      <xdr:spPr>
        <a:xfrm>
          <a:off x="8515427" y="1065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16781</xdr:rowOff>
    </xdr:from>
    <xdr:ext cx="469744" cy="259045"/>
    <xdr:sp macro="" textlink="">
      <xdr:nvSpPr>
        <xdr:cNvPr id="259" name="n_3aveValue【体育館・プール】&#10;一人当たり面積">
          <a:extLst>
            <a:ext uri="{FF2B5EF4-FFF2-40B4-BE49-F238E27FC236}">
              <a16:creationId xmlns:a16="http://schemas.microsoft.com/office/drawing/2014/main" id="{69FE9447-6952-4F7F-8495-5EBA1A667283}"/>
            </a:ext>
          </a:extLst>
        </xdr:cNvPr>
        <xdr:cNvSpPr txBox="1"/>
      </xdr:nvSpPr>
      <xdr:spPr>
        <a:xfrm>
          <a:off x="7626427" y="1098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25272</xdr:rowOff>
    </xdr:from>
    <xdr:ext cx="469744" cy="259045"/>
    <xdr:sp macro="" textlink="">
      <xdr:nvSpPr>
        <xdr:cNvPr id="260" name="n_4aveValue【体育館・プール】&#10;一人当たり面積">
          <a:extLst>
            <a:ext uri="{FF2B5EF4-FFF2-40B4-BE49-F238E27FC236}">
              <a16:creationId xmlns:a16="http://schemas.microsoft.com/office/drawing/2014/main" id="{EBA68A05-B619-469A-A03A-639C5D335463}"/>
            </a:ext>
          </a:extLst>
        </xdr:cNvPr>
        <xdr:cNvSpPr txBox="1"/>
      </xdr:nvSpPr>
      <xdr:spPr>
        <a:xfrm>
          <a:off x="6737427" y="1099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8943</xdr:rowOff>
    </xdr:from>
    <xdr:ext cx="469744" cy="259045"/>
    <xdr:sp macro="" textlink="">
      <xdr:nvSpPr>
        <xdr:cNvPr id="261" name="n_1mainValue【体育館・プール】&#10;一人当たり面積">
          <a:extLst>
            <a:ext uri="{FF2B5EF4-FFF2-40B4-BE49-F238E27FC236}">
              <a16:creationId xmlns:a16="http://schemas.microsoft.com/office/drawing/2014/main" id="{FB396AE3-7509-467D-8307-BA26676D3E51}"/>
            </a:ext>
          </a:extLst>
        </xdr:cNvPr>
        <xdr:cNvSpPr txBox="1"/>
      </xdr:nvSpPr>
      <xdr:spPr>
        <a:xfrm>
          <a:off x="9391727" y="109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12209</xdr:rowOff>
    </xdr:from>
    <xdr:ext cx="469744" cy="259045"/>
    <xdr:sp macro="" textlink="">
      <xdr:nvSpPr>
        <xdr:cNvPr id="262" name="n_2mainValue【体育館・プール】&#10;一人当たり面積">
          <a:extLst>
            <a:ext uri="{FF2B5EF4-FFF2-40B4-BE49-F238E27FC236}">
              <a16:creationId xmlns:a16="http://schemas.microsoft.com/office/drawing/2014/main" id="{4013511C-3177-4763-AE86-E23A2F8C02FA}"/>
            </a:ext>
          </a:extLst>
        </xdr:cNvPr>
        <xdr:cNvSpPr txBox="1"/>
      </xdr:nvSpPr>
      <xdr:spPr>
        <a:xfrm>
          <a:off x="8515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41201</xdr:rowOff>
    </xdr:from>
    <xdr:ext cx="469744" cy="259045"/>
    <xdr:sp macro="" textlink="">
      <xdr:nvSpPr>
        <xdr:cNvPr id="263" name="n_3mainValue【体育館・プール】&#10;一人当たり面積">
          <a:extLst>
            <a:ext uri="{FF2B5EF4-FFF2-40B4-BE49-F238E27FC236}">
              <a16:creationId xmlns:a16="http://schemas.microsoft.com/office/drawing/2014/main" id="{698CF629-E611-46CD-8141-5143861B0D08}"/>
            </a:ext>
          </a:extLst>
        </xdr:cNvPr>
        <xdr:cNvSpPr txBox="1"/>
      </xdr:nvSpPr>
      <xdr:spPr>
        <a:xfrm>
          <a:off x="7626427" y="1067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45120</xdr:rowOff>
    </xdr:from>
    <xdr:ext cx="469744" cy="259045"/>
    <xdr:sp macro="" textlink="">
      <xdr:nvSpPr>
        <xdr:cNvPr id="264" name="n_4mainValue【体育館・プール】&#10;一人当たり面積">
          <a:extLst>
            <a:ext uri="{FF2B5EF4-FFF2-40B4-BE49-F238E27FC236}">
              <a16:creationId xmlns:a16="http://schemas.microsoft.com/office/drawing/2014/main" id="{9752D602-6317-4FF4-9433-6B9E4CFA5870}"/>
            </a:ext>
          </a:extLst>
        </xdr:cNvPr>
        <xdr:cNvSpPr txBox="1"/>
      </xdr:nvSpPr>
      <xdr:spPr>
        <a:xfrm>
          <a:off x="6737427" y="1067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25527948-5874-41BC-A125-EFA807E381E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6DD2AABA-4E8E-4C9F-B774-D7B01BE12B5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DE11206E-CA3D-4ED6-9DF2-2B33390CB54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E6D40615-7EE9-4B0B-8FAA-AAE9BA62468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8D74C5E9-E92D-4AF9-8A16-C05173E8E34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EE9E6B6C-B83E-45D1-9E6B-93B57C15B42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04E63DA-9EFD-4B1E-90D6-FAFAF887138E}"/>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FEA28944-9718-4A19-9C33-F80B7A7F52E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9811F660-9451-4974-9FA2-B4733336618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FA22AF45-E7F7-455F-94C3-2F09F2824D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A5B02B40-F7A1-44CC-97A6-F8225BD94D9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14638CB9-8FCB-478F-8933-B8B4A2864D0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2819E7EA-8043-49EA-B18C-0CC3733DB05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3A321729-CEF3-499C-90E5-38E3BD6A720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B8E8F955-131C-4ED7-A2ED-A4324FA795C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1C944F2C-E0A1-4129-B2D9-7C7BB299D3E8}"/>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956B3BBA-B1CA-4F18-9C99-D31E19E99B1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3D8BA2A9-F60F-4124-8073-AC7E86C78D1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38573A55-C816-4074-8A29-6796D47F0C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3B78AF25-4F06-412E-8F5A-63306BD6977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DE1B1D32-AB86-4850-82B3-B9FFD454776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9ECE7ACB-53C5-4634-B6E7-89B2A6C6F9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4BC3F5E6-9E3A-448D-8028-66B0C38D87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CC0C2AA8-829C-44FF-BE2F-023EF1C1F35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C7A8851D-8BBB-44AD-A6C3-EAB634F9E79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1C5A21B2-B674-41A3-B7E9-6E91CD663BE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F0AC487E-FFA2-4E02-9BDE-2FF142D43B3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DEC07F54-5668-40AF-90BB-FBE3F93A4A0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7356CA3C-87F1-4006-BD9D-45349E1A794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656E4738-B6F0-4E89-B9AC-D9F8931F74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DC8EEFE6-ADAF-43FF-8552-3A4B8419CF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4DA9AFFF-5B35-40BA-9350-653A313FF92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61CCA46D-C472-4C15-80BE-5EC68CAB7A9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17A7F189-039C-4FFB-818C-D7B10B56C04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6F98E88C-8892-4C03-8D4C-E88D2DED768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F503A486-506D-4DD5-962D-796A5EBBF3D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E436C4E0-C97D-42CC-8E74-DD860BF3A3A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4EB31C77-5389-4C4F-96E8-ABA86C7A608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13BB16B7-73E0-405F-BE59-CB99E91F014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D283BED0-96DF-49E7-BD46-014D3519027F}"/>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5" name="正方形/長方形 304">
          <a:extLst>
            <a:ext uri="{FF2B5EF4-FFF2-40B4-BE49-F238E27FC236}">
              <a16:creationId xmlns:a16="http://schemas.microsoft.com/office/drawing/2014/main" id="{EDBA2D40-8E52-4A81-A822-08E52FFCBA9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6" name="正方形/長方形 305">
          <a:extLst>
            <a:ext uri="{FF2B5EF4-FFF2-40B4-BE49-F238E27FC236}">
              <a16:creationId xmlns:a16="http://schemas.microsoft.com/office/drawing/2014/main" id="{238C219E-6F55-4412-B7D1-02099758275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7" name="正方形/長方形 306">
          <a:extLst>
            <a:ext uri="{FF2B5EF4-FFF2-40B4-BE49-F238E27FC236}">
              <a16:creationId xmlns:a16="http://schemas.microsoft.com/office/drawing/2014/main" id="{A1333B1E-2647-4996-A391-1251AC24E85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8" name="正方形/長方形 307">
          <a:extLst>
            <a:ext uri="{FF2B5EF4-FFF2-40B4-BE49-F238E27FC236}">
              <a16:creationId xmlns:a16="http://schemas.microsoft.com/office/drawing/2014/main" id="{3FA6221D-468B-4B63-9C5F-52954DB2D28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9" name="正方形/長方形 308">
          <a:extLst>
            <a:ext uri="{FF2B5EF4-FFF2-40B4-BE49-F238E27FC236}">
              <a16:creationId xmlns:a16="http://schemas.microsoft.com/office/drawing/2014/main" id="{E7C1D81B-E885-4381-8D68-92BAC5F8528D}"/>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0" name="正方形/長方形 309">
          <a:extLst>
            <a:ext uri="{FF2B5EF4-FFF2-40B4-BE49-F238E27FC236}">
              <a16:creationId xmlns:a16="http://schemas.microsoft.com/office/drawing/2014/main" id="{B1A553F5-0AE6-47FC-B976-60BC9E4D9B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1" name="正方形/長方形 310">
          <a:extLst>
            <a:ext uri="{FF2B5EF4-FFF2-40B4-BE49-F238E27FC236}">
              <a16:creationId xmlns:a16="http://schemas.microsoft.com/office/drawing/2014/main" id="{E9586B16-CF2B-491B-8B50-8D8847E9FE5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2" name="正方形/長方形 311">
          <a:extLst>
            <a:ext uri="{FF2B5EF4-FFF2-40B4-BE49-F238E27FC236}">
              <a16:creationId xmlns:a16="http://schemas.microsoft.com/office/drawing/2014/main" id="{B5C914D3-5DD9-48F9-A56F-5618081FBF22}"/>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3" name="正方形/長方形 312">
          <a:extLst>
            <a:ext uri="{FF2B5EF4-FFF2-40B4-BE49-F238E27FC236}">
              <a16:creationId xmlns:a16="http://schemas.microsoft.com/office/drawing/2014/main" id="{AFC719CD-5034-4EE6-A977-094A490B77F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4" name="正方形/長方形 313">
          <a:extLst>
            <a:ext uri="{FF2B5EF4-FFF2-40B4-BE49-F238E27FC236}">
              <a16:creationId xmlns:a16="http://schemas.microsoft.com/office/drawing/2014/main" id="{D82725D6-E083-4A79-9D43-1175D773525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5" name="正方形/長方形 314">
          <a:extLst>
            <a:ext uri="{FF2B5EF4-FFF2-40B4-BE49-F238E27FC236}">
              <a16:creationId xmlns:a16="http://schemas.microsoft.com/office/drawing/2014/main" id="{8D97C38A-8391-4114-A367-7E1D4120652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6" name="正方形/長方形 315">
          <a:extLst>
            <a:ext uri="{FF2B5EF4-FFF2-40B4-BE49-F238E27FC236}">
              <a16:creationId xmlns:a16="http://schemas.microsoft.com/office/drawing/2014/main" id="{5015BEB1-C3A5-41F0-AA4E-E6D8E8C8629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7" name="正方形/長方形 316">
          <a:extLst>
            <a:ext uri="{FF2B5EF4-FFF2-40B4-BE49-F238E27FC236}">
              <a16:creationId xmlns:a16="http://schemas.microsoft.com/office/drawing/2014/main" id="{9EDB23C6-2EA0-4828-AC98-7116361FFDC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8" name="正方形/長方形 317">
          <a:extLst>
            <a:ext uri="{FF2B5EF4-FFF2-40B4-BE49-F238E27FC236}">
              <a16:creationId xmlns:a16="http://schemas.microsoft.com/office/drawing/2014/main" id="{705949EC-E90C-4C98-B3FD-042E89B62C2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9" name="正方形/長方形 318">
          <a:extLst>
            <a:ext uri="{FF2B5EF4-FFF2-40B4-BE49-F238E27FC236}">
              <a16:creationId xmlns:a16="http://schemas.microsoft.com/office/drawing/2014/main" id="{E6EA0833-3CBB-4559-96DC-677648DAF1C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0" name="正方形/長方形 319">
          <a:extLst>
            <a:ext uri="{FF2B5EF4-FFF2-40B4-BE49-F238E27FC236}">
              <a16:creationId xmlns:a16="http://schemas.microsoft.com/office/drawing/2014/main" id="{F3DD62BF-623A-467C-BE1A-F359E88EE7C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1" name="テキスト ボックス 320">
          <a:extLst>
            <a:ext uri="{FF2B5EF4-FFF2-40B4-BE49-F238E27FC236}">
              <a16:creationId xmlns:a16="http://schemas.microsoft.com/office/drawing/2014/main" id="{57E2C54E-453E-40A5-99F7-6A2E2DC305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2" name="直線コネクタ 321">
          <a:extLst>
            <a:ext uri="{FF2B5EF4-FFF2-40B4-BE49-F238E27FC236}">
              <a16:creationId xmlns:a16="http://schemas.microsoft.com/office/drawing/2014/main" id="{FC5B528F-988D-497D-8E5B-8766F280D34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23" name="テキスト ボックス 322">
          <a:extLst>
            <a:ext uri="{FF2B5EF4-FFF2-40B4-BE49-F238E27FC236}">
              <a16:creationId xmlns:a16="http://schemas.microsoft.com/office/drawing/2014/main" id="{D89BEF71-E904-4251-A7E9-E4A51FE3CEC4}"/>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E4E62A32-AC4E-4260-905D-48F05F73607E}"/>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325" name="テキスト ボックス 324">
          <a:extLst>
            <a:ext uri="{FF2B5EF4-FFF2-40B4-BE49-F238E27FC236}">
              <a16:creationId xmlns:a16="http://schemas.microsoft.com/office/drawing/2014/main" id="{A2D46FF9-9925-4559-BD6B-6204B655738B}"/>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AD1017EA-F6E3-4B20-A9A1-B17A23A443F5}"/>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57023A5D-FCD4-47E3-B814-BC0B7D9627E6}"/>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7EC5E58A-3BAF-4979-9FAF-59C0F97C28A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272321F0-C360-4136-86CE-E33D0898086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229C53D3-134D-44E1-8A47-CFDE886FFF0E}"/>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47224AED-FAC1-493E-AA3E-CACA748E56BD}"/>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22F12DF7-3654-4797-9CAA-3DEF7BC026B7}"/>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FDAA2D41-652B-4156-9255-7C905551EE2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3258776B-6A44-4DC8-98F2-A96040E90F5F}"/>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335" name="テキスト ボックス 334">
          <a:extLst>
            <a:ext uri="{FF2B5EF4-FFF2-40B4-BE49-F238E27FC236}">
              <a16:creationId xmlns:a16="http://schemas.microsoft.com/office/drawing/2014/main" id="{EFEB1621-777F-449C-9CC9-402F8FB7D3D2}"/>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38B39140-A8E6-4326-B63A-AECDFAA8C0A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37" name="【保健センター・保健所】&#10;有形固定資産減価償却率グラフ枠">
          <a:extLst>
            <a:ext uri="{FF2B5EF4-FFF2-40B4-BE49-F238E27FC236}">
              <a16:creationId xmlns:a16="http://schemas.microsoft.com/office/drawing/2014/main" id="{B9E25D55-9539-40C4-9116-4FC881C15BE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64</xdr:row>
      <xdr:rowOff>111034</xdr:rowOff>
    </xdr:to>
    <xdr:cxnSp macro="">
      <xdr:nvCxnSpPr>
        <xdr:cNvPr id="338" name="直線コネクタ 337">
          <a:extLst>
            <a:ext uri="{FF2B5EF4-FFF2-40B4-BE49-F238E27FC236}">
              <a16:creationId xmlns:a16="http://schemas.microsoft.com/office/drawing/2014/main" id="{7101684C-7189-4CD8-9783-2E7999F943E7}"/>
            </a:ext>
          </a:extLst>
        </xdr:cNvPr>
        <xdr:cNvCxnSpPr/>
      </xdr:nvCxnSpPr>
      <xdr:spPr>
        <a:xfrm flipV="1">
          <a:off x="16318864" y="9624060"/>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114861</xdr:rowOff>
    </xdr:from>
    <xdr:ext cx="405111" cy="259045"/>
    <xdr:sp macro="" textlink="">
      <xdr:nvSpPr>
        <xdr:cNvPr id="339" name="【保健センター・保健所】&#10;有形固定資産減価償却率最小値テキスト">
          <a:extLst>
            <a:ext uri="{FF2B5EF4-FFF2-40B4-BE49-F238E27FC236}">
              <a16:creationId xmlns:a16="http://schemas.microsoft.com/office/drawing/2014/main" id="{538F8207-AB34-48DA-84FD-BC534ADA2B47}"/>
            </a:ext>
          </a:extLst>
        </xdr:cNvPr>
        <xdr:cNvSpPr txBox="1"/>
      </xdr:nvSpPr>
      <xdr:spPr>
        <a:xfrm>
          <a:off x="163576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111034</xdr:rowOff>
    </xdr:from>
    <xdr:to>
      <xdr:col>86</xdr:col>
      <xdr:colOff>25400</xdr:colOff>
      <xdr:row>64</xdr:row>
      <xdr:rowOff>111034</xdr:rowOff>
    </xdr:to>
    <xdr:cxnSp macro="">
      <xdr:nvCxnSpPr>
        <xdr:cNvPr id="340" name="直線コネクタ 339">
          <a:extLst>
            <a:ext uri="{FF2B5EF4-FFF2-40B4-BE49-F238E27FC236}">
              <a16:creationId xmlns:a16="http://schemas.microsoft.com/office/drawing/2014/main" id="{CE692DC3-9CF9-4A5A-A4D2-11858222FE37}"/>
            </a:ext>
          </a:extLst>
        </xdr:cNvPr>
        <xdr:cNvCxnSpPr/>
      </xdr:nvCxnSpPr>
      <xdr:spPr>
        <a:xfrm>
          <a:off x="16230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340478" cy="259045"/>
    <xdr:sp macro="" textlink="">
      <xdr:nvSpPr>
        <xdr:cNvPr id="341" name="【保健センター・保健所】&#10;有形固定資産減価償却率最大値テキスト">
          <a:extLst>
            <a:ext uri="{FF2B5EF4-FFF2-40B4-BE49-F238E27FC236}">
              <a16:creationId xmlns:a16="http://schemas.microsoft.com/office/drawing/2014/main" id="{8B740DAE-3FA1-4BC3-AE98-6AFBA79242C8}"/>
            </a:ext>
          </a:extLst>
        </xdr:cNvPr>
        <xdr:cNvSpPr txBox="1"/>
      </xdr:nvSpPr>
      <xdr:spPr>
        <a:xfrm>
          <a:off x="16357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342" name="直線コネクタ 341">
          <a:extLst>
            <a:ext uri="{FF2B5EF4-FFF2-40B4-BE49-F238E27FC236}">
              <a16:creationId xmlns:a16="http://schemas.microsoft.com/office/drawing/2014/main" id="{71BAC309-AA73-4C39-932B-E9A6DB3E19A2}"/>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343" name="【保健センター・保健所】&#10;有形固定資産減価償却率平均値テキスト">
          <a:extLst>
            <a:ext uri="{FF2B5EF4-FFF2-40B4-BE49-F238E27FC236}">
              <a16:creationId xmlns:a16="http://schemas.microsoft.com/office/drawing/2014/main" id="{818C54D3-F565-4C55-A51E-E6D2A73C539E}"/>
            </a:ext>
          </a:extLst>
        </xdr:cNvPr>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344" name="フローチャート: 判断 343">
          <a:extLst>
            <a:ext uri="{FF2B5EF4-FFF2-40B4-BE49-F238E27FC236}">
              <a16:creationId xmlns:a16="http://schemas.microsoft.com/office/drawing/2014/main" id="{4F6D269B-9851-40CF-A36C-0A33881EEFA2}"/>
            </a:ext>
          </a:extLst>
        </xdr:cNvPr>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107587</xdr:rowOff>
    </xdr:from>
    <xdr:to>
      <xdr:col>81</xdr:col>
      <xdr:colOff>101600</xdr:colOff>
      <xdr:row>60</xdr:row>
      <xdr:rowOff>37737</xdr:rowOff>
    </xdr:to>
    <xdr:sp macro="" textlink="">
      <xdr:nvSpPr>
        <xdr:cNvPr id="345" name="フローチャート: 判断 344">
          <a:extLst>
            <a:ext uri="{FF2B5EF4-FFF2-40B4-BE49-F238E27FC236}">
              <a16:creationId xmlns:a16="http://schemas.microsoft.com/office/drawing/2014/main" id="{91DF554D-6288-4D36-99C3-31B6B4FD5683}"/>
            </a:ext>
          </a:extLst>
        </xdr:cNvPr>
        <xdr:cNvSpPr/>
      </xdr:nvSpPr>
      <xdr:spPr>
        <a:xfrm>
          <a:off x="15430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83094</xdr:rowOff>
    </xdr:from>
    <xdr:to>
      <xdr:col>76</xdr:col>
      <xdr:colOff>165100</xdr:colOff>
      <xdr:row>60</xdr:row>
      <xdr:rowOff>13244</xdr:rowOff>
    </xdr:to>
    <xdr:sp macro="" textlink="">
      <xdr:nvSpPr>
        <xdr:cNvPr id="346" name="フローチャート: 判断 345">
          <a:extLst>
            <a:ext uri="{FF2B5EF4-FFF2-40B4-BE49-F238E27FC236}">
              <a16:creationId xmlns:a16="http://schemas.microsoft.com/office/drawing/2014/main" id="{763D1C45-C8BD-40BA-9470-C9B4DC4F42A9}"/>
            </a:ext>
          </a:extLst>
        </xdr:cNvPr>
        <xdr:cNvSpPr/>
      </xdr:nvSpPr>
      <xdr:spPr>
        <a:xfrm>
          <a:off x="14541500" y="1019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71665</xdr:rowOff>
    </xdr:from>
    <xdr:to>
      <xdr:col>72</xdr:col>
      <xdr:colOff>38100</xdr:colOff>
      <xdr:row>60</xdr:row>
      <xdr:rowOff>1815</xdr:rowOff>
    </xdr:to>
    <xdr:sp macro="" textlink="">
      <xdr:nvSpPr>
        <xdr:cNvPr id="347" name="フローチャート: 判断 346">
          <a:extLst>
            <a:ext uri="{FF2B5EF4-FFF2-40B4-BE49-F238E27FC236}">
              <a16:creationId xmlns:a16="http://schemas.microsoft.com/office/drawing/2014/main" id="{0652250C-B184-4944-B2A5-3E56D8663329}"/>
            </a:ext>
          </a:extLst>
        </xdr:cNvPr>
        <xdr:cNvSpPr/>
      </xdr:nvSpPr>
      <xdr:spPr>
        <a:xfrm>
          <a:off x="13652500" y="1018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30843</xdr:rowOff>
    </xdr:from>
    <xdr:to>
      <xdr:col>67</xdr:col>
      <xdr:colOff>101600</xdr:colOff>
      <xdr:row>59</xdr:row>
      <xdr:rowOff>132443</xdr:rowOff>
    </xdr:to>
    <xdr:sp macro="" textlink="">
      <xdr:nvSpPr>
        <xdr:cNvPr id="348" name="フローチャート: 判断 347">
          <a:extLst>
            <a:ext uri="{FF2B5EF4-FFF2-40B4-BE49-F238E27FC236}">
              <a16:creationId xmlns:a16="http://schemas.microsoft.com/office/drawing/2014/main" id="{A1607510-2674-4EBA-AB19-62C4C2E28DB1}"/>
            </a:ext>
          </a:extLst>
        </xdr:cNvPr>
        <xdr:cNvSpPr/>
      </xdr:nvSpPr>
      <xdr:spPr>
        <a:xfrm>
          <a:off x="12763500" y="101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9" name="テキスト ボックス 348">
          <a:extLst>
            <a:ext uri="{FF2B5EF4-FFF2-40B4-BE49-F238E27FC236}">
              <a16:creationId xmlns:a16="http://schemas.microsoft.com/office/drawing/2014/main" id="{12D92B8B-482C-48F6-998D-E544D341F1D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F353D531-03F4-47B9-8469-C71BED1537B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D0B0ED07-E6FF-4D87-A28A-52A80839DE1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A8AEB4BF-0E30-4DB7-BCCF-3F9F2D286DF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327B7CFF-1F7E-474A-820A-085DD403DBE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61867</xdr:rowOff>
    </xdr:from>
    <xdr:to>
      <xdr:col>85</xdr:col>
      <xdr:colOff>177800</xdr:colOff>
      <xdr:row>61</xdr:row>
      <xdr:rowOff>163467</xdr:rowOff>
    </xdr:to>
    <xdr:sp macro="" textlink="">
      <xdr:nvSpPr>
        <xdr:cNvPr id="354" name="楕円 353">
          <a:extLst>
            <a:ext uri="{FF2B5EF4-FFF2-40B4-BE49-F238E27FC236}">
              <a16:creationId xmlns:a16="http://schemas.microsoft.com/office/drawing/2014/main" id="{00E61190-A3CA-4646-B5C3-3695C48A0461}"/>
            </a:ext>
          </a:extLst>
        </xdr:cNvPr>
        <xdr:cNvSpPr/>
      </xdr:nvSpPr>
      <xdr:spPr>
        <a:xfrm>
          <a:off x="16268700" y="1052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40294</xdr:rowOff>
    </xdr:from>
    <xdr:ext cx="405111" cy="259045"/>
    <xdr:sp macro="" textlink="">
      <xdr:nvSpPr>
        <xdr:cNvPr id="355" name="【保健センター・保健所】&#10;有形固定資産減価償却率該当値テキスト">
          <a:extLst>
            <a:ext uri="{FF2B5EF4-FFF2-40B4-BE49-F238E27FC236}">
              <a16:creationId xmlns:a16="http://schemas.microsoft.com/office/drawing/2014/main" id="{07FE16BB-C2CF-4C3D-A2A6-48A81860B11C}"/>
            </a:ext>
          </a:extLst>
        </xdr:cNvPr>
        <xdr:cNvSpPr txBox="1"/>
      </xdr:nvSpPr>
      <xdr:spPr>
        <a:xfrm>
          <a:off x="16357600"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22678</xdr:rowOff>
    </xdr:from>
    <xdr:to>
      <xdr:col>81</xdr:col>
      <xdr:colOff>101600</xdr:colOff>
      <xdr:row>61</xdr:row>
      <xdr:rowOff>124278</xdr:rowOff>
    </xdr:to>
    <xdr:sp macro="" textlink="">
      <xdr:nvSpPr>
        <xdr:cNvPr id="356" name="楕円 355">
          <a:extLst>
            <a:ext uri="{FF2B5EF4-FFF2-40B4-BE49-F238E27FC236}">
              <a16:creationId xmlns:a16="http://schemas.microsoft.com/office/drawing/2014/main" id="{458CA9F9-A7EC-47B5-A646-AF55B32D3876}"/>
            </a:ext>
          </a:extLst>
        </xdr:cNvPr>
        <xdr:cNvSpPr/>
      </xdr:nvSpPr>
      <xdr:spPr>
        <a:xfrm>
          <a:off x="15430500" y="1048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73478</xdr:rowOff>
    </xdr:from>
    <xdr:to>
      <xdr:col>85</xdr:col>
      <xdr:colOff>127000</xdr:colOff>
      <xdr:row>61</xdr:row>
      <xdr:rowOff>112667</xdr:rowOff>
    </xdr:to>
    <xdr:cxnSp macro="">
      <xdr:nvCxnSpPr>
        <xdr:cNvPr id="357" name="直線コネクタ 356">
          <a:extLst>
            <a:ext uri="{FF2B5EF4-FFF2-40B4-BE49-F238E27FC236}">
              <a16:creationId xmlns:a16="http://schemas.microsoft.com/office/drawing/2014/main" id="{35711727-A8E7-4F1A-AE0F-B915CEE495E8}"/>
            </a:ext>
          </a:extLst>
        </xdr:cNvPr>
        <xdr:cNvCxnSpPr/>
      </xdr:nvCxnSpPr>
      <xdr:spPr>
        <a:xfrm>
          <a:off x="15481300" y="10531928"/>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150041</xdr:rowOff>
    </xdr:from>
    <xdr:to>
      <xdr:col>76</xdr:col>
      <xdr:colOff>165100</xdr:colOff>
      <xdr:row>61</xdr:row>
      <xdr:rowOff>80191</xdr:rowOff>
    </xdr:to>
    <xdr:sp macro="" textlink="">
      <xdr:nvSpPr>
        <xdr:cNvPr id="358" name="楕円 357">
          <a:extLst>
            <a:ext uri="{FF2B5EF4-FFF2-40B4-BE49-F238E27FC236}">
              <a16:creationId xmlns:a16="http://schemas.microsoft.com/office/drawing/2014/main" id="{71E889D9-D4BA-492C-A5BD-DB60F70F2988}"/>
            </a:ext>
          </a:extLst>
        </xdr:cNvPr>
        <xdr:cNvSpPr/>
      </xdr:nvSpPr>
      <xdr:spPr>
        <a:xfrm>
          <a:off x="14541500" y="1043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29391</xdr:rowOff>
    </xdr:from>
    <xdr:to>
      <xdr:col>81</xdr:col>
      <xdr:colOff>50800</xdr:colOff>
      <xdr:row>61</xdr:row>
      <xdr:rowOff>73478</xdr:rowOff>
    </xdr:to>
    <xdr:cxnSp macro="">
      <xdr:nvCxnSpPr>
        <xdr:cNvPr id="359" name="直線コネクタ 358">
          <a:extLst>
            <a:ext uri="{FF2B5EF4-FFF2-40B4-BE49-F238E27FC236}">
              <a16:creationId xmlns:a16="http://schemas.microsoft.com/office/drawing/2014/main" id="{2BEA93B4-3509-42AB-A7BD-50090B4E1CF1}"/>
            </a:ext>
          </a:extLst>
        </xdr:cNvPr>
        <xdr:cNvCxnSpPr/>
      </xdr:nvCxnSpPr>
      <xdr:spPr>
        <a:xfrm>
          <a:off x="14592300" y="1048784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105954</xdr:rowOff>
    </xdr:from>
    <xdr:to>
      <xdr:col>72</xdr:col>
      <xdr:colOff>38100</xdr:colOff>
      <xdr:row>61</xdr:row>
      <xdr:rowOff>36104</xdr:rowOff>
    </xdr:to>
    <xdr:sp macro="" textlink="">
      <xdr:nvSpPr>
        <xdr:cNvPr id="360" name="楕円 359">
          <a:extLst>
            <a:ext uri="{FF2B5EF4-FFF2-40B4-BE49-F238E27FC236}">
              <a16:creationId xmlns:a16="http://schemas.microsoft.com/office/drawing/2014/main" id="{091A7CBA-9C46-4B11-AD76-E48F8ED90204}"/>
            </a:ext>
          </a:extLst>
        </xdr:cNvPr>
        <xdr:cNvSpPr/>
      </xdr:nvSpPr>
      <xdr:spPr>
        <a:xfrm>
          <a:off x="13652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156754</xdr:rowOff>
    </xdr:from>
    <xdr:to>
      <xdr:col>76</xdr:col>
      <xdr:colOff>114300</xdr:colOff>
      <xdr:row>61</xdr:row>
      <xdr:rowOff>29391</xdr:rowOff>
    </xdr:to>
    <xdr:cxnSp macro="">
      <xdr:nvCxnSpPr>
        <xdr:cNvPr id="361" name="直線コネクタ 360">
          <a:extLst>
            <a:ext uri="{FF2B5EF4-FFF2-40B4-BE49-F238E27FC236}">
              <a16:creationId xmlns:a16="http://schemas.microsoft.com/office/drawing/2014/main" id="{24EC25AF-4AB3-4E6D-A3A1-F5445B14ABD0}"/>
            </a:ext>
          </a:extLst>
        </xdr:cNvPr>
        <xdr:cNvCxnSpPr/>
      </xdr:nvCxnSpPr>
      <xdr:spPr>
        <a:xfrm>
          <a:off x="13703300" y="104437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61867</xdr:rowOff>
    </xdr:from>
    <xdr:to>
      <xdr:col>67</xdr:col>
      <xdr:colOff>101600</xdr:colOff>
      <xdr:row>60</xdr:row>
      <xdr:rowOff>163467</xdr:rowOff>
    </xdr:to>
    <xdr:sp macro="" textlink="">
      <xdr:nvSpPr>
        <xdr:cNvPr id="362" name="楕円 361">
          <a:extLst>
            <a:ext uri="{FF2B5EF4-FFF2-40B4-BE49-F238E27FC236}">
              <a16:creationId xmlns:a16="http://schemas.microsoft.com/office/drawing/2014/main" id="{4658296E-EBCE-4F73-9C82-3FA31CB368F8}"/>
            </a:ext>
          </a:extLst>
        </xdr:cNvPr>
        <xdr:cNvSpPr/>
      </xdr:nvSpPr>
      <xdr:spPr>
        <a:xfrm>
          <a:off x="12763500" y="1034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112667</xdr:rowOff>
    </xdr:from>
    <xdr:to>
      <xdr:col>71</xdr:col>
      <xdr:colOff>177800</xdr:colOff>
      <xdr:row>60</xdr:row>
      <xdr:rowOff>156754</xdr:rowOff>
    </xdr:to>
    <xdr:cxnSp macro="">
      <xdr:nvCxnSpPr>
        <xdr:cNvPr id="363" name="直線コネクタ 362">
          <a:extLst>
            <a:ext uri="{FF2B5EF4-FFF2-40B4-BE49-F238E27FC236}">
              <a16:creationId xmlns:a16="http://schemas.microsoft.com/office/drawing/2014/main" id="{E6A53CF6-6068-4A52-B056-CFA2F7BCB9A8}"/>
            </a:ext>
          </a:extLst>
        </xdr:cNvPr>
        <xdr:cNvCxnSpPr/>
      </xdr:nvCxnSpPr>
      <xdr:spPr>
        <a:xfrm>
          <a:off x="12814300" y="103996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54264</xdr:rowOff>
    </xdr:from>
    <xdr:ext cx="405111" cy="259045"/>
    <xdr:sp macro="" textlink="">
      <xdr:nvSpPr>
        <xdr:cNvPr id="364" name="n_1aveValue【保健センター・保健所】&#10;有形固定資産減価償却率">
          <a:extLst>
            <a:ext uri="{FF2B5EF4-FFF2-40B4-BE49-F238E27FC236}">
              <a16:creationId xmlns:a16="http://schemas.microsoft.com/office/drawing/2014/main" id="{217EF23C-52F5-4A9A-946E-BCF9DA26BDD2}"/>
            </a:ext>
          </a:extLst>
        </xdr:cNvPr>
        <xdr:cNvSpPr txBox="1"/>
      </xdr:nvSpPr>
      <xdr:spPr>
        <a:xfrm>
          <a:off x="15266044" y="999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29771</xdr:rowOff>
    </xdr:from>
    <xdr:ext cx="405111" cy="259045"/>
    <xdr:sp macro="" textlink="">
      <xdr:nvSpPr>
        <xdr:cNvPr id="365" name="n_2aveValue【保健センター・保健所】&#10;有形固定資産減価償却率">
          <a:extLst>
            <a:ext uri="{FF2B5EF4-FFF2-40B4-BE49-F238E27FC236}">
              <a16:creationId xmlns:a16="http://schemas.microsoft.com/office/drawing/2014/main" id="{ECED237C-7948-4989-BD0E-A8DDACF97716}"/>
            </a:ext>
          </a:extLst>
        </xdr:cNvPr>
        <xdr:cNvSpPr txBox="1"/>
      </xdr:nvSpPr>
      <xdr:spPr>
        <a:xfrm>
          <a:off x="14389744" y="997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18342</xdr:rowOff>
    </xdr:from>
    <xdr:ext cx="405111" cy="259045"/>
    <xdr:sp macro="" textlink="">
      <xdr:nvSpPr>
        <xdr:cNvPr id="366" name="n_3aveValue【保健センター・保健所】&#10;有形固定資産減価償却率">
          <a:extLst>
            <a:ext uri="{FF2B5EF4-FFF2-40B4-BE49-F238E27FC236}">
              <a16:creationId xmlns:a16="http://schemas.microsoft.com/office/drawing/2014/main" id="{138507CA-82D7-449A-AFDC-B66378472B8E}"/>
            </a:ext>
          </a:extLst>
        </xdr:cNvPr>
        <xdr:cNvSpPr txBox="1"/>
      </xdr:nvSpPr>
      <xdr:spPr>
        <a:xfrm>
          <a:off x="13500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148970</xdr:rowOff>
    </xdr:from>
    <xdr:ext cx="405111" cy="259045"/>
    <xdr:sp macro="" textlink="">
      <xdr:nvSpPr>
        <xdr:cNvPr id="367" name="n_4aveValue【保健センター・保健所】&#10;有形固定資産減価償却率">
          <a:extLst>
            <a:ext uri="{FF2B5EF4-FFF2-40B4-BE49-F238E27FC236}">
              <a16:creationId xmlns:a16="http://schemas.microsoft.com/office/drawing/2014/main" id="{E50F77A6-7531-4987-90DA-4FD48CF13099}"/>
            </a:ext>
          </a:extLst>
        </xdr:cNvPr>
        <xdr:cNvSpPr txBox="1"/>
      </xdr:nvSpPr>
      <xdr:spPr>
        <a:xfrm>
          <a:off x="12611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115405</xdr:rowOff>
    </xdr:from>
    <xdr:ext cx="405111" cy="259045"/>
    <xdr:sp macro="" textlink="">
      <xdr:nvSpPr>
        <xdr:cNvPr id="368" name="n_1mainValue【保健センター・保健所】&#10;有形固定資産減価償却率">
          <a:extLst>
            <a:ext uri="{FF2B5EF4-FFF2-40B4-BE49-F238E27FC236}">
              <a16:creationId xmlns:a16="http://schemas.microsoft.com/office/drawing/2014/main" id="{0FD0B3CF-35C9-49BE-8D5D-7E6B1937D7F7}"/>
            </a:ext>
          </a:extLst>
        </xdr:cNvPr>
        <xdr:cNvSpPr txBox="1"/>
      </xdr:nvSpPr>
      <xdr:spPr>
        <a:xfrm>
          <a:off x="15266044" y="1057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71318</xdr:rowOff>
    </xdr:from>
    <xdr:ext cx="405111" cy="259045"/>
    <xdr:sp macro="" textlink="">
      <xdr:nvSpPr>
        <xdr:cNvPr id="369" name="n_2mainValue【保健センター・保健所】&#10;有形固定資産減価償却率">
          <a:extLst>
            <a:ext uri="{FF2B5EF4-FFF2-40B4-BE49-F238E27FC236}">
              <a16:creationId xmlns:a16="http://schemas.microsoft.com/office/drawing/2014/main" id="{FCB836C4-DC91-4E26-AD57-7334030B6D54}"/>
            </a:ext>
          </a:extLst>
        </xdr:cNvPr>
        <xdr:cNvSpPr txBox="1"/>
      </xdr:nvSpPr>
      <xdr:spPr>
        <a:xfrm>
          <a:off x="14389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27231</xdr:rowOff>
    </xdr:from>
    <xdr:ext cx="405111" cy="259045"/>
    <xdr:sp macro="" textlink="">
      <xdr:nvSpPr>
        <xdr:cNvPr id="370" name="n_3mainValue【保健センター・保健所】&#10;有形固定資産減価償却率">
          <a:extLst>
            <a:ext uri="{FF2B5EF4-FFF2-40B4-BE49-F238E27FC236}">
              <a16:creationId xmlns:a16="http://schemas.microsoft.com/office/drawing/2014/main" id="{5B5EFC1A-AD80-4E16-B459-CC564D37F7EE}"/>
            </a:ext>
          </a:extLst>
        </xdr:cNvPr>
        <xdr:cNvSpPr txBox="1"/>
      </xdr:nvSpPr>
      <xdr:spPr>
        <a:xfrm>
          <a:off x="13500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154594</xdr:rowOff>
    </xdr:from>
    <xdr:ext cx="405111" cy="259045"/>
    <xdr:sp macro="" textlink="">
      <xdr:nvSpPr>
        <xdr:cNvPr id="371" name="n_4mainValue【保健センター・保健所】&#10;有形固定資産減価償却率">
          <a:extLst>
            <a:ext uri="{FF2B5EF4-FFF2-40B4-BE49-F238E27FC236}">
              <a16:creationId xmlns:a16="http://schemas.microsoft.com/office/drawing/2014/main" id="{F4A5F063-1D2F-4F9A-938B-E18EEC9750D0}"/>
            </a:ext>
          </a:extLst>
        </xdr:cNvPr>
        <xdr:cNvSpPr txBox="1"/>
      </xdr:nvSpPr>
      <xdr:spPr>
        <a:xfrm>
          <a:off x="12611744" y="1044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72" name="正方形/長方形 371">
          <a:extLst>
            <a:ext uri="{FF2B5EF4-FFF2-40B4-BE49-F238E27FC236}">
              <a16:creationId xmlns:a16="http://schemas.microsoft.com/office/drawing/2014/main" id="{AE9458D0-1D7C-41D7-9AC0-AA55F6A06F99}"/>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3" name="正方形/長方形 372">
          <a:extLst>
            <a:ext uri="{FF2B5EF4-FFF2-40B4-BE49-F238E27FC236}">
              <a16:creationId xmlns:a16="http://schemas.microsoft.com/office/drawing/2014/main" id="{B6AB1C32-6B59-4953-906A-1412C7FC72F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74" name="正方形/長方形 373">
          <a:extLst>
            <a:ext uri="{FF2B5EF4-FFF2-40B4-BE49-F238E27FC236}">
              <a16:creationId xmlns:a16="http://schemas.microsoft.com/office/drawing/2014/main" id="{16E73A8E-E973-49F5-8D7E-913AA1970FD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5" name="正方形/長方形 374">
          <a:extLst>
            <a:ext uri="{FF2B5EF4-FFF2-40B4-BE49-F238E27FC236}">
              <a16:creationId xmlns:a16="http://schemas.microsoft.com/office/drawing/2014/main" id="{F6AFF4FB-EBBB-48D6-8FF6-674FD0F367C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6" name="正方形/長方形 375">
          <a:extLst>
            <a:ext uri="{FF2B5EF4-FFF2-40B4-BE49-F238E27FC236}">
              <a16:creationId xmlns:a16="http://schemas.microsoft.com/office/drawing/2014/main" id="{426D005E-5EB2-493D-914E-F355B254D84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7" name="正方形/長方形 376">
          <a:extLst>
            <a:ext uri="{FF2B5EF4-FFF2-40B4-BE49-F238E27FC236}">
              <a16:creationId xmlns:a16="http://schemas.microsoft.com/office/drawing/2014/main" id="{DB69EBA9-D135-4F0B-86E3-E258A271FCD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8" name="正方形/長方形 377">
          <a:extLst>
            <a:ext uri="{FF2B5EF4-FFF2-40B4-BE49-F238E27FC236}">
              <a16:creationId xmlns:a16="http://schemas.microsoft.com/office/drawing/2014/main" id="{397C360A-7291-4F5E-95B4-8905DC58E9C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9" name="正方形/長方形 378">
          <a:extLst>
            <a:ext uri="{FF2B5EF4-FFF2-40B4-BE49-F238E27FC236}">
              <a16:creationId xmlns:a16="http://schemas.microsoft.com/office/drawing/2014/main" id="{08EC78DD-5107-4D94-B828-1E05E849E82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80" name="テキスト ボックス 379">
          <a:extLst>
            <a:ext uri="{FF2B5EF4-FFF2-40B4-BE49-F238E27FC236}">
              <a16:creationId xmlns:a16="http://schemas.microsoft.com/office/drawing/2014/main" id="{7B33C2DB-9A0E-4AAC-9533-8E7BB1F7C5D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81" name="直線コネクタ 380">
          <a:extLst>
            <a:ext uri="{FF2B5EF4-FFF2-40B4-BE49-F238E27FC236}">
              <a16:creationId xmlns:a16="http://schemas.microsoft.com/office/drawing/2014/main" id="{471CD245-DB12-47A5-8A5A-9823D7C0568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82" name="直線コネクタ 381">
          <a:extLst>
            <a:ext uri="{FF2B5EF4-FFF2-40B4-BE49-F238E27FC236}">
              <a16:creationId xmlns:a16="http://schemas.microsoft.com/office/drawing/2014/main" id="{6B70F1F1-E134-4012-96C6-0BBC0D362F3A}"/>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83" name="テキスト ボックス 382">
          <a:extLst>
            <a:ext uri="{FF2B5EF4-FFF2-40B4-BE49-F238E27FC236}">
              <a16:creationId xmlns:a16="http://schemas.microsoft.com/office/drawing/2014/main" id="{CD1651A5-36EF-4D88-B91E-79EBA7D7552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84" name="直線コネクタ 383">
          <a:extLst>
            <a:ext uri="{FF2B5EF4-FFF2-40B4-BE49-F238E27FC236}">
              <a16:creationId xmlns:a16="http://schemas.microsoft.com/office/drawing/2014/main" id="{BC43D29C-904C-404D-A0FB-5831DAB464EF}"/>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5" name="テキスト ボックス 384">
          <a:extLst>
            <a:ext uri="{FF2B5EF4-FFF2-40B4-BE49-F238E27FC236}">
              <a16:creationId xmlns:a16="http://schemas.microsoft.com/office/drawing/2014/main" id="{93E29080-4D55-4F72-B3BF-37FEA6E4A69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6" name="直線コネクタ 385">
          <a:extLst>
            <a:ext uri="{FF2B5EF4-FFF2-40B4-BE49-F238E27FC236}">
              <a16:creationId xmlns:a16="http://schemas.microsoft.com/office/drawing/2014/main" id="{2C1998D5-D782-4B9E-BAAB-9A186FA795B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7" name="テキスト ボックス 386">
          <a:extLst>
            <a:ext uri="{FF2B5EF4-FFF2-40B4-BE49-F238E27FC236}">
              <a16:creationId xmlns:a16="http://schemas.microsoft.com/office/drawing/2014/main" id="{50C39C01-57B9-402E-89BD-60DDAA1FF4C1}"/>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8" name="直線コネクタ 387">
          <a:extLst>
            <a:ext uri="{FF2B5EF4-FFF2-40B4-BE49-F238E27FC236}">
              <a16:creationId xmlns:a16="http://schemas.microsoft.com/office/drawing/2014/main" id="{BD40EA21-0723-40EE-833B-FCD4B4B98D7A}"/>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9" name="テキスト ボックス 388">
          <a:extLst>
            <a:ext uri="{FF2B5EF4-FFF2-40B4-BE49-F238E27FC236}">
              <a16:creationId xmlns:a16="http://schemas.microsoft.com/office/drawing/2014/main" id="{ACA6C83E-CF86-4ECC-9AAA-BDEA8558423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90" name="直線コネクタ 389">
          <a:extLst>
            <a:ext uri="{FF2B5EF4-FFF2-40B4-BE49-F238E27FC236}">
              <a16:creationId xmlns:a16="http://schemas.microsoft.com/office/drawing/2014/main" id="{8B969D7C-408D-4F79-BDF1-DDBB12D826E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91" name="テキスト ボックス 390">
          <a:extLst>
            <a:ext uri="{FF2B5EF4-FFF2-40B4-BE49-F238E27FC236}">
              <a16:creationId xmlns:a16="http://schemas.microsoft.com/office/drawing/2014/main" id="{1388A9EC-EC1E-4644-BF5D-A41EBC7727D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92" name="【保健センター・保健所】&#10;一人当たり面積グラフ枠">
          <a:extLst>
            <a:ext uri="{FF2B5EF4-FFF2-40B4-BE49-F238E27FC236}">
              <a16:creationId xmlns:a16="http://schemas.microsoft.com/office/drawing/2014/main" id="{9BD66F4C-4A27-4898-AB26-0809A00AF92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96012</xdr:rowOff>
    </xdr:from>
    <xdr:to>
      <xdr:col>116</xdr:col>
      <xdr:colOff>62864</xdr:colOff>
      <xdr:row>63</xdr:row>
      <xdr:rowOff>118872</xdr:rowOff>
    </xdr:to>
    <xdr:cxnSp macro="">
      <xdr:nvCxnSpPr>
        <xdr:cNvPr id="393" name="直線コネクタ 392">
          <a:extLst>
            <a:ext uri="{FF2B5EF4-FFF2-40B4-BE49-F238E27FC236}">
              <a16:creationId xmlns:a16="http://schemas.microsoft.com/office/drawing/2014/main" id="{22069AEE-D61C-40E6-AA8A-4FEC7A4C6100}"/>
            </a:ext>
          </a:extLst>
        </xdr:cNvPr>
        <xdr:cNvCxnSpPr/>
      </xdr:nvCxnSpPr>
      <xdr:spPr>
        <a:xfrm flipV="1">
          <a:off x="22160864" y="9697212"/>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122699</xdr:rowOff>
    </xdr:from>
    <xdr:ext cx="469744" cy="259045"/>
    <xdr:sp macro="" textlink="">
      <xdr:nvSpPr>
        <xdr:cNvPr id="394" name="【保健センター・保健所】&#10;一人当たり面積最小値テキスト">
          <a:extLst>
            <a:ext uri="{FF2B5EF4-FFF2-40B4-BE49-F238E27FC236}">
              <a16:creationId xmlns:a16="http://schemas.microsoft.com/office/drawing/2014/main" id="{B09CE2C9-9B1C-41D7-988F-676DE2EA1BCF}"/>
            </a:ext>
          </a:extLst>
        </xdr:cNvPr>
        <xdr:cNvSpPr txBox="1"/>
      </xdr:nvSpPr>
      <xdr:spPr>
        <a:xfrm>
          <a:off x="22199600" y="1092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118872</xdr:rowOff>
    </xdr:from>
    <xdr:to>
      <xdr:col>116</xdr:col>
      <xdr:colOff>152400</xdr:colOff>
      <xdr:row>63</xdr:row>
      <xdr:rowOff>118872</xdr:rowOff>
    </xdr:to>
    <xdr:cxnSp macro="">
      <xdr:nvCxnSpPr>
        <xdr:cNvPr id="395" name="直線コネクタ 394">
          <a:extLst>
            <a:ext uri="{FF2B5EF4-FFF2-40B4-BE49-F238E27FC236}">
              <a16:creationId xmlns:a16="http://schemas.microsoft.com/office/drawing/2014/main" id="{B8EE4C1C-F34A-4DFA-AFCB-9A302B4B43D1}"/>
            </a:ext>
          </a:extLst>
        </xdr:cNvPr>
        <xdr:cNvCxnSpPr/>
      </xdr:nvCxnSpPr>
      <xdr:spPr>
        <a:xfrm>
          <a:off x="22072600" y="1092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42689</xdr:rowOff>
    </xdr:from>
    <xdr:ext cx="469744" cy="259045"/>
    <xdr:sp macro="" textlink="">
      <xdr:nvSpPr>
        <xdr:cNvPr id="396" name="【保健センター・保健所】&#10;一人当たり面積最大値テキスト">
          <a:extLst>
            <a:ext uri="{FF2B5EF4-FFF2-40B4-BE49-F238E27FC236}">
              <a16:creationId xmlns:a16="http://schemas.microsoft.com/office/drawing/2014/main" id="{43BFC3FD-516D-4C2C-87C5-FAFD0BA150B1}"/>
            </a:ext>
          </a:extLst>
        </xdr:cNvPr>
        <xdr:cNvSpPr txBox="1"/>
      </xdr:nvSpPr>
      <xdr:spPr>
        <a:xfrm>
          <a:off x="22199600" y="947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96012</xdr:rowOff>
    </xdr:from>
    <xdr:to>
      <xdr:col>116</xdr:col>
      <xdr:colOff>152400</xdr:colOff>
      <xdr:row>56</xdr:row>
      <xdr:rowOff>96012</xdr:rowOff>
    </xdr:to>
    <xdr:cxnSp macro="">
      <xdr:nvCxnSpPr>
        <xdr:cNvPr id="397" name="直線コネクタ 396">
          <a:extLst>
            <a:ext uri="{FF2B5EF4-FFF2-40B4-BE49-F238E27FC236}">
              <a16:creationId xmlns:a16="http://schemas.microsoft.com/office/drawing/2014/main" id="{E856D37A-5336-4E2E-97F9-ACAB08B38B4E}"/>
            </a:ext>
          </a:extLst>
        </xdr:cNvPr>
        <xdr:cNvCxnSpPr/>
      </xdr:nvCxnSpPr>
      <xdr:spPr>
        <a:xfrm>
          <a:off x="22072600" y="969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111523</xdr:rowOff>
    </xdr:from>
    <xdr:ext cx="469744" cy="259045"/>
    <xdr:sp macro="" textlink="">
      <xdr:nvSpPr>
        <xdr:cNvPr id="398" name="【保健センター・保健所】&#10;一人当たり面積平均値テキスト">
          <a:extLst>
            <a:ext uri="{FF2B5EF4-FFF2-40B4-BE49-F238E27FC236}">
              <a16:creationId xmlns:a16="http://schemas.microsoft.com/office/drawing/2014/main" id="{C2E69E70-7CF5-4637-B998-EDCF0647E0EE}"/>
            </a:ext>
          </a:extLst>
        </xdr:cNvPr>
        <xdr:cNvSpPr txBox="1"/>
      </xdr:nvSpPr>
      <xdr:spPr>
        <a:xfrm>
          <a:off x="22199600" y="1039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88646</xdr:rowOff>
    </xdr:from>
    <xdr:to>
      <xdr:col>116</xdr:col>
      <xdr:colOff>114300</xdr:colOff>
      <xdr:row>62</xdr:row>
      <xdr:rowOff>18796</xdr:rowOff>
    </xdr:to>
    <xdr:sp macro="" textlink="">
      <xdr:nvSpPr>
        <xdr:cNvPr id="399" name="フローチャート: 判断 398">
          <a:extLst>
            <a:ext uri="{FF2B5EF4-FFF2-40B4-BE49-F238E27FC236}">
              <a16:creationId xmlns:a16="http://schemas.microsoft.com/office/drawing/2014/main" id="{D2FF9BE1-F461-4B48-879E-B9F7D4793DD6}"/>
            </a:ext>
          </a:extLst>
        </xdr:cNvPr>
        <xdr:cNvSpPr/>
      </xdr:nvSpPr>
      <xdr:spPr>
        <a:xfrm>
          <a:off x="221107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8636</xdr:rowOff>
    </xdr:from>
    <xdr:to>
      <xdr:col>112</xdr:col>
      <xdr:colOff>38100</xdr:colOff>
      <xdr:row>62</xdr:row>
      <xdr:rowOff>110236</xdr:rowOff>
    </xdr:to>
    <xdr:sp macro="" textlink="">
      <xdr:nvSpPr>
        <xdr:cNvPr id="400" name="フローチャート: 判断 399">
          <a:extLst>
            <a:ext uri="{FF2B5EF4-FFF2-40B4-BE49-F238E27FC236}">
              <a16:creationId xmlns:a16="http://schemas.microsoft.com/office/drawing/2014/main" id="{99C5D3CC-0266-47AB-9B8B-71A5B0080073}"/>
            </a:ext>
          </a:extLst>
        </xdr:cNvPr>
        <xdr:cNvSpPr/>
      </xdr:nvSpPr>
      <xdr:spPr>
        <a:xfrm>
          <a:off x="21272500" y="1063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152654</xdr:rowOff>
    </xdr:from>
    <xdr:to>
      <xdr:col>107</xdr:col>
      <xdr:colOff>101600</xdr:colOff>
      <xdr:row>62</xdr:row>
      <xdr:rowOff>82804</xdr:rowOff>
    </xdr:to>
    <xdr:sp macro="" textlink="">
      <xdr:nvSpPr>
        <xdr:cNvPr id="401" name="フローチャート: 判断 400">
          <a:extLst>
            <a:ext uri="{FF2B5EF4-FFF2-40B4-BE49-F238E27FC236}">
              <a16:creationId xmlns:a16="http://schemas.microsoft.com/office/drawing/2014/main" id="{080F6C90-EB5B-4550-88E5-E3995A5E98F4}"/>
            </a:ext>
          </a:extLst>
        </xdr:cNvPr>
        <xdr:cNvSpPr/>
      </xdr:nvSpPr>
      <xdr:spPr>
        <a:xfrm>
          <a:off x="20383500" y="1061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xdr:rowOff>
    </xdr:from>
    <xdr:to>
      <xdr:col>102</xdr:col>
      <xdr:colOff>165100</xdr:colOff>
      <xdr:row>62</xdr:row>
      <xdr:rowOff>114808</xdr:rowOff>
    </xdr:to>
    <xdr:sp macro="" textlink="">
      <xdr:nvSpPr>
        <xdr:cNvPr id="402" name="フローチャート: 判断 401">
          <a:extLst>
            <a:ext uri="{FF2B5EF4-FFF2-40B4-BE49-F238E27FC236}">
              <a16:creationId xmlns:a16="http://schemas.microsoft.com/office/drawing/2014/main" id="{00AC82FA-41F9-44AB-A233-3A4493E1A5A9}"/>
            </a:ext>
          </a:extLst>
        </xdr:cNvPr>
        <xdr:cNvSpPr/>
      </xdr:nvSpPr>
      <xdr:spPr>
        <a:xfrm>
          <a:off x="19494500" y="1064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164084</xdr:rowOff>
    </xdr:from>
    <xdr:to>
      <xdr:col>98</xdr:col>
      <xdr:colOff>38100</xdr:colOff>
      <xdr:row>62</xdr:row>
      <xdr:rowOff>94234</xdr:rowOff>
    </xdr:to>
    <xdr:sp macro="" textlink="">
      <xdr:nvSpPr>
        <xdr:cNvPr id="403" name="フローチャート: 判断 402">
          <a:extLst>
            <a:ext uri="{FF2B5EF4-FFF2-40B4-BE49-F238E27FC236}">
              <a16:creationId xmlns:a16="http://schemas.microsoft.com/office/drawing/2014/main" id="{41693460-B87D-4393-BB7B-EF5627228C04}"/>
            </a:ext>
          </a:extLst>
        </xdr:cNvPr>
        <xdr:cNvSpPr/>
      </xdr:nvSpPr>
      <xdr:spPr>
        <a:xfrm>
          <a:off x="18605500" y="1062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04" name="テキスト ボックス 403">
          <a:extLst>
            <a:ext uri="{FF2B5EF4-FFF2-40B4-BE49-F238E27FC236}">
              <a16:creationId xmlns:a16="http://schemas.microsoft.com/office/drawing/2014/main" id="{78FFC01A-DF88-4D80-81F6-D9A19D3D1CB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5" name="テキスト ボックス 404">
          <a:extLst>
            <a:ext uri="{FF2B5EF4-FFF2-40B4-BE49-F238E27FC236}">
              <a16:creationId xmlns:a16="http://schemas.microsoft.com/office/drawing/2014/main" id="{FCC606C2-79B2-4626-90E7-268AC847FEC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6" name="テキスト ボックス 405">
          <a:extLst>
            <a:ext uri="{FF2B5EF4-FFF2-40B4-BE49-F238E27FC236}">
              <a16:creationId xmlns:a16="http://schemas.microsoft.com/office/drawing/2014/main" id="{29BC44A2-9A2D-49FF-A68D-67FF058AA63D}"/>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7" name="テキスト ボックス 406">
          <a:extLst>
            <a:ext uri="{FF2B5EF4-FFF2-40B4-BE49-F238E27FC236}">
              <a16:creationId xmlns:a16="http://schemas.microsoft.com/office/drawing/2014/main" id="{EE5EF036-BA89-40A3-9D03-D7518681647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8" name="テキスト ボックス 407">
          <a:extLst>
            <a:ext uri="{FF2B5EF4-FFF2-40B4-BE49-F238E27FC236}">
              <a16:creationId xmlns:a16="http://schemas.microsoft.com/office/drawing/2014/main" id="{400E8BEF-6443-48D5-8943-DF0E867C0C3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409" name="楕円 408">
          <a:extLst>
            <a:ext uri="{FF2B5EF4-FFF2-40B4-BE49-F238E27FC236}">
              <a16:creationId xmlns:a16="http://schemas.microsoft.com/office/drawing/2014/main" id="{B222EE60-FE12-4B8D-8D06-E56E200D0961}"/>
            </a:ext>
          </a:extLst>
        </xdr:cNvPr>
        <xdr:cNvSpPr/>
      </xdr:nvSpPr>
      <xdr:spPr>
        <a:xfrm>
          <a:off x="221107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58437</xdr:rowOff>
    </xdr:from>
    <xdr:ext cx="469744" cy="259045"/>
    <xdr:sp macro="" textlink="">
      <xdr:nvSpPr>
        <xdr:cNvPr id="410" name="【保健センター・保健所】&#10;一人当たり面積該当値テキスト">
          <a:extLst>
            <a:ext uri="{FF2B5EF4-FFF2-40B4-BE49-F238E27FC236}">
              <a16:creationId xmlns:a16="http://schemas.microsoft.com/office/drawing/2014/main" id="{4CA89381-1B0B-46EE-9607-48B3D63DBFA3}"/>
            </a:ext>
          </a:extLst>
        </xdr:cNvPr>
        <xdr:cNvSpPr txBox="1"/>
      </xdr:nvSpPr>
      <xdr:spPr>
        <a:xfrm>
          <a:off x="22199600"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145796</xdr:rowOff>
    </xdr:from>
    <xdr:to>
      <xdr:col>112</xdr:col>
      <xdr:colOff>38100</xdr:colOff>
      <xdr:row>63</xdr:row>
      <xdr:rowOff>75946</xdr:rowOff>
    </xdr:to>
    <xdr:sp macro="" textlink="">
      <xdr:nvSpPr>
        <xdr:cNvPr id="411" name="楕円 410">
          <a:extLst>
            <a:ext uri="{FF2B5EF4-FFF2-40B4-BE49-F238E27FC236}">
              <a16:creationId xmlns:a16="http://schemas.microsoft.com/office/drawing/2014/main" id="{39C5DA61-7D1E-495E-81F7-EBA4E9CD6E99}"/>
            </a:ext>
          </a:extLst>
        </xdr:cNvPr>
        <xdr:cNvSpPr/>
      </xdr:nvSpPr>
      <xdr:spPr>
        <a:xfrm>
          <a:off x="21272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22860</xdr:rowOff>
    </xdr:from>
    <xdr:to>
      <xdr:col>116</xdr:col>
      <xdr:colOff>63500</xdr:colOff>
      <xdr:row>63</xdr:row>
      <xdr:rowOff>25146</xdr:rowOff>
    </xdr:to>
    <xdr:cxnSp macro="">
      <xdr:nvCxnSpPr>
        <xdr:cNvPr id="412" name="直線コネクタ 411">
          <a:extLst>
            <a:ext uri="{FF2B5EF4-FFF2-40B4-BE49-F238E27FC236}">
              <a16:creationId xmlns:a16="http://schemas.microsoft.com/office/drawing/2014/main" id="{4819A98A-8A90-4F3D-8B50-3DD85C22DF7B}"/>
            </a:ext>
          </a:extLst>
        </xdr:cNvPr>
        <xdr:cNvCxnSpPr/>
      </xdr:nvCxnSpPr>
      <xdr:spPr>
        <a:xfrm flipV="1">
          <a:off x="21323300" y="10824210"/>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148082</xdr:rowOff>
    </xdr:from>
    <xdr:to>
      <xdr:col>107</xdr:col>
      <xdr:colOff>101600</xdr:colOff>
      <xdr:row>63</xdr:row>
      <xdr:rowOff>78232</xdr:rowOff>
    </xdr:to>
    <xdr:sp macro="" textlink="">
      <xdr:nvSpPr>
        <xdr:cNvPr id="413" name="楕円 412">
          <a:extLst>
            <a:ext uri="{FF2B5EF4-FFF2-40B4-BE49-F238E27FC236}">
              <a16:creationId xmlns:a16="http://schemas.microsoft.com/office/drawing/2014/main" id="{B59006E1-2AB3-4F3C-87A1-F5B7BBB2FC77}"/>
            </a:ext>
          </a:extLst>
        </xdr:cNvPr>
        <xdr:cNvSpPr/>
      </xdr:nvSpPr>
      <xdr:spPr>
        <a:xfrm>
          <a:off x="20383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25146</xdr:rowOff>
    </xdr:from>
    <xdr:to>
      <xdr:col>111</xdr:col>
      <xdr:colOff>177800</xdr:colOff>
      <xdr:row>63</xdr:row>
      <xdr:rowOff>27432</xdr:rowOff>
    </xdr:to>
    <xdr:cxnSp macro="">
      <xdr:nvCxnSpPr>
        <xdr:cNvPr id="414" name="直線コネクタ 413">
          <a:extLst>
            <a:ext uri="{FF2B5EF4-FFF2-40B4-BE49-F238E27FC236}">
              <a16:creationId xmlns:a16="http://schemas.microsoft.com/office/drawing/2014/main" id="{60E412D3-0A2A-4908-AA21-687505124D06}"/>
            </a:ext>
          </a:extLst>
        </xdr:cNvPr>
        <xdr:cNvCxnSpPr/>
      </xdr:nvCxnSpPr>
      <xdr:spPr>
        <a:xfrm flipV="1">
          <a:off x="20434300" y="1082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152654</xdr:rowOff>
    </xdr:from>
    <xdr:to>
      <xdr:col>102</xdr:col>
      <xdr:colOff>165100</xdr:colOff>
      <xdr:row>63</xdr:row>
      <xdr:rowOff>82804</xdr:rowOff>
    </xdr:to>
    <xdr:sp macro="" textlink="">
      <xdr:nvSpPr>
        <xdr:cNvPr id="415" name="楕円 414">
          <a:extLst>
            <a:ext uri="{FF2B5EF4-FFF2-40B4-BE49-F238E27FC236}">
              <a16:creationId xmlns:a16="http://schemas.microsoft.com/office/drawing/2014/main" id="{ADB5848C-8630-4CA2-8975-5B20F3E05C28}"/>
            </a:ext>
          </a:extLst>
        </xdr:cNvPr>
        <xdr:cNvSpPr/>
      </xdr:nvSpPr>
      <xdr:spPr>
        <a:xfrm>
          <a:off x="19494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27432</xdr:rowOff>
    </xdr:from>
    <xdr:to>
      <xdr:col>107</xdr:col>
      <xdr:colOff>50800</xdr:colOff>
      <xdr:row>63</xdr:row>
      <xdr:rowOff>32004</xdr:rowOff>
    </xdr:to>
    <xdr:cxnSp macro="">
      <xdr:nvCxnSpPr>
        <xdr:cNvPr id="416" name="直線コネクタ 415">
          <a:extLst>
            <a:ext uri="{FF2B5EF4-FFF2-40B4-BE49-F238E27FC236}">
              <a16:creationId xmlns:a16="http://schemas.microsoft.com/office/drawing/2014/main" id="{BB2E045F-4F66-4540-88BE-97BCEAFF350F}"/>
            </a:ext>
          </a:extLst>
        </xdr:cNvPr>
        <xdr:cNvCxnSpPr/>
      </xdr:nvCxnSpPr>
      <xdr:spPr>
        <a:xfrm flipV="1">
          <a:off x="19545300" y="1082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154940</xdr:rowOff>
    </xdr:from>
    <xdr:to>
      <xdr:col>98</xdr:col>
      <xdr:colOff>38100</xdr:colOff>
      <xdr:row>63</xdr:row>
      <xdr:rowOff>85090</xdr:rowOff>
    </xdr:to>
    <xdr:sp macro="" textlink="">
      <xdr:nvSpPr>
        <xdr:cNvPr id="417" name="楕円 416">
          <a:extLst>
            <a:ext uri="{FF2B5EF4-FFF2-40B4-BE49-F238E27FC236}">
              <a16:creationId xmlns:a16="http://schemas.microsoft.com/office/drawing/2014/main" id="{75A40634-FB2F-4C36-93FC-D6AD3008A730}"/>
            </a:ext>
          </a:extLst>
        </xdr:cNvPr>
        <xdr:cNvSpPr/>
      </xdr:nvSpPr>
      <xdr:spPr>
        <a:xfrm>
          <a:off x="18605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32004</xdr:rowOff>
    </xdr:from>
    <xdr:to>
      <xdr:col>102</xdr:col>
      <xdr:colOff>114300</xdr:colOff>
      <xdr:row>63</xdr:row>
      <xdr:rowOff>34290</xdr:rowOff>
    </xdr:to>
    <xdr:cxnSp macro="">
      <xdr:nvCxnSpPr>
        <xdr:cNvPr id="418" name="直線コネクタ 417">
          <a:extLst>
            <a:ext uri="{FF2B5EF4-FFF2-40B4-BE49-F238E27FC236}">
              <a16:creationId xmlns:a16="http://schemas.microsoft.com/office/drawing/2014/main" id="{AA5B520B-39F3-4DCE-94E4-E782C3FB0EAA}"/>
            </a:ext>
          </a:extLst>
        </xdr:cNvPr>
        <xdr:cNvCxnSpPr/>
      </xdr:nvCxnSpPr>
      <xdr:spPr>
        <a:xfrm flipV="1">
          <a:off x="18656300" y="1083335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126763</xdr:rowOff>
    </xdr:from>
    <xdr:ext cx="469744" cy="259045"/>
    <xdr:sp macro="" textlink="">
      <xdr:nvSpPr>
        <xdr:cNvPr id="419" name="n_1aveValue【保健センター・保健所】&#10;一人当たり面積">
          <a:extLst>
            <a:ext uri="{FF2B5EF4-FFF2-40B4-BE49-F238E27FC236}">
              <a16:creationId xmlns:a16="http://schemas.microsoft.com/office/drawing/2014/main" id="{4EA6C073-2A54-4B3C-859C-01BCEF4A10A1}"/>
            </a:ext>
          </a:extLst>
        </xdr:cNvPr>
        <xdr:cNvSpPr txBox="1"/>
      </xdr:nvSpPr>
      <xdr:spPr>
        <a:xfrm>
          <a:off x="21075727" y="1041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99331</xdr:rowOff>
    </xdr:from>
    <xdr:ext cx="469744" cy="259045"/>
    <xdr:sp macro="" textlink="">
      <xdr:nvSpPr>
        <xdr:cNvPr id="420" name="n_2aveValue【保健センター・保健所】&#10;一人当たり面積">
          <a:extLst>
            <a:ext uri="{FF2B5EF4-FFF2-40B4-BE49-F238E27FC236}">
              <a16:creationId xmlns:a16="http://schemas.microsoft.com/office/drawing/2014/main" id="{F199237F-1230-4771-9BCA-6754741A8570}"/>
            </a:ext>
          </a:extLst>
        </xdr:cNvPr>
        <xdr:cNvSpPr txBox="1"/>
      </xdr:nvSpPr>
      <xdr:spPr>
        <a:xfrm>
          <a:off x="20199427" y="1038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131335</xdr:rowOff>
    </xdr:from>
    <xdr:ext cx="469744" cy="259045"/>
    <xdr:sp macro="" textlink="">
      <xdr:nvSpPr>
        <xdr:cNvPr id="421" name="n_3aveValue【保健センター・保健所】&#10;一人当たり面積">
          <a:extLst>
            <a:ext uri="{FF2B5EF4-FFF2-40B4-BE49-F238E27FC236}">
              <a16:creationId xmlns:a16="http://schemas.microsoft.com/office/drawing/2014/main" id="{A574135D-DF1A-4872-9813-4A0260DC7839}"/>
            </a:ext>
          </a:extLst>
        </xdr:cNvPr>
        <xdr:cNvSpPr txBox="1"/>
      </xdr:nvSpPr>
      <xdr:spPr>
        <a:xfrm>
          <a:off x="19310427" y="1041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110761</xdr:rowOff>
    </xdr:from>
    <xdr:ext cx="469744" cy="259045"/>
    <xdr:sp macro="" textlink="">
      <xdr:nvSpPr>
        <xdr:cNvPr id="422" name="n_4aveValue【保健センター・保健所】&#10;一人当たり面積">
          <a:extLst>
            <a:ext uri="{FF2B5EF4-FFF2-40B4-BE49-F238E27FC236}">
              <a16:creationId xmlns:a16="http://schemas.microsoft.com/office/drawing/2014/main" id="{E7DAB8B1-1647-4DB6-9F74-20CE5E40ED48}"/>
            </a:ext>
          </a:extLst>
        </xdr:cNvPr>
        <xdr:cNvSpPr txBox="1"/>
      </xdr:nvSpPr>
      <xdr:spPr>
        <a:xfrm>
          <a:off x="18421427" y="103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67073</xdr:rowOff>
    </xdr:from>
    <xdr:ext cx="469744" cy="259045"/>
    <xdr:sp macro="" textlink="">
      <xdr:nvSpPr>
        <xdr:cNvPr id="423" name="n_1mainValue【保健センター・保健所】&#10;一人当たり面積">
          <a:extLst>
            <a:ext uri="{FF2B5EF4-FFF2-40B4-BE49-F238E27FC236}">
              <a16:creationId xmlns:a16="http://schemas.microsoft.com/office/drawing/2014/main" id="{D3BF18AD-18FC-44A7-A16C-28C5E393A940}"/>
            </a:ext>
          </a:extLst>
        </xdr:cNvPr>
        <xdr:cNvSpPr txBox="1"/>
      </xdr:nvSpPr>
      <xdr:spPr>
        <a:xfrm>
          <a:off x="210757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69359</xdr:rowOff>
    </xdr:from>
    <xdr:ext cx="469744" cy="259045"/>
    <xdr:sp macro="" textlink="">
      <xdr:nvSpPr>
        <xdr:cNvPr id="424" name="n_2mainValue【保健センター・保健所】&#10;一人当たり面積">
          <a:extLst>
            <a:ext uri="{FF2B5EF4-FFF2-40B4-BE49-F238E27FC236}">
              <a16:creationId xmlns:a16="http://schemas.microsoft.com/office/drawing/2014/main" id="{62C811EA-7D82-4BC6-B91A-323E1E592CCF}"/>
            </a:ext>
          </a:extLst>
        </xdr:cNvPr>
        <xdr:cNvSpPr txBox="1"/>
      </xdr:nvSpPr>
      <xdr:spPr>
        <a:xfrm>
          <a:off x="201994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73931</xdr:rowOff>
    </xdr:from>
    <xdr:ext cx="469744" cy="259045"/>
    <xdr:sp macro="" textlink="">
      <xdr:nvSpPr>
        <xdr:cNvPr id="425" name="n_3mainValue【保健センター・保健所】&#10;一人当たり面積">
          <a:extLst>
            <a:ext uri="{FF2B5EF4-FFF2-40B4-BE49-F238E27FC236}">
              <a16:creationId xmlns:a16="http://schemas.microsoft.com/office/drawing/2014/main" id="{78C3CF17-D78A-456A-8201-06C098E2F618}"/>
            </a:ext>
          </a:extLst>
        </xdr:cNvPr>
        <xdr:cNvSpPr txBox="1"/>
      </xdr:nvSpPr>
      <xdr:spPr>
        <a:xfrm>
          <a:off x="19310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76217</xdr:rowOff>
    </xdr:from>
    <xdr:ext cx="469744" cy="259045"/>
    <xdr:sp macro="" textlink="">
      <xdr:nvSpPr>
        <xdr:cNvPr id="426" name="n_4mainValue【保健センター・保健所】&#10;一人当たり面積">
          <a:extLst>
            <a:ext uri="{FF2B5EF4-FFF2-40B4-BE49-F238E27FC236}">
              <a16:creationId xmlns:a16="http://schemas.microsoft.com/office/drawing/2014/main" id="{A1242049-7B45-4FBA-B726-941FC898CEC0}"/>
            </a:ext>
          </a:extLst>
        </xdr:cNvPr>
        <xdr:cNvSpPr txBox="1"/>
      </xdr:nvSpPr>
      <xdr:spPr>
        <a:xfrm>
          <a:off x="18421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7" name="正方形/長方形 426">
          <a:extLst>
            <a:ext uri="{FF2B5EF4-FFF2-40B4-BE49-F238E27FC236}">
              <a16:creationId xmlns:a16="http://schemas.microsoft.com/office/drawing/2014/main" id="{FFEA7096-4239-49D3-B04D-B2CBC0AB022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8" name="正方形/長方形 427">
          <a:extLst>
            <a:ext uri="{FF2B5EF4-FFF2-40B4-BE49-F238E27FC236}">
              <a16:creationId xmlns:a16="http://schemas.microsoft.com/office/drawing/2014/main" id="{CD39986A-B9A2-4A65-84D4-DF5DAC4E5E5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9" name="正方形/長方形 428">
          <a:extLst>
            <a:ext uri="{FF2B5EF4-FFF2-40B4-BE49-F238E27FC236}">
              <a16:creationId xmlns:a16="http://schemas.microsoft.com/office/drawing/2014/main" id="{A15A6149-9382-4A5B-8F59-6D5BD91511F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30" name="正方形/長方形 429">
          <a:extLst>
            <a:ext uri="{FF2B5EF4-FFF2-40B4-BE49-F238E27FC236}">
              <a16:creationId xmlns:a16="http://schemas.microsoft.com/office/drawing/2014/main" id="{500D6F6F-FB17-4E93-B005-B9B8C1B6EF6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31" name="正方形/長方形 430">
          <a:extLst>
            <a:ext uri="{FF2B5EF4-FFF2-40B4-BE49-F238E27FC236}">
              <a16:creationId xmlns:a16="http://schemas.microsoft.com/office/drawing/2014/main" id="{903E148F-D4E8-42DB-93EC-E4C33411368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32" name="正方形/長方形 431">
          <a:extLst>
            <a:ext uri="{FF2B5EF4-FFF2-40B4-BE49-F238E27FC236}">
              <a16:creationId xmlns:a16="http://schemas.microsoft.com/office/drawing/2014/main" id="{F09FBB4E-E1DB-4CD0-8479-1592192F284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33" name="正方形/長方形 432">
          <a:extLst>
            <a:ext uri="{FF2B5EF4-FFF2-40B4-BE49-F238E27FC236}">
              <a16:creationId xmlns:a16="http://schemas.microsoft.com/office/drawing/2014/main" id="{F0EC19D4-6D75-44F7-AC79-BECFB01708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34" name="正方形/長方形 433">
          <a:extLst>
            <a:ext uri="{FF2B5EF4-FFF2-40B4-BE49-F238E27FC236}">
              <a16:creationId xmlns:a16="http://schemas.microsoft.com/office/drawing/2014/main" id="{FE34D05E-49BA-4895-9A74-6AA320C4BB3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5" name="テキスト ボックス 434">
          <a:extLst>
            <a:ext uri="{FF2B5EF4-FFF2-40B4-BE49-F238E27FC236}">
              <a16:creationId xmlns:a16="http://schemas.microsoft.com/office/drawing/2014/main" id="{1956087D-B7DF-4A7D-91EB-FE922E62D2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6" name="直線コネクタ 435">
          <a:extLst>
            <a:ext uri="{FF2B5EF4-FFF2-40B4-BE49-F238E27FC236}">
              <a16:creationId xmlns:a16="http://schemas.microsoft.com/office/drawing/2014/main" id="{500DB39F-85FA-4312-9A6B-B7F1DCDF5E0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7" name="テキスト ボックス 436">
          <a:extLst>
            <a:ext uri="{FF2B5EF4-FFF2-40B4-BE49-F238E27FC236}">
              <a16:creationId xmlns:a16="http://schemas.microsoft.com/office/drawing/2014/main" id="{499C4042-1720-4128-B105-A2FF06024F2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8" name="直線コネクタ 437">
          <a:extLst>
            <a:ext uri="{FF2B5EF4-FFF2-40B4-BE49-F238E27FC236}">
              <a16:creationId xmlns:a16="http://schemas.microsoft.com/office/drawing/2014/main" id="{A6FC0A39-D880-4C9D-9BB8-B6122FE0CE4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9" name="テキスト ボックス 438">
          <a:extLst>
            <a:ext uri="{FF2B5EF4-FFF2-40B4-BE49-F238E27FC236}">
              <a16:creationId xmlns:a16="http://schemas.microsoft.com/office/drawing/2014/main" id="{792200F9-8844-4A58-AD61-9847C0F0998E}"/>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40" name="直線コネクタ 439">
          <a:extLst>
            <a:ext uri="{FF2B5EF4-FFF2-40B4-BE49-F238E27FC236}">
              <a16:creationId xmlns:a16="http://schemas.microsoft.com/office/drawing/2014/main" id="{6857CEA3-4163-4F6A-B1FB-C3244A50AA7F}"/>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41" name="テキスト ボックス 440">
          <a:extLst>
            <a:ext uri="{FF2B5EF4-FFF2-40B4-BE49-F238E27FC236}">
              <a16:creationId xmlns:a16="http://schemas.microsoft.com/office/drawing/2014/main" id="{11FBCC4B-7973-4AE7-99BF-0BDC1A3A8AB6}"/>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42" name="直線コネクタ 441">
          <a:extLst>
            <a:ext uri="{FF2B5EF4-FFF2-40B4-BE49-F238E27FC236}">
              <a16:creationId xmlns:a16="http://schemas.microsoft.com/office/drawing/2014/main" id="{AE6EEF63-BBA8-4DDC-A6FA-3AC23B14E1C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43" name="テキスト ボックス 442">
          <a:extLst>
            <a:ext uri="{FF2B5EF4-FFF2-40B4-BE49-F238E27FC236}">
              <a16:creationId xmlns:a16="http://schemas.microsoft.com/office/drawing/2014/main" id="{1EFE251E-5374-4CEA-BFFF-DDA975048C0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44" name="直線コネクタ 443">
          <a:extLst>
            <a:ext uri="{FF2B5EF4-FFF2-40B4-BE49-F238E27FC236}">
              <a16:creationId xmlns:a16="http://schemas.microsoft.com/office/drawing/2014/main" id="{9A4BA3AF-30FE-46D3-BBBC-C793CA64CB6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5" name="テキスト ボックス 444">
          <a:extLst>
            <a:ext uri="{FF2B5EF4-FFF2-40B4-BE49-F238E27FC236}">
              <a16:creationId xmlns:a16="http://schemas.microsoft.com/office/drawing/2014/main" id="{18D7E549-EB3C-4D4D-9A43-E0B1F9857BD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6" name="直線コネクタ 445">
          <a:extLst>
            <a:ext uri="{FF2B5EF4-FFF2-40B4-BE49-F238E27FC236}">
              <a16:creationId xmlns:a16="http://schemas.microsoft.com/office/drawing/2014/main" id="{19F0CF49-662B-4FED-9F18-30C7536F2A1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7" name="テキスト ボックス 446">
          <a:extLst>
            <a:ext uri="{FF2B5EF4-FFF2-40B4-BE49-F238E27FC236}">
              <a16:creationId xmlns:a16="http://schemas.microsoft.com/office/drawing/2014/main" id="{3BFAFC4F-FF3A-43B4-BC87-5994CC78EAB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8" name="直線コネクタ 447">
          <a:extLst>
            <a:ext uri="{FF2B5EF4-FFF2-40B4-BE49-F238E27FC236}">
              <a16:creationId xmlns:a16="http://schemas.microsoft.com/office/drawing/2014/main" id="{F8DF6674-41A1-4D73-98F1-CD8EC879517F}"/>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9" name="テキスト ボックス 448">
          <a:extLst>
            <a:ext uri="{FF2B5EF4-FFF2-40B4-BE49-F238E27FC236}">
              <a16:creationId xmlns:a16="http://schemas.microsoft.com/office/drawing/2014/main" id="{1416BFE9-AF7F-4AD8-AEC8-409EF9FB51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0" name="直線コネクタ 449">
          <a:extLst>
            <a:ext uri="{FF2B5EF4-FFF2-40B4-BE49-F238E27FC236}">
              <a16:creationId xmlns:a16="http://schemas.microsoft.com/office/drawing/2014/main" id="{2026CB39-09D3-4E86-9BA3-9FBB32E37D4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1" name="【消防施設】&#10;有形固定資産減価償却率グラフ枠">
          <a:extLst>
            <a:ext uri="{FF2B5EF4-FFF2-40B4-BE49-F238E27FC236}">
              <a16:creationId xmlns:a16="http://schemas.microsoft.com/office/drawing/2014/main" id="{683789E3-1341-487A-BB40-D0C0D20CDE1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86</xdr:row>
      <xdr:rowOff>168729</xdr:rowOff>
    </xdr:to>
    <xdr:cxnSp macro="">
      <xdr:nvCxnSpPr>
        <xdr:cNvPr id="452" name="直線コネクタ 451">
          <a:extLst>
            <a:ext uri="{FF2B5EF4-FFF2-40B4-BE49-F238E27FC236}">
              <a16:creationId xmlns:a16="http://schemas.microsoft.com/office/drawing/2014/main" id="{68367551-D2AC-4A8E-B857-0051C7AD39ED}"/>
            </a:ext>
          </a:extLst>
        </xdr:cNvPr>
        <xdr:cNvCxnSpPr/>
      </xdr:nvCxnSpPr>
      <xdr:spPr>
        <a:xfrm flipV="1">
          <a:off x="16318864" y="13407934"/>
          <a:ext cx="0" cy="1505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53" name="【消防施設】&#10;有形固定資産減価償却率最小値テキスト">
          <a:extLst>
            <a:ext uri="{FF2B5EF4-FFF2-40B4-BE49-F238E27FC236}">
              <a16:creationId xmlns:a16="http://schemas.microsoft.com/office/drawing/2014/main" id="{7C59E985-AFC5-4C54-95DB-BC45ED562E0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54" name="直線コネクタ 453">
          <a:extLst>
            <a:ext uri="{FF2B5EF4-FFF2-40B4-BE49-F238E27FC236}">
              <a16:creationId xmlns:a16="http://schemas.microsoft.com/office/drawing/2014/main" id="{FD662339-4BD8-47AC-A199-55937E9F9F86}"/>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340478" cy="259045"/>
    <xdr:sp macro="" textlink="">
      <xdr:nvSpPr>
        <xdr:cNvPr id="455" name="【消防施設】&#10;有形固定資産減価償却率最大値テキスト">
          <a:extLst>
            <a:ext uri="{FF2B5EF4-FFF2-40B4-BE49-F238E27FC236}">
              <a16:creationId xmlns:a16="http://schemas.microsoft.com/office/drawing/2014/main" id="{311B0318-9613-4AD5-83A6-67892FA8A0ED}"/>
            </a:ext>
          </a:extLst>
        </xdr:cNvPr>
        <xdr:cNvSpPr txBox="1"/>
      </xdr:nvSpPr>
      <xdr:spPr>
        <a:xfrm>
          <a:off x="16357600" y="131831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456" name="直線コネクタ 455">
          <a:extLst>
            <a:ext uri="{FF2B5EF4-FFF2-40B4-BE49-F238E27FC236}">
              <a16:creationId xmlns:a16="http://schemas.microsoft.com/office/drawing/2014/main" id="{1A88ECB4-B984-4E45-9649-B086E6E34B85}"/>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111051</xdr:rowOff>
    </xdr:from>
    <xdr:ext cx="405111" cy="259045"/>
    <xdr:sp macro="" textlink="">
      <xdr:nvSpPr>
        <xdr:cNvPr id="457" name="【消防施設】&#10;有形固定資産減価償却率平均値テキスト">
          <a:extLst>
            <a:ext uri="{FF2B5EF4-FFF2-40B4-BE49-F238E27FC236}">
              <a16:creationId xmlns:a16="http://schemas.microsoft.com/office/drawing/2014/main" id="{09098F47-892B-4315-9815-2A4272676D7D}"/>
            </a:ext>
          </a:extLst>
        </xdr:cNvPr>
        <xdr:cNvSpPr txBox="1"/>
      </xdr:nvSpPr>
      <xdr:spPr>
        <a:xfrm>
          <a:off x="16357600" y="1416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458" name="フローチャート: 判断 457">
          <a:extLst>
            <a:ext uri="{FF2B5EF4-FFF2-40B4-BE49-F238E27FC236}">
              <a16:creationId xmlns:a16="http://schemas.microsoft.com/office/drawing/2014/main" id="{170C723B-83A3-4084-BCD0-48FAEF88DF2E}"/>
            </a:ext>
          </a:extLst>
        </xdr:cNvPr>
        <xdr:cNvSpPr/>
      </xdr:nvSpPr>
      <xdr:spPr>
        <a:xfrm>
          <a:off x="162687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134257</xdr:rowOff>
    </xdr:from>
    <xdr:to>
      <xdr:col>81</xdr:col>
      <xdr:colOff>101600</xdr:colOff>
      <xdr:row>83</xdr:row>
      <xdr:rowOff>64407</xdr:rowOff>
    </xdr:to>
    <xdr:sp macro="" textlink="">
      <xdr:nvSpPr>
        <xdr:cNvPr id="459" name="フローチャート: 判断 458">
          <a:extLst>
            <a:ext uri="{FF2B5EF4-FFF2-40B4-BE49-F238E27FC236}">
              <a16:creationId xmlns:a16="http://schemas.microsoft.com/office/drawing/2014/main" id="{2BC866DE-2F1C-4047-A0C8-A79ECD626ED8}"/>
            </a:ext>
          </a:extLst>
        </xdr:cNvPr>
        <xdr:cNvSpPr/>
      </xdr:nvSpPr>
      <xdr:spPr>
        <a:xfrm>
          <a:off x="15430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129358</xdr:rowOff>
    </xdr:from>
    <xdr:to>
      <xdr:col>76</xdr:col>
      <xdr:colOff>165100</xdr:colOff>
      <xdr:row>83</xdr:row>
      <xdr:rowOff>59508</xdr:rowOff>
    </xdr:to>
    <xdr:sp macro="" textlink="">
      <xdr:nvSpPr>
        <xdr:cNvPr id="460" name="フローチャート: 判断 459">
          <a:extLst>
            <a:ext uri="{FF2B5EF4-FFF2-40B4-BE49-F238E27FC236}">
              <a16:creationId xmlns:a16="http://schemas.microsoft.com/office/drawing/2014/main" id="{9BFFF954-37E9-45AE-9648-C813609FA891}"/>
            </a:ext>
          </a:extLst>
        </xdr:cNvPr>
        <xdr:cNvSpPr/>
      </xdr:nvSpPr>
      <xdr:spPr>
        <a:xfrm>
          <a:off x="14541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363</xdr:rowOff>
    </xdr:from>
    <xdr:to>
      <xdr:col>72</xdr:col>
      <xdr:colOff>38100</xdr:colOff>
      <xdr:row>83</xdr:row>
      <xdr:rowOff>101963</xdr:rowOff>
    </xdr:to>
    <xdr:sp macro="" textlink="">
      <xdr:nvSpPr>
        <xdr:cNvPr id="461" name="フローチャート: 判断 460">
          <a:extLst>
            <a:ext uri="{FF2B5EF4-FFF2-40B4-BE49-F238E27FC236}">
              <a16:creationId xmlns:a16="http://schemas.microsoft.com/office/drawing/2014/main" id="{CCFCB8C7-2A91-4279-9804-75CE0F922A2D}"/>
            </a:ext>
          </a:extLst>
        </xdr:cNvPr>
        <xdr:cNvSpPr/>
      </xdr:nvSpPr>
      <xdr:spPr>
        <a:xfrm>
          <a:off x="13652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119562</xdr:rowOff>
    </xdr:from>
    <xdr:to>
      <xdr:col>67</xdr:col>
      <xdr:colOff>101600</xdr:colOff>
      <xdr:row>83</xdr:row>
      <xdr:rowOff>49712</xdr:rowOff>
    </xdr:to>
    <xdr:sp macro="" textlink="">
      <xdr:nvSpPr>
        <xdr:cNvPr id="462" name="フローチャート: 判断 461">
          <a:extLst>
            <a:ext uri="{FF2B5EF4-FFF2-40B4-BE49-F238E27FC236}">
              <a16:creationId xmlns:a16="http://schemas.microsoft.com/office/drawing/2014/main" id="{6D1B2CD1-8378-4B3C-8628-D51A57D49BD3}"/>
            </a:ext>
          </a:extLst>
        </xdr:cNvPr>
        <xdr:cNvSpPr/>
      </xdr:nvSpPr>
      <xdr:spPr>
        <a:xfrm>
          <a:off x="12763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3" name="テキスト ボックス 462">
          <a:extLst>
            <a:ext uri="{FF2B5EF4-FFF2-40B4-BE49-F238E27FC236}">
              <a16:creationId xmlns:a16="http://schemas.microsoft.com/office/drawing/2014/main" id="{4E545186-6E5A-4926-9315-A6DE8F974D9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4" name="テキスト ボックス 463">
          <a:extLst>
            <a:ext uri="{FF2B5EF4-FFF2-40B4-BE49-F238E27FC236}">
              <a16:creationId xmlns:a16="http://schemas.microsoft.com/office/drawing/2014/main" id="{03B018B5-B4BC-4565-9683-C57F78297B93}"/>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5" name="テキスト ボックス 464">
          <a:extLst>
            <a:ext uri="{FF2B5EF4-FFF2-40B4-BE49-F238E27FC236}">
              <a16:creationId xmlns:a16="http://schemas.microsoft.com/office/drawing/2014/main" id="{F3A7C722-6AEE-476A-91A2-45F258962C2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6" name="テキスト ボックス 465">
          <a:extLst>
            <a:ext uri="{FF2B5EF4-FFF2-40B4-BE49-F238E27FC236}">
              <a16:creationId xmlns:a16="http://schemas.microsoft.com/office/drawing/2014/main" id="{583152FE-AEA9-4857-87BE-6A3E38EC12A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7" name="テキスト ボックス 466">
          <a:extLst>
            <a:ext uri="{FF2B5EF4-FFF2-40B4-BE49-F238E27FC236}">
              <a16:creationId xmlns:a16="http://schemas.microsoft.com/office/drawing/2014/main" id="{F8507B2B-424C-4804-B832-23AA2D12627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144055</xdr:rowOff>
    </xdr:from>
    <xdr:to>
      <xdr:col>85</xdr:col>
      <xdr:colOff>177800</xdr:colOff>
      <xdr:row>82</xdr:row>
      <xdr:rowOff>74205</xdr:rowOff>
    </xdr:to>
    <xdr:sp macro="" textlink="">
      <xdr:nvSpPr>
        <xdr:cNvPr id="468" name="楕円 467">
          <a:extLst>
            <a:ext uri="{FF2B5EF4-FFF2-40B4-BE49-F238E27FC236}">
              <a16:creationId xmlns:a16="http://schemas.microsoft.com/office/drawing/2014/main" id="{AB15DBD3-CDE2-4A5B-99C6-AC1E820700C4}"/>
            </a:ext>
          </a:extLst>
        </xdr:cNvPr>
        <xdr:cNvSpPr/>
      </xdr:nvSpPr>
      <xdr:spPr>
        <a:xfrm>
          <a:off x="16268700" y="140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166932</xdr:rowOff>
    </xdr:from>
    <xdr:ext cx="405111" cy="259045"/>
    <xdr:sp macro="" textlink="">
      <xdr:nvSpPr>
        <xdr:cNvPr id="469" name="【消防施設】&#10;有形固定資産減価償却率該当値テキスト">
          <a:extLst>
            <a:ext uri="{FF2B5EF4-FFF2-40B4-BE49-F238E27FC236}">
              <a16:creationId xmlns:a16="http://schemas.microsoft.com/office/drawing/2014/main" id="{E0FC4836-633D-440B-8B64-2AEF491007A2}"/>
            </a:ext>
          </a:extLst>
        </xdr:cNvPr>
        <xdr:cNvSpPr txBox="1"/>
      </xdr:nvSpPr>
      <xdr:spPr>
        <a:xfrm>
          <a:off x="16357600" y="13882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83638</xdr:rowOff>
    </xdr:from>
    <xdr:to>
      <xdr:col>81</xdr:col>
      <xdr:colOff>101600</xdr:colOff>
      <xdr:row>82</xdr:row>
      <xdr:rowOff>13788</xdr:rowOff>
    </xdr:to>
    <xdr:sp macro="" textlink="">
      <xdr:nvSpPr>
        <xdr:cNvPr id="470" name="楕円 469">
          <a:extLst>
            <a:ext uri="{FF2B5EF4-FFF2-40B4-BE49-F238E27FC236}">
              <a16:creationId xmlns:a16="http://schemas.microsoft.com/office/drawing/2014/main" id="{74337C3D-803F-4074-A164-0514A2C07A32}"/>
            </a:ext>
          </a:extLst>
        </xdr:cNvPr>
        <xdr:cNvSpPr/>
      </xdr:nvSpPr>
      <xdr:spPr>
        <a:xfrm>
          <a:off x="15430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134438</xdr:rowOff>
    </xdr:from>
    <xdr:to>
      <xdr:col>85</xdr:col>
      <xdr:colOff>127000</xdr:colOff>
      <xdr:row>82</xdr:row>
      <xdr:rowOff>23405</xdr:rowOff>
    </xdr:to>
    <xdr:cxnSp macro="">
      <xdr:nvCxnSpPr>
        <xdr:cNvPr id="471" name="直線コネクタ 470">
          <a:extLst>
            <a:ext uri="{FF2B5EF4-FFF2-40B4-BE49-F238E27FC236}">
              <a16:creationId xmlns:a16="http://schemas.microsoft.com/office/drawing/2014/main" id="{A31E7201-55A0-4893-AADD-CDEBA912627F}"/>
            </a:ext>
          </a:extLst>
        </xdr:cNvPr>
        <xdr:cNvCxnSpPr/>
      </xdr:nvCxnSpPr>
      <xdr:spPr>
        <a:xfrm>
          <a:off x="15481300" y="14021888"/>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134257</xdr:rowOff>
    </xdr:from>
    <xdr:to>
      <xdr:col>76</xdr:col>
      <xdr:colOff>165100</xdr:colOff>
      <xdr:row>82</xdr:row>
      <xdr:rowOff>64407</xdr:rowOff>
    </xdr:to>
    <xdr:sp macro="" textlink="">
      <xdr:nvSpPr>
        <xdr:cNvPr id="472" name="楕円 471">
          <a:extLst>
            <a:ext uri="{FF2B5EF4-FFF2-40B4-BE49-F238E27FC236}">
              <a16:creationId xmlns:a16="http://schemas.microsoft.com/office/drawing/2014/main" id="{7D5A6B60-EDDC-4202-804B-D9888794EF4B}"/>
            </a:ext>
          </a:extLst>
        </xdr:cNvPr>
        <xdr:cNvSpPr/>
      </xdr:nvSpPr>
      <xdr:spPr>
        <a:xfrm>
          <a:off x="14541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134438</xdr:rowOff>
    </xdr:from>
    <xdr:to>
      <xdr:col>81</xdr:col>
      <xdr:colOff>50800</xdr:colOff>
      <xdr:row>82</xdr:row>
      <xdr:rowOff>13607</xdr:rowOff>
    </xdr:to>
    <xdr:cxnSp macro="">
      <xdr:nvCxnSpPr>
        <xdr:cNvPr id="473" name="直線コネクタ 472">
          <a:extLst>
            <a:ext uri="{FF2B5EF4-FFF2-40B4-BE49-F238E27FC236}">
              <a16:creationId xmlns:a16="http://schemas.microsoft.com/office/drawing/2014/main" id="{34E2043B-09A1-45E1-BED6-BF221CBB5DCE}"/>
            </a:ext>
          </a:extLst>
        </xdr:cNvPr>
        <xdr:cNvCxnSpPr/>
      </xdr:nvCxnSpPr>
      <xdr:spPr>
        <a:xfrm flipV="1">
          <a:off x="14592300" y="14021888"/>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34652</xdr:rowOff>
    </xdr:from>
    <xdr:to>
      <xdr:col>72</xdr:col>
      <xdr:colOff>38100</xdr:colOff>
      <xdr:row>82</xdr:row>
      <xdr:rowOff>136252</xdr:rowOff>
    </xdr:to>
    <xdr:sp macro="" textlink="">
      <xdr:nvSpPr>
        <xdr:cNvPr id="474" name="楕円 473">
          <a:extLst>
            <a:ext uri="{FF2B5EF4-FFF2-40B4-BE49-F238E27FC236}">
              <a16:creationId xmlns:a16="http://schemas.microsoft.com/office/drawing/2014/main" id="{5D99A9C7-6263-4E61-8A0E-3389D2628EB9}"/>
            </a:ext>
          </a:extLst>
        </xdr:cNvPr>
        <xdr:cNvSpPr/>
      </xdr:nvSpPr>
      <xdr:spPr>
        <a:xfrm>
          <a:off x="13652500" y="1409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13607</xdr:rowOff>
    </xdr:from>
    <xdr:to>
      <xdr:col>76</xdr:col>
      <xdr:colOff>114300</xdr:colOff>
      <xdr:row>82</xdr:row>
      <xdr:rowOff>85452</xdr:rowOff>
    </xdr:to>
    <xdr:cxnSp macro="">
      <xdr:nvCxnSpPr>
        <xdr:cNvPr id="475" name="直線コネクタ 474">
          <a:extLst>
            <a:ext uri="{FF2B5EF4-FFF2-40B4-BE49-F238E27FC236}">
              <a16:creationId xmlns:a16="http://schemas.microsoft.com/office/drawing/2014/main" id="{54AA1D2B-1DA1-43FB-AC66-923C6EE244E6}"/>
            </a:ext>
          </a:extLst>
        </xdr:cNvPr>
        <xdr:cNvCxnSpPr/>
      </xdr:nvCxnSpPr>
      <xdr:spPr>
        <a:xfrm flipV="1">
          <a:off x="13703300" y="14072507"/>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16692</xdr:rowOff>
    </xdr:from>
    <xdr:to>
      <xdr:col>67</xdr:col>
      <xdr:colOff>101600</xdr:colOff>
      <xdr:row>82</xdr:row>
      <xdr:rowOff>118292</xdr:rowOff>
    </xdr:to>
    <xdr:sp macro="" textlink="">
      <xdr:nvSpPr>
        <xdr:cNvPr id="476" name="楕円 475">
          <a:extLst>
            <a:ext uri="{FF2B5EF4-FFF2-40B4-BE49-F238E27FC236}">
              <a16:creationId xmlns:a16="http://schemas.microsoft.com/office/drawing/2014/main" id="{94327367-1D3B-4CE4-B3FE-3F1917D02AF4}"/>
            </a:ext>
          </a:extLst>
        </xdr:cNvPr>
        <xdr:cNvSpPr/>
      </xdr:nvSpPr>
      <xdr:spPr>
        <a:xfrm>
          <a:off x="12763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67492</xdr:rowOff>
    </xdr:from>
    <xdr:to>
      <xdr:col>71</xdr:col>
      <xdr:colOff>177800</xdr:colOff>
      <xdr:row>82</xdr:row>
      <xdr:rowOff>85452</xdr:rowOff>
    </xdr:to>
    <xdr:cxnSp macro="">
      <xdr:nvCxnSpPr>
        <xdr:cNvPr id="477" name="直線コネクタ 476">
          <a:extLst>
            <a:ext uri="{FF2B5EF4-FFF2-40B4-BE49-F238E27FC236}">
              <a16:creationId xmlns:a16="http://schemas.microsoft.com/office/drawing/2014/main" id="{7D739442-EE65-4419-8719-9C72E120E150}"/>
            </a:ext>
          </a:extLst>
        </xdr:cNvPr>
        <xdr:cNvCxnSpPr/>
      </xdr:nvCxnSpPr>
      <xdr:spPr>
        <a:xfrm>
          <a:off x="12814300" y="1412639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55534</xdr:rowOff>
    </xdr:from>
    <xdr:ext cx="405111" cy="259045"/>
    <xdr:sp macro="" textlink="">
      <xdr:nvSpPr>
        <xdr:cNvPr id="478" name="n_1aveValue【消防施設】&#10;有形固定資産減価償却率">
          <a:extLst>
            <a:ext uri="{FF2B5EF4-FFF2-40B4-BE49-F238E27FC236}">
              <a16:creationId xmlns:a16="http://schemas.microsoft.com/office/drawing/2014/main" id="{BE84E0B3-F7F3-45FC-A459-8EEB8F44785E}"/>
            </a:ext>
          </a:extLst>
        </xdr:cNvPr>
        <xdr:cNvSpPr txBox="1"/>
      </xdr:nvSpPr>
      <xdr:spPr>
        <a:xfrm>
          <a:off x="15266044"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50635</xdr:rowOff>
    </xdr:from>
    <xdr:ext cx="405111" cy="259045"/>
    <xdr:sp macro="" textlink="">
      <xdr:nvSpPr>
        <xdr:cNvPr id="479" name="n_2aveValue【消防施設】&#10;有形固定資産減価償却率">
          <a:extLst>
            <a:ext uri="{FF2B5EF4-FFF2-40B4-BE49-F238E27FC236}">
              <a16:creationId xmlns:a16="http://schemas.microsoft.com/office/drawing/2014/main" id="{31565142-20D0-400A-9E12-2B34E62612AE}"/>
            </a:ext>
          </a:extLst>
        </xdr:cNvPr>
        <xdr:cNvSpPr txBox="1"/>
      </xdr:nvSpPr>
      <xdr:spPr>
        <a:xfrm>
          <a:off x="14389744" y="1428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93090</xdr:rowOff>
    </xdr:from>
    <xdr:ext cx="405111" cy="259045"/>
    <xdr:sp macro="" textlink="">
      <xdr:nvSpPr>
        <xdr:cNvPr id="480" name="n_3aveValue【消防施設】&#10;有形固定資産減価償却率">
          <a:extLst>
            <a:ext uri="{FF2B5EF4-FFF2-40B4-BE49-F238E27FC236}">
              <a16:creationId xmlns:a16="http://schemas.microsoft.com/office/drawing/2014/main" id="{91B4F02C-5703-45AD-A11E-EB965BEF72D6}"/>
            </a:ext>
          </a:extLst>
        </xdr:cNvPr>
        <xdr:cNvSpPr txBox="1"/>
      </xdr:nvSpPr>
      <xdr:spPr>
        <a:xfrm>
          <a:off x="13500744" y="1432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40839</xdr:rowOff>
    </xdr:from>
    <xdr:ext cx="405111" cy="259045"/>
    <xdr:sp macro="" textlink="">
      <xdr:nvSpPr>
        <xdr:cNvPr id="481" name="n_4aveValue【消防施設】&#10;有形固定資産減価償却率">
          <a:extLst>
            <a:ext uri="{FF2B5EF4-FFF2-40B4-BE49-F238E27FC236}">
              <a16:creationId xmlns:a16="http://schemas.microsoft.com/office/drawing/2014/main" id="{78D8E26F-9B92-4929-9270-08796642F53F}"/>
            </a:ext>
          </a:extLst>
        </xdr:cNvPr>
        <xdr:cNvSpPr txBox="1"/>
      </xdr:nvSpPr>
      <xdr:spPr>
        <a:xfrm>
          <a:off x="126117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30315</xdr:rowOff>
    </xdr:from>
    <xdr:ext cx="405111" cy="259045"/>
    <xdr:sp macro="" textlink="">
      <xdr:nvSpPr>
        <xdr:cNvPr id="482" name="n_1mainValue【消防施設】&#10;有形固定資産減価償却率">
          <a:extLst>
            <a:ext uri="{FF2B5EF4-FFF2-40B4-BE49-F238E27FC236}">
              <a16:creationId xmlns:a16="http://schemas.microsoft.com/office/drawing/2014/main" id="{7CF55C34-C9FC-45F9-9EC7-7719AB582E23}"/>
            </a:ext>
          </a:extLst>
        </xdr:cNvPr>
        <xdr:cNvSpPr txBox="1"/>
      </xdr:nvSpPr>
      <xdr:spPr>
        <a:xfrm>
          <a:off x="152660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80934</xdr:rowOff>
    </xdr:from>
    <xdr:ext cx="405111" cy="259045"/>
    <xdr:sp macro="" textlink="">
      <xdr:nvSpPr>
        <xdr:cNvPr id="483" name="n_2mainValue【消防施設】&#10;有形固定資産減価償却率">
          <a:extLst>
            <a:ext uri="{FF2B5EF4-FFF2-40B4-BE49-F238E27FC236}">
              <a16:creationId xmlns:a16="http://schemas.microsoft.com/office/drawing/2014/main" id="{8E3EC7AF-4C15-4535-BF88-41C88B770726}"/>
            </a:ext>
          </a:extLst>
        </xdr:cNvPr>
        <xdr:cNvSpPr txBox="1"/>
      </xdr:nvSpPr>
      <xdr:spPr>
        <a:xfrm>
          <a:off x="14389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152779</xdr:rowOff>
    </xdr:from>
    <xdr:ext cx="405111" cy="259045"/>
    <xdr:sp macro="" textlink="">
      <xdr:nvSpPr>
        <xdr:cNvPr id="484" name="n_3mainValue【消防施設】&#10;有形固定資産減価償却率">
          <a:extLst>
            <a:ext uri="{FF2B5EF4-FFF2-40B4-BE49-F238E27FC236}">
              <a16:creationId xmlns:a16="http://schemas.microsoft.com/office/drawing/2014/main" id="{E34D6757-035F-4512-84E0-2849431A6B28}"/>
            </a:ext>
          </a:extLst>
        </xdr:cNvPr>
        <xdr:cNvSpPr txBox="1"/>
      </xdr:nvSpPr>
      <xdr:spPr>
        <a:xfrm>
          <a:off x="13500744" y="1386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134819</xdr:rowOff>
    </xdr:from>
    <xdr:ext cx="405111" cy="259045"/>
    <xdr:sp macro="" textlink="">
      <xdr:nvSpPr>
        <xdr:cNvPr id="485" name="n_4mainValue【消防施設】&#10;有形固定資産減価償却率">
          <a:extLst>
            <a:ext uri="{FF2B5EF4-FFF2-40B4-BE49-F238E27FC236}">
              <a16:creationId xmlns:a16="http://schemas.microsoft.com/office/drawing/2014/main" id="{CB97D3B1-9279-4781-9D79-5D13FC5ABCA1}"/>
            </a:ext>
          </a:extLst>
        </xdr:cNvPr>
        <xdr:cNvSpPr txBox="1"/>
      </xdr:nvSpPr>
      <xdr:spPr>
        <a:xfrm>
          <a:off x="12611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6" name="正方形/長方形 485">
          <a:extLst>
            <a:ext uri="{FF2B5EF4-FFF2-40B4-BE49-F238E27FC236}">
              <a16:creationId xmlns:a16="http://schemas.microsoft.com/office/drawing/2014/main" id="{F919BAC6-4D12-49B5-96DB-3E1D52FB5B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7" name="正方形/長方形 486">
          <a:extLst>
            <a:ext uri="{FF2B5EF4-FFF2-40B4-BE49-F238E27FC236}">
              <a16:creationId xmlns:a16="http://schemas.microsoft.com/office/drawing/2014/main" id="{34376E3D-4CF2-4DAD-8F71-C0238A6D6B1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8" name="正方形/長方形 487">
          <a:extLst>
            <a:ext uri="{FF2B5EF4-FFF2-40B4-BE49-F238E27FC236}">
              <a16:creationId xmlns:a16="http://schemas.microsoft.com/office/drawing/2014/main" id="{7BDD0DC2-4493-4408-83CC-E7B184F8A1C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9" name="正方形/長方形 488">
          <a:extLst>
            <a:ext uri="{FF2B5EF4-FFF2-40B4-BE49-F238E27FC236}">
              <a16:creationId xmlns:a16="http://schemas.microsoft.com/office/drawing/2014/main" id="{1A765EBA-D22C-4F31-B78F-AB46480002B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0" name="正方形/長方形 489">
          <a:extLst>
            <a:ext uri="{FF2B5EF4-FFF2-40B4-BE49-F238E27FC236}">
              <a16:creationId xmlns:a16="http://schemas.microsoft.com/office/drawing/2014/main" id="{8856CDEE-F689-4FD2-AC2E-A19FCC78257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1" name="正方形/長方形 490">
          <a:extLst>
            <a:ext uri="{FF2B5EF4-FFF2-40B4-BE49-F238E27FC236}">
              <a16:creationId xmlns:a16="http://schemas.microsoft.com/office/drawing/2014/main" id="{50E07081-9215-4A63-A3F7-35AF2B9FAA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2" name="正方形/長方形 491">
          <a:extLst>
            <a:ext uri="{FF2B5EF4-FFF2-40B4-BE49-F238E27FC236}">
              <a16:creationId xmlns:a16="http://schemas.microsoft.com/office/drawing/2014/main" id="{1DDF3F17-3990-4F3D-81C7-EFC8D7B42DE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3" name="正方形/長方形 492">
          <a:extLst>
            <a:ext uri="{FF2B5EF4-FFF2-40B4-BE49-F238E27FC236}">
              <a16:creationId xmlns:a16="http://schemas.microsoft.com/office/drawing/2014/main" id="{DBEE251C-13B4-4FC9-B3DD-E0CA4FB6BA9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4" name="テキスト ボックス 493">
          <a:extLst>
            <a:ext uri="{FF2B5EF4-FFF2-40B4-BE49-F238E27FC236}">
              <a16:creationId xmlns:a16="http://schemas.microsoft.com/office/drawing/2014/main" id="{45730E7A-0CFF-4E1E-9C09-E05F841D674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5" name="直線コネクタ 494">
          <a:extLst>
            <a:ext uri="{FF2B5EF4-FFF2-40B4-BE49-F238E27FC236}">
              <a16:creationId xmlns:a16="http://schemas.microsoft.com/office/drawing/2014/main" id="{06F296A3-7E80-42E8-925D-C4FC970ADCCD}"/>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6" name="直線コネクタ 495">
          <a:extLst>
            <a:ext uri="{FF2B5EF4-FFF2-40B4-BE49-F238E27FC236}">
              <a16:creationId xmlns:a16="http://schemas.microsoft.com/office/drawing/2014/main" id="{B00F3907-7CFC-451B-9F22-AEA67BF120C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7" name="テキスト ボックス 496">
          <a:extLst>
            <a:ext uri="{FF2B5EF4-FFF2-40B4-BE49-F238E27FC236}">
              <a16:creationId xmlns:a16="http://schemas.microsoft.com/office/drawing/2014/main" id="{DDF3CEA0-DD36-48A9-BD7A-076633358C2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8" name="直線コネクタ 497">
          <a:extLst>
            <a:ext uri="{FF2B5EF4-FFF2-40B4-BE49-F238E27FC236}">
              <a16:creationId xmlns:a16="http://schemas.microsoft.com/office/drawing/2014/main" id="{A0EE4138-0913-4CBD-9DFF-8CB7C625F46F}"/>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9" name="テキスト ボックス 498">
          <a:extLst>
            <a:ext uri="{FF2B5EF4-FFF2-40B4-BE49-F238E27FC236}">
              <a16:creationId xmlns:a16="http://schemas.microsoft.com/office/drawing/2014/main" id="{14C06BB1-D99C-434F-B90A-CEE1D38E059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0" name="直線コネクタ 499">
          <a:extLst>
            <a:ext uri="{FF2B5EF4-FFF2-40B4-BE49-F238E27FC236}">
              <a16:creationId xmlns:a16="http://schemas.microsoft.com/office/drawing/2014/main" id="{9ECD05AA-C1A0-4681-B311-C006131CAEB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1" name="テキスト ボックス 500">
          <a:extLst>
            <a:ext uri="{FF2B5EF4-FFF2-40B4-BE49-F238E27FC236}">
              <a16:creationId xmlns:a16="http://schemas.microsoft.com/office/drawing/2014/main" id="{883CB4CA-D4F8-4D37-9C17-80AA17BBB899}"/>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2" name="直線コネクタ 501">
          <a:extLst>
            <a:ext uri="{FF2B5EF4-FFF2-40B4-BE49-F238E27FC236}">
              <a16:creationId xmlns:a16="http://schemas.microsoft.com/office/drawing/2014/main" id="{5456138D-BD06-41D9-A159-8704ED3497C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3" name="テキスト ボックス 502">
          <a:extLst>
            <a:ext uri="{FF2B5EF4-FFF2-40B4-BE49-F238E27FC236}">
              <a16:creationId xmlns:a16="http://schemas.microsoft.com/office/drawing/2014/main" id="{3FCE4FA6-121D-4741-82C8-A9FE631EA39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4" name="直線コネクタ 503">
          <a:extLst>
            <a:ext uri="{FF2B5EF4-FFF2-40B4-BE49-F238E27FC236}">
              <a16:creationId xmlns:a16="http://schemas.microsoft.com/office/drawing/2014/main" id="{C5FD7BCE-417D-4969-A015-E7EA9FEFDA1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5" name="テキスト ボックス 504">
          <a:extLst>
            <a:ext uri="{FF2B5EF4-FFF2-40B4-BE49-F238E27FC236}">
              <a16:creationId xmlns:a16="http://schemas.microsoft.com/office/drawing/2014/main" id="{D1844080-A3D1-4C8C-9801-A4FA83B9A509}"/>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6" name="直線コネクタ 505">
          <a:extLst>
            <a:ext uri="{FF2B5EF4-FFF2-40B4-BE49-F238E27FC236}">
              <a16:creationId xmlns:a16="http://schemas.microsoft.com/office/drawing/2014/main" id="{BE598F25-0A96-452B-A63B-899225F1595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7" name="テキスト ボックス 506">
          <a:extLst>
            <a:ext uri="{FF2B5EF4-FFF2-40B4-BE49-F238E27FC236}">
              <a16:creationId xmlns:a16="http://schemas.microsoft.com/office/drawing/2014/main" id="{84FFF6D0-8F26-4F84-9713-BF38D0B349C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8" name="【消防施設】&#10;一人当たり面積グラフ枠">
          <a:extLst>
            <a:ext uri="{FF2B5EF4-FFF2-40B4-BE49-F238E27FC236}">
              <a16:creationId xmlns:a16="http://schemas.microsoft.com/office/drawing/2014/main" id="{7FBBDD4B-F570-4077-A4B7-C252B74665B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104775</xdr:rowOff>
    </xdr:from>
    <xdr:to>
      <xdr:col>116</xdr:col>
      <xdr:colOff>62864</xdr:colOff>
      <xdr:row>86</xdr:row>
      <xdr:rowOff>99061</xdr:rowOff>
    </xdr:to>
    <xdr:cxnSp macro="">
      <xdr:nvCxnSpPr>
        <xdr:cNvPr id="509" name="直線コネクタ 508">
          <a:extLst>
            <a:ext uri="{FF2B5EF4-FFF2-40B4-BE49-F238E27FC236}">
              <a16:creationId xmlns:a16="http://schemas.microsoft.com/office/drawing/2014/main" id="{569ADA3F-E0DB-492D-8AE4-265144412937}"/>
            </a:ext>
          </a:extLst>
        </xdr:cNvPr>
        <xdr:cNvCxnSpPr/>
      </xdr:nvCxnSpPr>
      <xdr:spPr>
        <a:xfrm flipV="1">
          <a:off x="22160864" y="13306425"/>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510" name="【消防施設】&#10;一人当たり面積最小値テキスト">
          <a:extLst>
            <a:ext uri="{FF2B5EF4-FFF2-40B4-BE49-F238E27FC236}">
              <a16:creationId xmlns:a16="http://schemas.microsoft.com/office/drawing/2014/main" id="{400289E3-C39F-4F3C-9944-C3ED17A1AAAC}"/>
            </a:ext>
          </a:extLst>
        </xdr:cNvPr>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511" name="直線コネクタ 510">
          <a:extLst>
            <a:ext uri="{FF2B5EF4-FFF2-40B4-BE49-F238E27FC236}">
              <a16:creationId xmlns:a16="http://schemas.microsoft.com/office/drawing/2014/main" id="{C162D6B4-FE1E-4779-8E19-272B12395684}"/>
            </a:ext>
          </a:extLst>
        </xdr:cNvPr>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51452</xdr:rowOff>
    </xdr:from>
    <xdr:ext cx="469744" cy="259045"/>
    <xdr:sp macro="" textlink="">
      <xdr:nvSpPr>
        <xdr:cNvPr id="512" name="【消防施設】&#10;一人当たり面積最大値テキスト">
          <a:extLst>
            <a:ext uri="{FF2B5EF4-FFF2-40B4-BE49-F238E27FC236}">
              <a16:creationId xmlns:a16="http://schemas.microsoft.com/office/drawing/2014/main" id="{2CDFCB8D-BE6B-407B-8BBF-C17CE2C8FCD4}"/>
            </a:ext>
          </a:extLst>
        </xdr:cNvPr>
        <xdr:cNvSpPr txBox="1"/>
      </xdr:nvSpPr>
      <xdr:spPr>
        <a:xfrm>
          <a:off x="22199600" y="13081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104775</xdr:rowOff>
    </xdr:from>
    <xdr:to>
      <xdr:col>116</xdr:col>
      <xdr:colOff>152400</xdr:colOff>
      <xdr:row>77</xdr:row>
      <xdr:rowOff>104775</xdr:rowOff>
    </xdr:to>
    <xdr:cxnSp macro="">
      <xdr:nvCxnSpPr>
        <xdr:cNvPr id="513" name="直線コネクタ 512">
          <a:extLst>
            <a:ext uri="{FF2B5EF4-FFF2-40B4-BE49-F238E27FC236}">
              <a16:creationId xmlns:a16="http://schemas.microsoft.com/office/drawing/2014/main" id="{A4912674-CBAA-437F-BA76-C479D9ABDEFC}"/>
            </a:ext>
          </a:extLst>
        </xdr:cNvPr>
        <xdr:cNvCxnSpPr/>
      </xdr:nvCxnSpPr>
      <xdr:spPr>
        <a:xfrm>
          <a:off x="22072600" y="1330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2557</xdr:rowOff>
    </xdr:from>
    <xdr:ext cx="469744" cy="259045"/>
    <xdr:sp macro="" textlink="">
      <xdr:nvSpPr>
        <xdr:cNvPr id="514" name="【消防施設】&#10;一人当たり面積平均値テキスト">
          <a:extLst>
            <a:ext uri="{FF2B5EF4-FFF2-40B4-BE49-F238E27FC236}">
              <a16:creationId xmlns:a16="http://schemas.microsoft.com/office/drawing/2014/main" id="{3C6DAB82-8310-4840-9B68-D16F23875FB9}"/>
            </a:ext>
          </a:extLst>
        </xdr:cNvPr>
        <xdr:cNvSpPr txBox="1"/>
      </xdr:nvSpPr>
      <xdr:spPr>
        <a:xfrm>
          <a:off x="22199600" y="14232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151130</xdr:rowOff>
    </xdr:from>
    <xdr:to>
      <xdr:col>116</xdr:col>
      <xdr:colOff>114300</xdr:colOff>
      <xdr:row>84</xdr:row>
      <xdr:rowOff>81280</xdr:rowOff>
    </xdr:to>
    <xdr:sp macro="" textlink="">
      <xdr:nvSpPr>
        <xdr:cNvPr id="515" name="フローチャート: 判断 514">
          <a:extLst>
            <a:ext uri="{FF2B5EF4-FFF2-40B4-BE49-F238E27FC236}">
              <a16:creationId xmlns:a16="http://schemas.microsoft.com/office/drawing/2014/main" id="{BEE64D96-C8B0-423D-991B-01EEF401C511}"/>
            </a:ext>
          </a:extLst>
        </xdr:cNvPr>
        <xdr:cNvSpPr/>
      </xdr:nvSpPr>
      <xdr:spPr>
        <a:xfrm>
          <a:off x="22110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90170</xdr:rowOff>
    </xdr:from>
    <xdr:to>
      <xdr:col>112</xdr:col>
      <xdr:colOff>38100</xdr:colOff>
      <xdr:row>85</xdr:row>
      <xdr:rowOff>20320</xdr:rowOff>
    </xdr:to>
    <xdr:sp macro="" textlink="">
      <xdr:nvSpPr>
        <xdr:cNvPr id="516" name="フローチャート: 判断 515">
          <a:extLst>
            <a:ext uri="{FF2B5EF4-FFF2-40B4-BE49-F238E27FC236}">
              <a16:creationId xmlns:a16="http://schemas.microsoft.com/office/drawing/2014/main" id="{4C2E8AAE-3751-47BE-AF09-719C0E274EDE}"/>
            </a:ext>
          </a:extLst>
        </xdr:cNvPr>
        <xdr:cNvSpPr/>
      </xdr:nvSpPr>
      <xdr:spPr>
        <a:xfrm>
          <a:off x="21272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93980</xdr:rowOff>
    </xdr:from>
    <xdr:to>
      <xdr:col>107</xdr:col>
      <xdr:colOff>101600</xdr:colOff>
      <xdr:row>85</xdr:row>
      <xdr:rowOff>24130</xdr:rowOff>
    </xdr:to>
    <xdr:sp macro="" textlink="">
      <xdr:nvSpPr>
        <xdr:cNvPr id="517" name="フローチャート: 判断 516">
          <a:extLst>
            <a:ext uri="{FF2B5EF4-FFF2-40B4-BE49-F238E27FC236}">
              <a16:creationId xmlns:a16="http://schemas.microsoft.com/office/drawing/2014/main" id="{2CB54A30-28EC-487A-A7F8-E7419537C74B}"/>
            </a:ext>
          </a:extLst>
        </xdr:cNvPr>
        <xdr:cNvSpPr/>
      </xdr:nvSpPr>
      <xdr:spPr>
        <a:xfrm>
          <a:off x="20383500" y="1449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113030</xdr:rowOff>
    </xdr:from>
    <xdr:to>
      <xdr:col>102</xdr:col>
      <xdr:colOff>165100</xdr:colOff>
      <xdr:row>85</xdr:row>
      <xdr:rowOff>43180</xdr:rowOff>
    </xdr:to>
    <xdr:sp macro="" textlink="">
      <xdr:nvSpPr>
        <xdr:cNvPr id="518" name="フローチャート: 判断 517">
          <a:extLst>
            <a:ext uri="{FF2B5EF4-FFF2-40B4-BE49-F238E27FC236}">
              <a16:creationId xmlns:a16="http://schemas.microsoft.com/office/drawing/2014/main" id="{786F5417-4293-40C6-B2F8-AB187A1BEFF1}"/>
            </a:ext>
          </a:extLst>
        </xdr:cNvPr>
        <xdr:cNvSpPr/>
      </xdr:nvSpPr>
      <xdr:spPr>
        <a:xfrm>
          <a:off x="19494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84455</xdr:rowOff>
    </xdr:from>
    <xdr:to>
      <xdr:col>98</xdr:col>
      <xdr:colOff>38100</xdr:colOff>
      <xdr:row>85</xdr:row>
      <xdr:rowOff>14605</xdr:rowOff>
    </xdr:to>
    <xdr:sp macro="" textlink="">
      <xdr:nvSpPr>
        <xdr:cNvPr id="519" name="フローチャート: 判断 518">
          <a:extLst>
            <a:ext uri="{FF2B5EF4-FFF2-40B4-BE49-F238E27FC236}">
              <a16:creationId xmlns:a16="http://schemas.microsoft.com/office/drawing/2014/main" id="{BC665D31-14A9-4C69-A435-0A3A7F53AC37}"/>
            </a:ext>
          </a:extLst>
        </xdr:cNvPr>
        <xdr:cNvSpPr/>
      </xdr:nvSpPr>
      <xdr:spPr>
        <a:xfrm>
          <a:off x="186055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DBB3DD4B-B5BE-493B-BEFF-040A11ACF46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A5094E05-BDC7-412D-A91C-B0EB2D7E580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1C0AADCA-0C0C-4743-A73C-96CA582A2B2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282CE0D1-7113-430E-9C22-B3AEA9E7EA9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308C0390-D5A2-45C2-885B-DB9189F44C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73025</xdr:rowOff>
    </xdr:from>
    <xdr:to>
      <xdr:col>116</xdr:col>
      <xdr:colOff>114300</xdr:colOff>
      <xdr:row>85</xdr:row>
      <xdr:rowOff>3175</xdr:rowOff>
    </xdr:to>
    <xdr:sp macro="" textlink="">
      <xdr:nvSpPr>
        <xdr:cNvPr id="525" name="楕円 524">
          <a:extLst>
            <a:ext uri="{FF2B5EF4-FFF2-40B4-BE49-F238E27FC236}">
              <a16:creationId xmlns:a16="http://schemas.microsoft.com/office/drawing/2014/main" id="{3FF73D42-FB40-4EC7-A871-8CBFC23E4634}"/>
            </a:ext>
          </a:extLst>
        </xdr:cNvPr>
        <xdr:cNvSpPr/>
      </xdr:nvSpPr>
      <xdr:spPr>
        <a:xfrm>
          <a:off x="22110700" y="1447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51452</xdr:rowOff>
    </xdr:from>
    <xdr:ext cx="469744" cy="259045"/>
    <xdr:sp macro="" textlink="">
      <xdr:nvSpPr>
        <xdr:cNvPr id="526" name="【消防施設】&#10;一人当たり面積該当値テキスト">
          <a:extLst>
            <a:ext uri="{FF2B5EF4-FFF2-40B4-BE49-F238E27FC236}">
              <a16:creationId xmlns:a16="http://schemas.microsoft.com/office/drawing/2014/main" id="{F6E240BF-3140-4BE2-A2C2-B2F3360B30F3}"/>
            </a:ext>
          </a:extLst>
        </xdr:cNvPr>
        <xdr:cNvSpPr txBox="1"/>
      </xdr:nvSpPr>
      <xdr:spPr>
        <a:xfrm>
          <a:off x="22199600" y="1445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67311</xdr:rowOff>
    </xdr:from>
    <xdr:to>
      <xdr:col>112</xdr:col>
      <xdr:colOff>38100</xdr:colOff>
      <xdr:row>84</xdr:row>
      <xdr:rowOff>168911</xdr:rowOff>
    </xdr:to>
    <xdr:sp macro="" textlink="">
      <xdr:nvSpPr>
        <xdr:cNvPr id="527" name="楕円 526">
          <a:extLst>
            <a:ext uri="{FF2B5EF4-FFF2-40B4-BE49-F238E27FC236}">
              <a16:creationId xmlns:a16="http://schemas.microsoft.com/office/drawing/2014/main" id="{E27A6CC6-FAFF-451F-A2CD-8E979B0AD0A5}"/>
            </a:ext>
          </a:extLst>
        </xdr:cNvPr>
        <xdr:cNvSpPr/>
      </xdr:nvSpPr>
      <xdr:spPr>
        <a:xfrm>
          <a:off x="21272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118111</xdr:rowOff>
    </xdr:from>
    <xdr:to>
      <xdr:col>116</xdr:col>
      <xdr:colOff>63500</xdr:colOff>
      <xdr:row>84</xdr:row>
      <xdr:rowOff>123825</xdr:rowOff>
    </xdr:to>
    <xdr:cxnSp macro="">
      <xdr:nvCxnSpPr>
        <xdr:cNvPr id="528" name="直線コネクタ 527">
          <a:extLst>
            <a:ext uri="{FF2B5EF4-FFF2-40B4-BE49-F238E27FC236}">
              <a16:creationId xmlns:a16="http://schemas.microsoft.com/office/drawing/2014/main" id="{9308FC6B-E356-4333-90CE-86F449772120}"/>
            </a:ext>
          </a:extLst>
        </xdr:cNvPr>
        <xdr:cNvCxnSpPr/>
      </xdr:nvCxnSpPr>
      <xdr:spPr>
        <a:xfrm>
          <a:off x="21323300" y="14519911"/>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109220</xdr:rowOff>
    </xdr:from>
    <xdr:to>
      <xdr:col>107</xdr:col>
      <xdr:colOff>101600</xdr:colOff>
      <xdr:row>85</xdr:row>
      <xdr:rowOff>39370</xdr:rowOff>
    </xdr:to>
    <xdr:sp macro="" textlink="">
      <xdr:nvSpPr>
        <xdr:cNvPr id="529" name="楕円 528">
          <a:extLst>
            <a:ext uri="{FF2B5EF4-FFF2-40B4-BE49-F238E27FC236}">
              <a16:creationId xmlns:a16="http://schemas.microsoft.com/office/drawing/2014/main" id="{32480CD6-A038-4492-82AA-E8D354E36A96}"/>
            </a:ext>
          </a:extLst>
        </xdr:cNvPr>
        <xdr:cNvSpPr/>
      </xdr:nvSpPr>
      <xdr:spPr>
        <a:xfrm>
          <a:off x="20383500" y="145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118111</xdr:rowOff>
    </xdr:from>
    <xdr:to>
      <xdr:col>111</xdr:col>
      <xdr:colOff>177800</xdr:colOff>
      <xdr:row>84</xdr:row>
      <xdr:rowOff>160020</xdr:rowOff>
    </xdr:to>
    <xdr:cxnSp macro="">
      <xdr:nvCxnSpPr>
        <xdr:cNvPr id="530" name="直線コネクタ 529">
          <a:extLst>
            <a:ext uri="{FF2B5EF4-FFF2-40B4-BE49-F238E27FC236}">
              <a16:creationId xmlns:a16="http://schemas.microsoft.com/office/drawing/2014/main" id="{41FA7ACB-57D4-4B4D-A9C0-31EDE85BF691}"/>
            </a:ext>
          </a:extLst>
        </xdr:cNvPr>
        <xdr:cNvCxnSpPr/>
      </xdr:nvCxnSpPr>
      <xdr:spPr>
        <a:xfrm flipV="1">
          <a:off x="20434300" y="145199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27305</xdr:rowOff>
    </xdr:from>
    <xdr:to>
      <xdr:col>102</xdr:col>
      <xdr:colOff>165100</xdr:colOff>
      <xdr:row>85</xdr:row>
      <xdr:rowOff>128905</xdr:rowOff>
    </xdr:to>
    <xdr:sp macro="" textlink="">
      <xdr:nvSpPr>
        <xdr:cNvPr id="531" name="楕円 530">
          <a:extLst>
            <a:ext uri="{FF2B5EF4-FFF2-40B4-BE49-F238E27FC236}">
              <a16:creationId xmlns:a16="http://schemas.microsoft.com/office/drawing/2014/main" id="{9F278A7B-1EC7-496E-93F1-9346F1B294AD}"/>
            </a:ext>
          </a:extLst>
        </xdr:cNvPr>
        <xdr:cNvSpPr/>
      </xdr:nvSpPr>
      <xdr:spPr>
        <a:xfrm>
          <a:off x="19494500" y="1460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160020</xdr:rowOff>
    </xdr:from>
    <xdr:to>
      <xdr:col>107</xdr:col>
      <xdr:colOff>50800</xdr:colOff>
      <xdr:row>85</xdr:row>
      <xdr:rowOff>78105</xdr:rowOff>
    </xdr:to>
    <xdr:cxnSp macro="">
      <xdr:nvCxnSpPr>
        <xdr:cNvPr id="532" name="直線コネクタ 531">
          <a:extLst>
            <a:ext uri="{FF2B5EF4-FFF2-40B4-BE49-F238E27FC236}">
              <a16:creationId xmlns:a16="http://schemas.microsoft.com/office/drawing/2014/main" id="{9448996C-1EC7-43D0-9CEC-2F8568B92C3F}"/>
            </a:ext>
          </a:extLst>
        </xdr:cNvPr>
        <xdr:cNvCxnSpPr/>
      </xdr:nvCxnSpPr>
      <xdr:spPr>
        <a:xfrm flipV="1">
          <a:off x="19545300" y="1456182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31114</xdr:rowOff>
    </xdr:from>
    <xdr:to>
      <xdr:col>98</xdr:col>
      <xdr:colOff>38100</xdr:colOff>
      <xdr:row>85</xdr:row>
      <xdr:rowOff>132714</xdr:rowOff>
    </xdr:to>
    <xdr:sp macro="" textlink="">
      <xdr:nvSpPr>
        <xdr:cNvPr id="533" name="楕円 532">
          <a:extLst>
            <a:ext uri="{FF2B5EF4-FFF2-40B4-BE49-F238E27FC236}">
              <a16:creationId xmlns:a16="http://schemas.microsoft.com/office/drawing/2014/main" id="{7FC833C4-1E97-4920-83FE-C0AB5D02B183}"/>
            </a:ext>
          </a:extLst>
        </xdr:cNvPr>
        <xdr:cNvSpPr/>
      </xdr:nvSpPr>
      <xdr:spPr>
        <a:xfrm>
          <a:off x="18605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78105</xdr:rowOff>
    </xdr:from>
    <xdr:to>
      <xdr:col>102</xdr:col>
      <xdr:colOff>114300</xdr:colOff>
      <xdr:row>85</xdr:row>
      <xdr:rowOff>81914</xdr:rowOff>
    </xdr:to>
    <xdr:cxnSp macro="">
      <xdr:nvCxnSpPr>
        <xdr:cNvPr id="534" name="直線コネクタ 533">
          <a:extLst>
            <a:ext uri="{FF2B5EF4-FFF2-40B4-BE49-F238E27FC236}">
              <a16:creationId xmlns:a16="http://schemas.microsoft.com/office/drawing/2014/main" id="{7A370BC7-174B-4F5B-878D-2A8F3875ECB1}"/>
            </a:ext>
          </a:extLst>
        </xdr:cNvPr>
        <xdr:cNvCxnSpPr/>
      </xdr:nvCxnSpPr>
      <xdr:spPr>
        <a:xfrm flipV="1">
          <a:off x="18656300" y="146513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11447</xdr:rowOff>
    </xdr:from>
    <xdr:ext cx="469744" cy="259045"/>
    <xdr:sp macro="" textlink="">
      <xdr:nvSpPr>
        <xdr:cNvPr id="535" name="n_1aveValue【消防施設】&#10;一人当たり面積">
          <a:extLst>
            <a:ext uri="{FF2B5EF4-FFF2-40B4-BE49-F238E27FC236}">
              <a16:creationId xmlns:a16="http://schemas.microsoft.com/office/drawing/2014/main" id="{7896D75C-A913-47A9-A14D-3FC74F3437A4}"/>
            </a:ext>
          </a:extLst>
        </xdr:cNvPr>
        <xdr:cNvSpPr txBox="1"/>
      </xdr:nvSpPr>
      <xdr:spPr>
        <a:xfrm>
          <a:off x="21075727" y="1458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40657</xdr:rowOff>
    </xdr:from>
    <xdr:ext cx="469744" cy="259045"/>
    <xdr:sp macro="" textlink="">
      <xdr:nvSpPr>
        <xdr:cNvPr id="536" name="n_2aveValue【消防施設】&#10;一人当たり面積">
          <a:extLst>
            <a:ext uri="{FF2B5EF4-FFF2-40B4-BE49-F238E27FC236}">
              <a16:creationId xmlns:a16="http://schemas.microsoft.com/office/drawing/2014/main" id="{562F994A-5B44-43DD-B361-E3B91CFE9E0D}"/>
            </a:ext>
          </a:extLst>
        </xdr:cNvPr>
        <xdr:cNvSpPr txBox="1"/>
      </xdr:nvSpPr>
      <xdr:spPr>
        <a:xfrm>
          <a:off x="20199427" y="1427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59707</xdr:rowOff>
    </xdr:from>
    <xdr:ext cx="469744" cy="259045"/>
    <xdr:sp macro="" textlink="">
      <xdr:nvSpPr>
        <xdr:cNvPr id="537" name="n_3aveValue【消防施設】&#10;一人当たり面積">
          <a:extLst>
            <a:ext uri="{FF2B5EF4-FFF2-40B4-BE49-F238E27FC236}">
              <a16:creationId xmlns:a16="http://schemas.microsoft.com/office/drawing/2014/main" id="{F8F9B119-75A2-4A08-8BAC-0250995B1D70}"/>
            </a:ext>
          </a:extLst>
        </xdr:cNvPr>
        <xdr:cNvSpPr txBox="1"/>
      </xdr:nvSpPr>
      <xdr:spPr>
        <a:xfrm>
          <a:off x="19310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31132</xdr:rowOff>
    </xdr:from>
    <xdr:ext cx="469744" cy="259045"/>
    <xdr:sp macro="" textlink="">
      <xdr:nvSpPr>
        <xdr:cNvPr id="538" name="n_4aveValue【消防施設】&#10;一人当たり面積">
          <a:extLst>
            <a:ext uri="{FF2B5EF4-FFF2-40B4-BE49-F238E27FC236}">
              <a16:creationId xmlns:a16="http://schemas.microsoft.com/office/drawing/2014/main" id="{49EF5206-02B5-4D7B-A36C-D37256CBDB72}"/>
            </a:ext>
          </a:extLst>
        </xdr:cNvPr>
        <xdr:cNvSpPr txBox="1"/>
      </xdr:nvSpPr>
      <xdr:spPr>
        <a:xfrm>
          <a:off x="18421427" y="1426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13988</xdr:rowOff>
    </xdr:from>
    <xdr:ext cx="469744" cy="259045"/>
    <xdr:sp macro="" textlink="">
      <xdr:nvSpPr>
        <xdr:cNvPr id="539" name="n_1mainValue【消防施設】&#10;一人当たり面積">
          <a:extLst>
            <a:ext uri="{FF2B5EF4-FFF2-40B4-BE49-F238E27FC236}">
              <a16:creationId xmlns:a16="http://schemas.microsoft.com/office/drawing/2014/main" id="{41264D29-9063-449B-B427-85C86252B7DE}"/>
            </a:ext>
          </a:extLst>
        </xdr:cNvPr>
        <xdr:cNvSpPr txBox="1"/>
      </xdr:nvSpPr>
      <xdr:spPr>
        <a:xfrm>
          <a:off x="21075727" y="1424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30497</xdr:rowOff>
    </xdr:from>
    <xdr:ext cx="469744" cy="259045"/>
    <xdr:sp macro="" textlink="">
      <xdr:nvSpPr>
        <xdr:cNvPr id="540" name="n_2mainValue【消防施設】&#10;一人当たり面積">
          <a:extLst>
            <a:ext uri="{FF2B5EF4-FFF2-40B4-BE49-F238E27FC236}">
              <a16:creationId xmlns:a16="http://schemas.microsoft.com/office/drawing/2014/main" id="{9176FAF2-74AB-431E-A99A-28C45BC770B4}"/>
            </a:ext>
          </a:extLst>
        </xdr:cNvPr>
        <xdr:cNvSpPr txBox="1"/>
      </xdr:nvSpPr>
      <xdr:spPr>
        <a:xfrm>
          <a:off x="20199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120032</xdr:rowOff>
    </xdr:from>
    <xdr:ext cx="469744" cy="259045"/>
    <xdr:sp macro="" textlink="">
      <xdr:nvSpPr>
        <xdr:cNvPr id="541" name="n_3mainValue【消防施設】&#10;一人当たり面積">
          <a:extLst>
            <a:ext uri="{FF2B5EF4-FFF2-40B4-BE49-F238E27FC236}">
              <a16:creationId xmlns:a16="http://schemas.microsoft.com/office/drawing/2014/main" id="{62AD967D-FBA9-4D27-9D9F-5867C26A4514}"/>
            </a:ext>
          </a:extLst>
        </xdr:cNvPr>
        <xdr:cNvSpPr txBox="1"/>
      </xdr:nvSpPr>
      <xdr:spPr>
        <a:xfrm>
          <a:off x="19310427" y="1469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123841</xdr:rowOff>
    </xdr:from>
    <xdr:ext cx="469744" cy="259045"/>
    <xdr:sp macro="" textlink="">
      <xdr:nvSpPr>
        <xdr:cNvPr id="542" name="n_4mainValue【消防施設】&#10;一人当たり面積">
          <a:extLst>
            <a:ext uri="{FF2B5EF4-FFF2-40B4-BE49-F238E27FC236}">
              <a16:creationId xmlns:a16="http://schemas.microsoft.com/office/drawing/2014/main" id="{6153C154-80BD-4018-8384-A9387B0B9D14}"/>
            </a:ext>
          </a:extLst>
        </xdr:cNvPr>
        <xdr:cNvSpPr txBox="1"/>
      </xdr:nvSpPr>
      <xdr:spPr>
        <a:xfrm>
          <a:off x="18421427" y="146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26B20B5-AC9C-4CA6-ACB4-1E7B4082620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AAFC60C3-F5ED-40AE-B819-B1902EA264DC}"/>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67CEAD29-E9B7-43C0-B921-4CB14C97E81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1BB3D060-BE76-4311-A58A-387BDFC2F1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6DC5ECD7-0255-4A88-AE21-62453991DBE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FDF85EE3-0631-4602-9E02-478E04C0F13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14E30E7D-D819-494A-88FE-2330C5B6391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50F06516-314C-4801-ADC7-40BF06E8251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B7F486DE-DF62-4A10-9D34-204D4C2F3AE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E62E64A-439A-4F11-A298-9EB0B2050A8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8681102D-C55B-4435-841C-EB28E85FCF85}"/>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4" name="直線コネクタ 553">
          <a:extLst>
            <a:ext uri="{FF2B5EF4-FFF2-40B4-BE49-F238E27FC236}">
              <a16:creationId xmlns:a16="http://schemas.microsoft.com/office/drawing/2014/main" id="{A52EBF60-3765-402A-B7CC-E8C421832B4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5" name="テキスト ボックス 554">
          <a:extLst>
            <a:ext uri="{FF2B5EF4-FFF2-40B4-BE49-F238E27FC236}">
              <a16:creationId xmlns:a16="http://schemas.microsoft.com/office/drawing/2014/main" id="{2C48A963-2864-4B92-A05C-53A014070F1C}"/>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6" name="直線コネクタ 555">
          <a:extLst>
            <a:ext uri="{FF2B5EF4-FFF2-40B4-BE49-F238E27FC236}">
              <a16:creationId xmlns:a16="http://schemas.microsoft.com/office/drawing/2014/main" id="{890C906F-FC67-47F5-B1D5-9B07AB5923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7" name="テキスト ボックス 556">
          <a:extLst>
            <a:ext uri="{FF2B5EF4-FFF2-40B4-BE49-F238E27FC236}">
              <a16:creationId xmlns:a16="http://schemas.microsoft.com/office/drawing/2014/main" id="{C523D261-05FB-4607-AD6E-D33375340E8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8" name="直線コネクタ 557">
          <a:extLst>
            <a:ext uri="{FF2B5EF4-FFF2-40B4-BE49-F238E27FC236}">
              <a16:creationId xmlns:a16="http://schemas.microsoft.com/office/drawing/2014/main" id="{63225711-6682-434E-8E4E-2E5B81EE58C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9" name="テキスト ボックス 558">
          <a:extLst>
            <a:ext uri="{FF2B5EF4-FFF2-40B4-BE49-F238E27FC236}">
              <a16:creationId xmlns:a16="http://schemas.microsoft.com/office/drawing/2014/main" id="{DC205051-0B70-423F-9FB4-F5D9633FDC5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0" name="直線コネクタ 559">
          <a:extLst>
            <a:ext uri="{FF2B5EF4-FFF2-40B4-BE49-F238E27FC236}">
              <a16:creationId xmlns:a16="http://schemas.microsoft.com/office/drawing/2014/main" id="{721D3E18-BD0F-4B53-8F39-5C3A6D01660B}"/>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1" name="テキスト ボックス 560">
          <a:extLst>
            <a:ext uri="{FF2B5EF4-FFF2-40B4-BE49-F238E27FC236}">
              <a16:creationId xmlns:a16="http://schemas.microsoft.com/office/drawing/2014/main" id="{B2FD6A52-AD0F-44DF-A2E4-DA6A7D7FD27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2" name="直線コネクタ 561">
          <a:extLst>
            <a:ext uri="{FF2B5EF4-FFF2-40B4-BE49-F238E27FC236}">
              <a16:creationId xmlns:a16="http://schemas.microsoft.com/office/drawing/2014/main" id="{AB0136D7-1867-46D8-8C2C-359FB87961E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3" name="テキスト ボックス 562">
          <a:extLst>
            <a:ext uri="{FF2B5EF4-FFF2-40B4-BE49-F238E27FC236}">
              <a16:creationId xmlns:a16="http://schemas.microsoft.com/office/drawing/2014/main" id="{0246024D-A217-4B9B-A99A-9A88B3851C19}"/>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4" name="直線コネクタ 563">
          <a:extLst>
            <a:ext uri="{FF2B5EF4-FFF2-40B4-BE49-F238E27FC236}">
              <a16:creationId xmlns:a16="http://schemas.microsoft.com/office/drawing/2014/main" id="{82ACB25E-D27B-42C2-A64F-2BD83996CE5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5" name="テキスト ボックス 564">
          <a:extLst>
            <a:ext uri="{FF2B5EF4-FFF2-40B4-BE49-F238E27FC236}">
              <a16:creationId xmlns:a16="http://schemas.microsoft.com/office/drawing/2014/main" id="{E27A94E1-DF46-4114-98EF-137DF8C4B71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6" name="直線コネクタ 565">
          <a:extLst>
            <a:ext uri="{FF2B5EF4-FFF2-40B4-BE49-F238E27FC236}">
              <a16:creationId xmlns:a16="http://schemas.microsoft.com/office/drawing/2014/main" id="{A7C99AFF-478E-4B4A-9E33-DAB025C94BE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庁舎】&#10;有形固定資産減価償却率グラフ枠">
          <a:extLst>
            <a:ext uri="{FF2B5EF4-FFF2-40B4-BE49-F238E27FC236}">
              <a16:creationId xmlns:a16="http://schemas.microsoft.com/office/drawing/2014/main" id="{B856595E-A18C-4B2B-812F-5C00E9FD4B1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109</xdr:row>
      <xdr:rowOff>35379</xdr:rowOff>
    </xdr:to>
    <xdr:cxnSp macro="">
      <xdr:nvCxnSpPr>
        <xdr:cNvPr id="568" name="直線コネクタ 567">
          <a:extLst>
            <a:ext uri="{FF2B5EF4-FFF2-40B4-BE49-F238E27FC236}">
              <a16:creationId xmlns:a16="http://schemas.microsoft.com/office/drawing/2014/main" id="{E8BF55BB-5C50-4016-8A11-670B724E2B46}"/>
            </a:ext>
          </a:extLst>
        </xdr:cNvPr>
        <xdr:cNvCxnSpPr/>
      </xdr:nvCxnSpPr>
      <xdr:spPr>
        <a:xfrm flipV="1">
          <a:off x="16318864" y="17134658"/>
          <a:ext cx="0" cy="158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9" name="【庁舎】&#10;有形固定資産減価償却率最小値テキスト">
          <a:extLst>
            <a:ext uri="{FF2B5EF4-FFF2-40B4-BE49-F238E27FC236}">
              <a16:creationId xmlns:a16="http://schemas.microsoft.com/office/drawing/2014/main" id="{5C4C3BF8-3BA6-401D-8446-E06634BF849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0" name="直線コネクタ 569">
          <a:extLst>
            <a:ext uri="{FF2B5EF4-FFF2-40B4-BE49-F238E27FC236}">
              <a16:creationId xmlns:a16="http://schemas.microsoft.com/office/drawing/2014/main" id="{3B50EDBA-ABCF-49A0-8506-916CBB5B098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571" name="【庁舎】&#10;有形固定資産減価償却率最大値テキスト">
          <a:extLst>
            <a:ext uri="{FF2B5EF4-FFF2-40B4-BE49-F238E27FC236}">
              <a16:creationId xmlns:a16="http://schemas.microsoft.com/office/drawing/2014/main" id="{E8A68305-57BD-49D9-828E-58FAB96973AB}"/>
            </a:ext>
          </a:extLst>
        </xdr:cNvPr>
        <xdr:cNvSpPr txBox="1"/>
      </xdr:nvSpPr>
      <xdr:spPr>
        <a:xfrm>
          <a:off x="16357600" y="169098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572" name="直線コネクタ 571">
          <a:extLst>
            <a:ext uri="{FF2B5EF4-FFF2-40B4-BE49-F238E27FC236}">
              <a16:creationId xmlns:a16="http://schemas.microsoft.com/office/drawing/2014/main" id="{A213922B-F222-4100-AE7D-D18334B99D03}"/>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43015</xdr:rowOff>
    </xdr:from>
    <xdr:ext cx="405111" cy="259045"/>
    <xdr:sp macro="" textlink="">
      <xdr:nvSpPr>
        <xdr:cNvPr id="573" name="【庁舎】&#10;有形固定資産減価償却率平均値テキスト">
          <a:extLst>
            <a:ext uri="{FF2B5EF4-FFF2-40B4-BE49-F238E27FC236}">
              <a16:creationId xmlns:a16="http://schemas.microsoft.com/office/drawing/2014/main" id="{E189C0C9-A4EB-4A0D-A17C-CB1B2C97B60F}"/>
            </a:ext>
          </a:extLst>
        </xdr:cNvPr>
        <xdr:cNvSpPr txBox="1"/>
      </xdr:nvSpPr>
      <xdr:spPr>
        <a:xfrm>
          <a:off x="16357600" y="17873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64588</xdr:rowOff>
    </xdr:from>
    <xdr:to>
      <xdr:col>85</xdr:col>
      <xdr:colOff>177800</xdr:colOff>
      <xdr:row>104</xdr:row>
      <xdr:rowOff>166188</xdr:rowOff>
    </xdr:to>
    <xdr:sp macro="" textlink="">
      <xdr:nvSpPr>
        <xdr:cNvPr id="574" name="フローチャート: 判断 573">
          <a:extLst>
            <a:ext uri="{FF2B5EF4-FFF2-40B4-BE49-F238E27FC236}">
              <a16:creationId xmlns:a16="http://schemas.microsoft.com/office/drawing/2014/main" id="{7A0288D1-28A8-4DB2-A529-5F80BAE5D00C}"/>
            </a:ext>
          </a:extLst>
        </xdr:cNvPr>
        <xdr:cNvSpPr/>
      </xdr:nvSpPr>
      <xdr:spPr>
        <a:xfrm>
          <a:off x="162687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13970</xdr:rowOff>
    </xdr:from>
    <xdr:to>
      <xdr:col>81</xdr:col>
      <xdr:colOff>101600</xdr:colOff>
      <xdr:row>105</xdr:row>
      <xdr:rowOff>115570</xdr:rowOff>
    </xdr:to>
    <xdr:sp macro="" textlink="">
      <xdr:nvSpPr>
        <xdr:cNvPr id="575" name="フローチャート: 判断 574">
          <a:extLst>
            <a:ext uri="{FF2B5EF4-FFF2-40B4-BE49-F238E27FC236}">
              <a16:creationId xmlns:a16="http://schemas.microsoft.com/office/drawing/2014/main" id="{F2D1DEC5-EE4A-4762-B0AD-758755E1137D}"/>
            </a:ext>
          </a:extLst>
        </xdr:cNvPr>
        <xdr:cNvSpPr/>
      </xdr:nvSpPr>
      <xdr:spPr>
        <a:xfrm>
          <a:off x="1543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576" name="フローチャート: 判断 575">
          <a:extLst>
            <a:ext uri="{FF2B5EF4-FFF2-40B4-BE49-F238E27FC236}">
              <a16:creationId xmlns:a16="http://schemas.microsoft.com/office/drawing/2014/main" id="{1A88914B-FE48-45DE-B991-AB33ED0CFE91}"/>
            </a:ext>
          </a:extLst>
        </xdr:cNvPr>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169092</xdr:rowOff>
    </xdr:from>
    <xdr:to>
      <xdr:col>72</xdr:col>
      <xdr:colOff>38100</xdr:colOff>
      <xdr:row>105</xdr:row>
      <xdr:rowOff>99242</xdr:rowOff>
    </xdr:to>
    <xdr:sp macro="" textlink="">
      <xdr:nvSpPr>
        <xdr:cNvPr id="577" name="フローチャート: 判断 576">
          <a:extLst>
            <a:ext uri="{FF2B5EF4-FFF2-40B4-BE49-F238E27FC236}">
              <a16:creationId xmlns:a16="http://schemas.microsoft.com/office/drawing/2014/main" id="{F38B7764-4BAC-4844-A899-903093AFA749}"/>
            </a:ext>
          </a:extLst>
        </xdr:cNvPr>
        <xdr:cNvSpPr/>
      </xdr:nvSpPr>
      <xdr:spPr>
        <a:xfrm>
          <a:off x="13652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27032</xdr:rowOff>
    </xdr:from>
    <xdr:to>
      <xdr:col>67</xdr:col>
      <xdr:colOff>101600</xdr:colOff>
      <xdr:row>105</xdr:row>
      <xdr:rowOff>128632</xdr:rowOff>
    </xdr:to>
    <xdr:sp macro="" textlink="">
      <xdr:nvSpPr>
        <xdr:cNvPr id="578" name="フローチャート: 判断 577">
          <a:extLst>
            <a:ext uri="{FF2B5EF4-FFF2-40B4-BE49-F238E27FC236}">
              <a16:creationId xmlns:a16="http://schemas.microsoft.com/office/drawing/2014/main" id="{B6F3DE64-912F-4EE6-954D-4DD6F08D8170}"/>
            </a:ext>
          </a:extLst>
        </xdr:cNvPr>
        <xdr:cNvSpPr/>
      </xdr:nvSpPr>
      <xdr:spPr>
        <a:xfrm>
          <a:off x="12763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426BBC45-1813-41EA-A407-AE695B76D31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D01584AD-7540-47C1-B2E2-3CDC32145BD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6A0B4BBF-12EA-4933-A6EE-F337728728EA}"/>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132E5B33-F58C-406B-AB56-8540D586010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EB54C9CE-980F-45A4-8773-2F4E205101E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22134</xdr:rowOff>
    </xdr:from>
    <xdr:to>
      <xdr:col>85</xdr:col>
      <xdr:colOff>177800</xdr:colOff>
      <xdr:row>104</xdr:row>
      <xdr:rowOff>123734</xdr:rowOff>
    </xdr:to>
    <xdr:sp macro="" textlink="">
      <xdr:nvSpPr>
        <xdr:cNvPr id="584" name="楕円 583">
          <a:extLst>
            <a:ext uri="{FF2B5EF4-FFF2-40B4-BE49-F238E27FC236}">
              <a16:creationId xmlns:a16="http://schemas.microsoft.com/office/drawing/2014/main" id="{D95BE73A-DDC7-4AD1-825E-60CE4DF9EAED}"/>
            </a:ext>
          </a:extLst>
        </xdr:cNvPr>
        <xdr:cNvSpPr/>
      </xdr:nvSpPr>
      <xdr:spPr>
        <a:xfrm>
          <a:off x="162687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45011</xdr:rowOff>
    </xdr:from>
    <xdr:ext cx="405111" cy="259045"/>
    <xdr:sp macro="" textlink="">
      <xdr:nvSpPr>
        <xdr:cNvPr id="585" name="【庁舎】&#10;有形固定資産減価償却率該当値テキスト">
          <a:extLst>
            <a:ext uri="{FF2B5EF4-FFF2-40B4-BE49-F238E27FC236}">
              <a16:creationId xmlns:a16="http://schemas.microsoft.com/office/drawing/2014/main" id="{D55D6D1D-7384-4D29-AA44-A97416E98A0A}"/>
            </a:ext>
          </a:extLst>
        </xdr:cNvPr>
        <xdr:cNvSpPr txBox="1"/>
      </xdr:nvSpPr>
      <xdr:spPr>
        <a:xfrm>
          <a:off x="16357600" y="1770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160927</xdr:rowOff>
    </xdr:from>
    <xdr:to>
      <xdr:col>81</xdr:col>
      <xdr:colOff>101600</xdr:colOff>
      <xdr:row>104</xdr:row>
      <xdr:rowOff>91077</xdr:rowOff>
    </xdr:to>
    <xdr:sp macro="" textlink="">
      <xdr:nvSpPr>
        <xdr:cNvPr id="586" name="楕円 585">
          <a:extLst>
            <a:ext uri="{FF2B5EF4-FFF2-40B4-BE49-F238E27FC236}">
              <a16:creationId xmlns:a16="http://schemas.microsoft.com/office/drawing/2014/main" id="{5A123B65-3E1E-4550-8ED5-2667DE3D6D5C}"/>
            </a:ext>
          </a:extLst>
        </xdr:cNvPr>
        <xdr:cNvSpPr/>
      </xdr:nvSpPr>
      <xdr:spPr>
        <a:xfrm>
          <a:off x="15430500" y="1782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40277</xdr:rowOff>
    </xdr:from>
    <xdr:to>
      <xdr:col>85</xdr:col>
      <xdr:colOff>127000</xdr:colOff>
      <xdr:row>104</xdr:row>
      <xdr:rowOff>72934</xdr:rowOff>
    </xdr:to>
    <xdr:cxnSp macro="">
      <xdr:nvCxnSpPr>
        <xdr:cNvPr id="587" name="直線コネクタ 586">
          <a:extLst>
            <a:ext uri="{FF2B5EF4-FFF2-40B4-BE49-F238E27FC236}">
              <a16:creationId xmlns:a16="http://schemas.microsoft.com/office/drawing/2014/main" id="{991C9674-6790-44E0-AB94-5953405AACE7}"/>
            </a:ext>
          </a:extLst>
        </xdr:cNvPr>
        <xdr:cNvCxnSpPr/>
      </xdr:nvCxnSpPr>
      <xdr:spPr>
        <a:xfrm>
          <a:off x="15481300" y="178710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121738</xdr:rowOff>
    </xdr:from>
    <xdr:to>
      <xdr:col>76</xdr:col>
      <xdr:colOff>165100</xdr:colOff>
      <xdr:row>104</xdr:row>
      <xdr:rowOff>51888</xdr:rowOff>
    </xdr:to>
    <xdr:sp macro="" textlink="">
      <xdr:nvSpPr>
        <xdr:cNvPr id="588" name="楕円 587">
          <a:extLst>
            <a:ext uri="{FF2B5EF4-FFF2-40B4-BE49-F238E27FC236}">
              <a16:creationId xmlns:a16="http://schemas.microsoft.com/office/drawing/2014/main" id="{8C9FFA18-02C9-4542-8899-6CE7A395591F}"/>
            </a:ext>
          </a:extLst>
        </xdr:cNvPr>
        <xdr:cNvSpPr/>
      </xdr:nvSpPr>
      <xdr:spPr>
        <a:xfrm>
          <a:off x="14541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1088</xdr:rowOff>
    </xdr:from>
    <xdr:to>
      <xdr:col>81</xdr:col>
      <xdr:colOff>50800</xdr:colOff>
      <xdr:row>104</xdr:row>
      <xdr:rowOff>40277</xdr:rowOff>
    </xdr:to>
    <xdr:cxnSp macro="">
      <xdr:nvCxnSpPr>
        <xdr:cNvPr id="589" name="直線コネクタ 588">
          <a:extLst>
            <a:ext uri="{FF2B5EF4-FFF2-40B4-BE49-F238E27FC236}">
              <a16:creationId xmlns:a16="http://schemas.microsoft.com/office/drawing/2014/main" id="{910126FB-4747-4090-B4DC-01392DBC6A01}"/>
            </a:ext>
          </a:extLst>
        </xdr:cNvPr>
        <xdr:cNvCxnSpPr/>
      </xdr:nvCxnSpPr>
      <xdr:spPr>
        <a:xfrm>
          <a:off x="14592300" y="1783188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87449</xdr:rowOff>
    </xdr:from>
    <xdr:to>
      <xdr:col>72</xdr:col>
      <xdr:colOff>38100</xdr:colOff>
      <xdr:row>104</xdr:row>
      <xdr:rowOff>17599</xdr:rowOff>
    </xdr:to>
    <xdr:sp macro="" textlink="">
      <xdr:nvSpPr>
        <xdr:cNvPr id="590" name="楕円 589">
          <a:extLst>
            <a:ext uri="{FF2B5EF4-FFF2-40B4-BE49-F238E27FC236}">
              <a16:creationId xmlns:a16="http://schemas.microsoft.com/office/drawing/2014/main" id="{64E8A596-BAF2-48DC-8D30-788B5114264D}"/>
            </a:ext>
          </a:extLst>
        </xdr:cNvPr>
        <xdr:cNvSpPr/>
      </xdr:nvSpPr>
      <xdr:spPr>
        <a:xfrm>
          <a:off x="13652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138249</xdr:rowOff>
    </xdr:from>
    <xdr:to>
      <xdr:col>76</xdr:col>
      <xdr:colOff>114300</xdr:colOff>
      <xdr:row>104</xdr:row>
      <xdr:rowOff>1088</xdr:rowOff>
    </xdr:to>
    <xdr:cxnSp macro="">
      <xdr:nvCxnSpPr>
        <xdr:cNvPr id="591" name="直線コネクタ 590">
          <a:extLst>
            <a:ext uri="{FF2B5EF4-FFF2-40B4-BE49-F238E27FC236}">
              <a16:creationId xmlns:a16="http://schemas.microsoft.com/office/drawing/2014/main" id="{BC358B6A-7E92-4872-B6C5-735E89AAD1EB}"/>
            </a:ext>
          </a:extLst>
        </xdr:cNvPr>
        <xdr:cNvCxnSpPr/>
      </xdr:nvCxnSpPr>
      <xdr:spPr>
        <a:xfrm>
          <a:off x="13703300" y="177975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51526</xdr:rowOff>
    </xdr:from>
    <xdr:to>
      <xdr:col>67</xdr:col>
      <xdr:colOff>101600</xdr:colOff>
      <xdr:row>103</xdr:row>
      <xdr:rowOff>153126</xdr:rowOff>
    </xdr:to>
    <xdr:sp macro="" textlink="">
      <xdr:nvSpPr>
        <xdr:cNvPr id="592" name="楕円 591">
          <a:extLst>
            <a:ext uri="{FF2B5EF4-FFF2-40B4-BE49-F238E27FC236}">
              <a16:creationId xmlns:a16="http://schemas.microsoft.com/office/drawing/2014/main" id="{ED653CA5-4155-4F8B-BF81-7AA248C4D934}"/>
            </a:ext>
          </a:extLst>
        </xdr:cNvPr>
        <xdr:cNvSpPr/>
      </xdr:nvSpPr>
      <xdr:spPr>
        <a:xfrm>
          <a:off x="12763500" y="1771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102326</xdr:rowOff>
    </xdr:from>
    <xdr:to>
      <xdr:col>71</xdr:col>
      <xdr:colOff>177800</xdr:colOff>
      <xdr:row>103</xdr:row>
      <xdr:rowOff>138249</xdr:rowOff>
    </xdr:to>
    <xdr:cxnSp macro="">
      <xdr:nvCxnSpPr>
        <xdr:cNvPr id="593" name="直線コネクタ 592">
          <a:extLst>
            <a:ext uri="{FF2B5EF4-FFF2-40B4-BE49-F238E27FC236}">
              <a16:creationId xmlns:a16="http://schemas.microsoft.com/office/drawing/2014/main" id="{3D45E5D8-8AD1-4AB4-A05A-3A164B3D1372}"/>
            </a:ext>
          </a:extLst>
        </xdr:cNvPr>
        <xdr:cNvCxnSpPr/>
      </xdr:nvCxnSpPr>
      <xdr:spPr>
        <a:xfrm>
          <a:off x="12814300" y="177616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106697</xdr:rowOff>
    </xdr:from>
    <xdr:ext cx="405111" cy="259045"/>
    <xdr:sp macro="" textlink="">
      <xdr:nvSpPr>
        <xdr:cNvPr id="594" name="n_1aveValue【庁舎】&#10;有形固定資産減価償却率">
          <a:extLst>
            <a:ext uri="{FF2B5EF4-FFF2-40B4-BE49-F238E27FC236}">
              <a16:creationId xmlns:a16="http://schemas.microsoft.com/office/drawing/2014/main" id="{05BB56E0-68DA-4FF5-99A4-F3DEAFC0CB4A}"/>
            </a:ext>
          </a:extLst>
        </xdr:cNvPr>
        <xdr:cNvSpPr txBox="1"/>
      </xdr:nvSpPr>
      <xdr:spPr>
        <a:xfrm>
          <a:off x="152660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101798</xdr:rowOff>
    </xdr:from>
    <xdr:ext cx="405111" cy="259045"/>
    <xdr:sp macro="" textlink="">
      <xdr:nvSpPr>
        <xdr:cNvPr id="595" name="n_2aveValue【庁舎】&#10;有形固定資産減価償却率">
          <a:extLst>
            <a:ext uri="{FF2B5EF4-FFF2-40B4-BE49-F238E27FC236}">
              <a16:creationId xmlns:a16="http://schemas.microsoft.com/office/drawing/2014/main" id="{26E35BF8-7894-41DA-93EB-1889410A8C94}"/>
            </a:ext>
          </a:extLst>
        </xdr:cNvPr>
        <xdr:cNvSpPr txBox="1"/>
      </xdr:nvSpPr>
      <xdr:spPr>
        <a:xfrm>
          <a:off x="14389744" y="181040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90369</xdr:rowOff>
    </xdr:from>
    <xdr:ext cx="405111" cy="259045"/>
    <xdr:sp macro="" textlink="">
      <xdr:nvSpPr>
        <xdr:cNvPr id="596" name="n_3aveValue【庁舎】&#10;有形固定資産減価償却率">
          <a:extLst>
            <a:ext uri="{FF2B5EF4-FFF2-40B4-BE49-F238E27FC236}">
              <a16:creationId xmlns:a16="http://schemas.microsoft.com/office/drawing/2014/main" id="{5AB04A7B-B752-413A-AD7F-193521C5ED72}"/>
            </a:ext>
          </a:extLst>
        </xdr:cNvPr>
        <xdr:cNvSpPr txBox="1"/>
      </xdr:nvSpPr>
      <xdr:spPr>
        <a:xfrm>
          <a:off x="13500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119759</xdr:rowOff>
    </xdr:from>
    <xdr:ext cx="405111" cy="259045"/>
    <xdr:sp macro="" textlink="">
      <xdr:nvSpPr>
        <xdr:cNvPr id="597" name="n_4aveValue【庁舎】&#10;有形固定資産減価償却率">
          <a:extLst>
            <a:ext uri="{FF2B5EF4-FFF2-40B4-BE49-F238E27FC236}">
              <a16:creationId xmlns:a16="http://schemas.microsoft.com/office/drawing/2014/main" id="{D9688464-418D-427A-B0F0-AB278499C871}"/>
            </a:ext>
          </a:extLst>
        </xdr:cNvPr>
        <xdr:cNvSpPr txBox="1"/>
      </xdr:nvSpPr>
      <xdr:spPr>
        <a:xfrm>
          <a:off x="12611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107604</xdr:rowOff>
    </xdr:from>
    <xdr:ext cx="405111" cy="259045"/>
    <xdr:sp macro="" textlink="">
      <xdr:nvSpPr>
        <xdr:cNvPr id="598" name="n_1mainValue【庁舎】&#10;有形固定資産減価償却率">
          <a:extLst>
            <a:ext uri="{FF2B5EF4-FFF2-40B4-BE49-F238E27FC236}">
              <a16:creationId xmlns:a16="http://schemas.microsoft.com/office/drawing/2014/main" id="{1E20958B-8EEB-4952-9A3E-771B3E80CB4D}"/>
            </a:ext>
          </a:extLst>
        </xdr:cNvPr>
        <xdr:cNvSpPr txBox="1"/>
      </xdr:nvSpPr>
      <xdr:spPr>
        <a:xfrm>
          <a:off x="15266044" y="1759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68415</xdr:rowOff>
    </xdr:from>
    <xdr:ext cx="405111" cy="259045"/>
    <xdr:sp macro="" textlink="">
      <xdr:nvSpPr>
        <xdr:cNvPr id="599" name="n_2mainValue【庁舎】&#10;有形固定資産減価償却率">
          <a:extLst>
            <a:ext uri="{FF2B5EF4-FFF2-40B4-BE49-F238E27FC236}">
              <a16:creationId xmlns:a16="http://schemas.microsoft.com/office/drawing/2014/main" id="{E07A0DCD-226E-4E41-8DD4-C8CF4FBFBB69}"/>
            </a:ext>
          </a:extLst>
        </xdr:cNvPr>
        <xdr:cNvSpPr txBox="1"/>
      </xdr:nvSpPr>
      <xdr:spPr>
        <a:xfrm>
          <a:off x="14389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34126</xdr:rowOff>
    </xdr:from>
    <xdr:ext cx="405111" cy="259045"/>
    <xdr:sp macro="" textlink="">
      <xdr:nvSpPr>
        <xdr:cNvPr id="600" name="n_3mainValue【庁舎】&#10;有形固定資産減価償却率">
          <a:extLst>
            <a:ext uri="{FF2B5EF4-FFF2-40B4-BE49-F238E27FC236}">
              <a16:creationId xmlns:a16="http://schemas.microsoft.com/office/drawing/2014/main" id="{4005212E-2CA7-4CE1-9C23-D3C06C8D95A8}"/>
            </a:ext>
          </a:extLst>
        </xdr:cNvPr>
        <xdr:cNvSpPr txBox="1"/>
      </xdr:nvSpPr>
      <xdr:spPr>
        <a:xfrm>
          <a:off x="13500744"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169653</xdr:rowOff>
    </xdr:from>
    <xdr:ext cx="405111" cy="259045"/>
    <xdr:sp macro="" textlink="">
      <xdr:nvSpPr>
        <xdr:cNvPr id="601" name="n_4mainValue【庁舎】&#10;有形固定資産減価償却率">
          <a:extLst>
            <a:ext uri="{FF2B5EF4-FFF2-40B4-BE49-F238E27FC236}">
              <a16:creationId xmlns:a16="http://schemas.microsoft.com/office/drawing/2014/main" id="{F1CA3D89-28CE-48F5-B99D-379EFA442901}"/>
            </a:ext>
          </a:extLst>
        </xdr:cNvPr>
        <xdr:cNvSpPr txBox="1"/>
      </xdr:nvSpPr>
      <xdr:spPr>
        <a:xfrm>
          <a:off x="12611744" y="1748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a:extLst>
            <a:ext uri="{FF2B5EF4-FFF2-40B4-BE49-F238E27FC236}">
              <a16:creationId xmlns:a16="http://schemas.microsoft.com/office/drawing/2014/main" id="{7506D214-FC51-47BA-BC73-00061E0AF76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a:extLst>
            <a:ext uri="{FF2B5EF4-FFF2-40B4-BE49-F238E27FC236}">
              <a16:creationId xmlns:a16="http://schemas.microsoft.com/office/drawing/2014/main" id="{827DEC16-F80C-43DC-81D8-35372E9BA1C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a:extLst>
            <a:ext uri="{FF2B5EF4-FFF2-40B4-BE49-F238E27FC236}">
              <a16:creationId xmlns:a16="http://schemas.microsoft.com/office/drawing/2014/main" id="{AC7A6190-C92D-4C62-B96C-B0900177741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a:extLst>
            <a:ext uri="{FF2B5EF4-FFF2-40B4-BE49-F238E27FC236}">
              <a16:creationId xmlns:a16="http://schemas.microsoft.com/office/drawing/2014/main" id="{DE7EC9DB-538B-4C10-B26F-11CFADF2C4A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a:extLst>
            <a:ext uri="{FF2B5EF4-FFF2-40B4-BE49-F238E27FC236}">
              <a16:creationId xmlns:a16="http://schemas.microsoft.com/office/drawing/2014/main" id="{A5CE382D-6954-43D1-A0D9-30A8DDCE262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a:extLst>
            <a:ext uri="{FF2B5EF4-FFF2-40B4-BE49-F238E27FC236}">
              <a16:creationId xmlns:a16="http://schemas.microsoft.com/office/drawing/2014/main" id="{F4841FCC-A9C4-4D56-B597-A366EFA2761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a:extLst>
            <a:ext uri="{FF2B5EF4-FFF2-40B4-BE49-F238E27FC236}">
              <a16:creationId xmlns:a16="http://schemas.microsoft.com/office/drawing/2014/main" id="{5596B887-7F46-4D89-AB28-5DA6C4DDC7D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a:extLst>
            <a:ext uri="{FF2B5EF4-FFF2-40B4-BE49-F238E27FC236}">
              <a16:creationId xmlns:a16="http://schemas.microsoft.com/office/drawing/2014/main" id="{2F15144D-124D-4A3F-B1BF-DB8F2BF5352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a:extLst>
            <a:ext uri="{FF2B5EF4-FFF2-40B4-BE49-F238E27FC236}">
              <a16:creationId xmlns:a16="http://schemas.microsoft.com/office/drawing/2014/main" id="{C41E4066-9E08-4874-943C-DBB0497F682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a:extLst>
            <a:ext uri="{FF2B5EF4-FFF2-40B4-BE49-F238E27FC236}">
              <a16:creationId xmlns:a16="http://schemas.microsoft.com/office/drawing/2014/main" id="{5D13CD95-DBFC-436E-8D75-A27237A4495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12" name="直線コネクタ 611">
          <a:extLst>
            <a:ext uri="{FF2B5EF4-FFF2-40B4-BE49-F238E27FC236}">
              <a16:creationId xmlns:a16="http://schemas.microsoft.com/office/drawing/2014/main" id="{C824987E-1940-49DB-A2B1-D52A3432CC2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3" name="テキスト ボックス 612">
          <a:extLst>
            <a:ext uri="{FF2B5EF4-FFF2-40B4-BE49-F238E27FC236}">
              <a16:creationId xmlns:a16="http://schemas.microsoft.com/office/drawing/2014/main" id="{2B5AF5ED-8D4D-43C8-9D13-7445657F8B3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4" name="直線コネクタ 613">
          <a:extLst>
            <a:ext uri="{FF2B5EF4-FFF2-40B4-BE49-F238E27FC236}">
              <a16:creationId xmlns:a16="http://schemas.microsoft.com/office/drawing/2014/main" id="{EC5AB496-0881-4528-B564-9C5F986E31D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5" name="テキスト ボックス 614">
          <a:extLst>
            <a:ext uri="{FF2B5EF4-FFF2-40B4-BE49-F238E27FC236}">
              <a16:creationId xmlns:a16="http://schemas.microsoft.com/office/drawing/2014/main" id="{FCDFC13C-F00A-4872-B767-707C0A8443E6}"/>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6" name="直線コネクタ 615">
          <a:extLst>
            <a:ext uri="{FF2B5EF4-FFF2-40B4-BE49-F238E27FC236}">
              <a16:creationId xmlns:a16="http://schemas.microsoft.com/office/drawing/2014/main" id="{FB32D532-7208-4A09-9153-D26AD1C13AD6}"/>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7" name="テキスト ボックス 616">
          <a:extLst>
            <a:ext uri="{FF2B5EF4-FFF2-40B4-BE49-F238E27FC236}">
              <a16:creationId xmlns:a16="http://schemas.microsoft.com/office/drawing/2014/main" id="{CE2D3E8D-7999-4AE1-A245-8540837E6FCD}"/>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8" name="直線コネクタ 617">
          <a:extLst>
            <a:ext uri="{FF2B5EF4-FFF2-40B4-BE49-F238E27FC236}">
              <a16:creationId xmlns:a16="http://schemas.microsoft.com/office/drawing/2014/main" id="{04284ECD-83CA-4FAA-9673-0275A05AF6C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9" name="テキスト ボックス 618">
          <a:extLst>
            <a:ext uri="{FF2B5EF4-FFF2-40B4-BE49-F238E27FC236}">
              <a16:creationId xmlns:a16="http://schemas.microsoft.com/office/drawing/2014/main" id="{830D6C03-1E6A-4206-BCCE-2585F5E27AB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0" name="直線コネクタ 619">
          <a:extLst>
            <a:ext uri="{FF2B5EF4-FFF2-40B4-BE49-F238E27FC236}">
              <a16:creationId xmlns:a16="http://schemas.microsoft.com/office/drawing/2014/main" id="{76F08F55-0D2B-4149-B45E-AC1F1A652DA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1" name="テキスト ボックス 620">
          <a:extLst>
            <a:ext uri="{FF2B5EF4-FFF2-40B4-BE49-F238E27FC236}">
              <a16:creationId xmlns:a16="http://schemas.microsoft.com/office/drawing/2014/main" id="{D41D20FA-D6DE-43C9-9D5D-B6F6055AECEC}"/>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2" name="【庁舎】&#10;一人当たり面積グラフ枠">
          <a:extLst>
            <a:ext uri="{FF2B5EF4-FFF2-40B4-BE49-F238E27FC236}">
              <a16:creationId xmlns:a16="http://schemas.microsoft.com/office/drawing/2014/main" id="{B42A28F4-A834-4A81-BB0E-F30A62A0AC7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37337</xdr:rowOff>
    </xdr:to>
    <xdr:cxnSp macro="">
      <xdr:nvCxnSpPr>
        <xdr:cNvPr id="623" name="直線コネクタ 622">
          <a:extLst>
            <a:ext uri="{FF2B5EF4-FFF2-40B4-BE49-F238E27FC236}">
              <a16:creationId xmlns:a16="http://schemas.microsoft.com/office/drawing/2014/main" id="{DDFF5E0D-975A-40EB-9C8E-5EDC3F73953E}"/>
            </a:ext>
          </a:extLst>
        </xdr:cNvPr>
        <xdr:cNvCxnSpPr/>
      </xdr:nvCxnSpPr>
      <xdr:spPr>
        <a:xfrm flipV="1">
          <a:off x="22160864" y="17241774"/>
          <a:ext cx="0" cy="1312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624" name="【庁舎】&#10;一人当たり面積最小値テキスト">
          <a:extLst>
            <a:ext uri="{FF2B5EF4-FFF2-40B4-BE49-F238E27FC236}">
              <a16:creationId xmlns:a16="http://schemas.microsoft.com/office/drawing/2014/main" id="{F64A1E6D-FE29-453A-88E8-4F5AB8AE1044}"/>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625" name="直線コネクタ 624">
          <a:extLst>
            <a:ext uri="{FF2B5EF4-FFF2-40B4-BE49-F238E27FC236}">
              <a16:creationId xmlns:a16="http://schemas.microsoft.com/office/drawing/2014/main" id="{090B3F8F-37D3-44E9-9AF3-F24C7169931B}"/>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626" name="【庁舎】&#10;一人当たり面積最大値テキスト">
          <a:extLst>
            <a:ext uri="{FF2B5EF4-FFF2-40B4-BE49-F238E27FC236}">
              <a16:creationId xmlns:a16="http://schemas.microsoft.com/office/drawing/2014/main" id="{53C551C0-584B-43F2-AA93-B23403D5CDBE}"/>
            </a:ext>
          </a:extLst>
        </xdr:cNvPr>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627" name="直線コネクタ 626">
          <a:extLst>
            <a:ext uri="{FF2B5EF4-FFF2-40B4-BE49-F238E27FC236}">
              <a16:creationId xmlns:a16="http://schemas.microsoft.com/office/drawing/2014/main" id="{F336D127-71B4-4CCB-A5B3-3B81D5F324B6}"/>
            </a:ext>
          </a:extLst>
        </xdr:cNvPr>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89425</xdr:rowOff>
    </xdr:from>
    <xdr:ext cx="469744" cy="259045"/>
    <xdr:sp macro="" textlink="">
      <xdr:nvSpPr>
        <xdr:cNvPr id="628" name="【庁舎】&#10;一人当たり面積平均値テキスト">
          <a:extLst>
            <a:ext uri="{FF2B5EF4-FFF2-40B4-BE49-F238E27FC236}">
              <a16:creationId xmlns:a16="http://schemas.microsoft.com/office/drawing/2014/main" id="{4719C825-361A-439E-8801-EA2F9597ADD1}"/>
            </a:ext>
          </a:extLst>
        </xdr:cNvPr>
        <xdr:cNvSpPr txBox="1"/>
      </xdr:nvSpPr>
      <xdr:spPr>
        <a:xfrm>
          <a:off x="22199600" y="18091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66548</xdr:rowOff>
    </xdr:from>
    <xdr:to>
      <xdr:col>116</xdr:col>
      <xdr:colOff>114300</xdr:colOff>
      <xdr:row>106</xdr:row>
      <xdr:rowOff>168148</xdr:rowOff>
    </xdr:to>
    <xdr:sp macro="" textlink="">
      <xdr:nvSpPr>
        <xdr:cNvPr id="629" name="フローチャート: 判断 628">
          <a:extLst>
            <a:ext uri="{FF2B5EF4-FFF2-40B4-BE49-F238E27FC236}">
              <a16:creationId xmlns:a16="http://schemas.microsoft.com/office/drawing/2014/main" id="{34F2D296-A86E-45F9-BA06-09AF31F4189D}"/>
            </a:ext>
          </a:extLst>
        </xdr:cNvPr>
        <xdr:cNvSpPr/>
      </xdr:nvSpPr>
      <xdr:spPr>
        <a:xfrm>
          <a:off x="221107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153873</xdr:rowOff>
    </xdr:from>
    <xdr:to>
      <xdr:col>112</xdr:col>
      <xdr:colOff>38100</xdr:colOff>
      <xdr:row>107</xdr:row>
      <xdr:rowOff>84023</xdr:rowOff>
    </xdr:to>
    <xdr:sp macro="" textlink="">
      <xdr:nvSpPr>
        <xdr:cNvPr id="630" name="フローチャート: 判断 629">
          <a:extLst>
            <a:ext uri="{FF2B5EF4-FFF2-40B4-BE49-F238E27FC236}">
              <a16:creationId xmlns:a16="http://schemas.microsoft.com/office/drawing/2014/main" id="{796ED161-4208-4DB1-8884-1623E10D5AA7}"/>
            </a:ext>
          </a:extLst>
        </xdr:cNvPr>
        <xdr:cNvSpPr/>
      </xdr:nvSpPr>
      <xdr:spPr>
        <a:xfrm>
          <a:off x="21272500" y="18327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170332</xdr:rowOff>
    </xdr:from>
    <xdr:to>
      <xdr:col>107</xdr:col>
      <xdr:colOff>101600</xdr:colOff>
      <xdr:row>107</xdr:row>
      <xdr:rowOff>100482</xdr:rowOff>
    </xdr:to>
    <xdr:sp macro="" textlink="">
      <xdr:nvSpPr>
        <xdr:cNvPr id="631" name="フローチャート: 判断 630">
          <a:extLst>
            <a:ext uri="{FF2B5EF4-FFF2-40B4-BE49-F238E27FC236}">
              <a16:creationId xmlns:a16="http://schemas.microsoft.com/office/drawing/2014/main" id="{17925153-8EDE-4873-BD15-C3CC5DB1E859}"/>
            </a:ext>
          </a:extLst>
        </xdr:cNvPr>
        <xdr:cNvSpPr/>
      </xdr:nvSpPr>
      <xdr:spPr>
        <a:xfrm>
          <a:off x="20383500" y="18344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164846</xdr:rowOff>
    </xdr:from>
    <xdr:to>
      <xdr:col>102</xdr:col>
      <xdr:colOff>165100</xdr:colOff>
      <xdr:row>107</xdr:row>
      <xdr:rowOff>94996</xdr:rowOff>
    </xdr:to>
    <xdr:sp macro="" textlink="">
      <xdr:nvSpPr>
        <xdr:cNvPr id="632" name="フローチャート: 判断 631">
          <a:extLst>
            <a:ext uri="{FF2B5EF4-FFF2-40B4-BE49-F238E27FC236}">
              <a16:creationId xmlns:a16="http://schemas.microsoft.com/office/drawing/2014/main" id="{E1AD0C04-15F1-4E4B-BF12-83538FC85DE1}"/>
            </a:ext>
          </a:extLst>
        </xdr:cNvPr>
        <xdr:cNvSpPr/>
      </xdr:nvSpPr>
      <xdr:spPr>
        <a:xfrm>
          <a:off x="19494500" y="1833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8941</xdr:rowOff>
    </xdr:from>
    <xdr:to>
      <xdr:col>98</xdr:col>
      <xdr:colOff>38100</xdr:colOff>
      <xdr:row>107</xdr:row>
      <xdr:rowOff>110541</xdr:rowOff>
    </xdr:to>
    <xdr:sp macro="" textlink="">
      <xdr:nvSpPr>
        <xdr:cNvPr id="633" name="フローチャート: 判断 632">
          <a:extLst>
            <a:ext uri="{FF2B5EF4-FFF2-40B4-BE49-F238E27FC236}">
              <a16:creationId xmlns:a16="http://schemas.microsoft.com/office/drawing/2014/main" id="{8469C4A4-1A3A-4BB5-9B3B-610DD80428CB}"/>
            </a:ext>
          </a:extLst>
        </xdr:cNvPr>
        <xdr:cNvSpPr/>
      </xdr:nvSpPr>
      <xdr:spPr>
        <a:xfrm>
          <a:off x="18605500" y="1835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5AAB6A2B-7FF9-44FD-89AD-E6742AC17CF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E86F3CD9-3ADA-40BF-B015-DF34290973D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6" name="テキスト ボックス 635">
          <a:extLst>
            <a:ext uri="{FF2B5EF4-FFF2-40B4-BE49-F238E27FC236}">
              <a16:creationId xmlns:a16="http://schemas.microsoft.com/office/drawing/2014/main" id="{9A89B620-20E2-440E-A796-0ADABFFC4A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C6A26D9C-C5B2-405F-8531-711F643D887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EF013E33-D2F1-4537-9D3A-BBDA8568C44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130099</xdr:rowOff>
    </xdr:from>
    <xdr:to>
      <xdr:col>116</xdr:col>
      <xdr:colOff>114300</xdr:colOff>
      <xdr:row>107</xdr:row>
      <xdr:rowOff>60249</xdr:rowOff>
    </xdr:to>
    <xdr:sp macro="" textlink="">
      <xdr:nvSpPr>
        <xdr:cNvPr id="639" name="楕円 638">
          <a:extLst>
            <a:ext uri="{FF2B5EF4-FFF2-40B4-BE49-F238E27FC236}">
              <a16:creationId xmlns:a16="http://schemas.microsoft.com/office/drawing/2014/main" id="{95C81019-CA55-49A0-8740-2911F120148A}"/>
            </a:ext>
          </a:extLst>
        </xdr:cNvPr>
        <xdr:cNvSpPr/>
      </xdr:nvSpPr>
      <xdr:spPr>
        <a:xfrm>
          <a:off x="22110700" y="1830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108526</xdr:rowOff>
    </xdr:from>
    <xdr:ext cx="469744" cy="259045"/>
    <xdr:sp macro="" textlink="">
      <xdr:nvSpPr>
        <xdr:cNvPr id="640" name="【庁舎】&#10;一人当たり面積該当値テキスト">
          <a:extLst>
            <a:ext uri="{FF2B5EF4-FFF2-40B4-BE49-F238E27FC236}">
              <a16:creationId xmlns:a16="http://schemas.microsoft.com/office/drawing/2014/main" id="{278D9818-59B7-4425-93E5-BE74C71A1AF4}"/>
            </a:ext>
          </a:extLst>
        </xdr:cNvPr>
        <xdr:cNvSpPr txBox="1"/>
      </xdr:nvSpPr>
      <xdr:spPr>
        <a:xfrm>
          <a:off x="22199600" y="1828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135128</xdr:rowOff>
    </xdr:from>
    <xdr:to>
      <xdr:col>112</xdr:col>
      <xdr:colOff>38100</xdr:colOff>
      <xdr:row>107</xdr:row>
      <xdr:rowOff>65278</xdr:rowOff>
    </xdr:to>
    <xdr:sp macro="" textlink="">
      <xdr:nvSpPr>
        <xdr:cNvPr id="641" name="楕円 640">
          <a:extLst>
            <a:ext uri="{FF2B5EF4-FFF2-40B4-BE49-F238E27FC236}">
              <a16:creationId xmlns:a16="http://schemas.microsoft.com/office/drawing/2014/main" id="{3C13B014-90F6-49B3-9FD4-B9B9CA7B37EC}"/>
            </a:ext>
          </a:extLst>
        </xdr:cNvPr>
        <xdr:cNvSpPr/>
      </xdr:nvSpPr>
      <xdr:spPr>
        <a:xfrm>
          <a:off x="21272500" y="1830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9449</xdr:rowOff>
    </xdr:from>
    <xdr:to>
      <xdr:col>116</xdr:col>
      <xdr:colOff>63500</xdr:colOff>
      <xdr:row>107</xdr:row>
      <xdr:rowOff>14478</xdr:rowOff>
    </xdr:to>
    <xdr:cxnSp macro="">
      <xdr:nvCxnSpPr>
        <xdr:cNvPr id="642" name="直線コネクタ 641">
          <a:extLst>
            <a:ext uri="{FF2B5EF4-FFF2-40B4-BE49-F238E27FC236}">
              <a16:creationId xmlns:a16="http://schemas.microsoft.com/office/drawing/2014/main" id="{D8BF51DB-A91F-451F-A490-35C5A6EAC12D}"/>
            </a:ext>
          </a:extLst>
        </xdr:cNvPr>
        <xdr:cNvCxnSpPr/>
      </xdr:nvCxnSpPr>
      <xdr:spPr>
        <a:xfrm flipV="1">
          <a:off x="21323300" y="1835459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139700</xdr:rowOff>
    </xdr:from>
    <xdr:to>
      <xdr:col>107</xdr:col>
      <xdr:colOff>101600</xdr:colOff>
      <xdr:row>107</xdr:row>
      <xdr:rowOff>69850</xdr:rowOff>
    </xdr:to>
    <xdr:sp macro="" textlink="">
      <xdr:nvSpPr>
        <xdr:cNvPr id="643" name="楕円 642">
          <a:extLst>
            <a:ext uri="{FF2B5EF4-FFF2-40B4-BE49-F238E27FC236}">
              <a16:creationId xmlns:a16="http://schemas.microsoft.com/office/drawing/2014/main" id="{1DE82ADB-4D31-4523-B386-12022C9FCE25}"/>
            </a:ext>
          </a:extLst>
        </xdr:cNvPr>
        <xdr:cNvSpPr/>
      </xdr:nvSpPr>
      <xdr:spPr>
        <a:xfrm>
          <a:off x="20383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xdr:rowOff>
    </xdr:from>
    <xdr:to>
      <xdr:col>111</xdr:col>
      <xdr:colOff>177800</xdr:colOff>
      <xdr:row>107</xdr:row>
      <xdr:rowOff>19050</xdr:rowOff>
    </xdr:to>
    <xdr:cxnSp macro="">
      <xdr:nvCxnSpPr>
        <xdr:cNvPr id="644" name="直線コネクタ 643">
          <a:extLst>
            <a:ext uri="{FF2B5EF4-FFF2-40B4-BE49-F238E27FC236}">
              <a16:creationId xmlns:a16="http://schemas.microsoft.com/office/drawing/2014/main" id="{B588ADEE-4B83-4EEA-9A21-636E50B2BAAD}"/>
            </a:ext>
          </a:extLst>
        </xdr:cNvPr>
        <xdr:cNvCxnSpPr/>
      </xdr:nvCxnSpPr>
      <xdr:spPr>
        <a:xfrm flipV="1">
          <a:off x="20434300" y="183596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145186</xdr:rowOff>
    </xdr:from>
    <xdr:to>
      <xdr:col>102</xdr:col>
      <xdr:colOff>165100</xdr:colOff>
      <xdr:row>107</xdr:row>
      <xdr:rowOff>75336</xdr:rowOff>
    </xdr:to>
    <xdr:sp macro="" textlink="">
      <xdr:nvSpPr>
        <xdr:cNvPr id="645" name="楕円 644">
          <a:extLst>
            <a:ext uri="{FF2B5EF4-FFF2-40B4-BE49-F238E27FC236}">
              <a16:creationId xmlns:a16="http://schemas.microsoft.com/office/drawing/2014/main" id="{990F5D4A-AA00-450B-B8C1-F7B23CBE0816}"/>
            </a:ext>
          </a:extLst>
        </xdr:cNvPr>
        <xdr:cNvSpPr/>
      </xdr:nvSpPr>
      <xdr:spPr>
        <a:xfrm>
          <a:off x="194945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19050</xdr:rowOff>
    </xdr:from>
    <xdr:to>
      <xdr:col>107</xdr:col>
      <xdr:colOff>50800</xdr:colOff>
      <xdr:row>107</xdr:row>
      <xdr:rowOff>24536</xdr:rowOff>
    </xdr:to>
    <xdr:cxnSp macro="">
      <xdr:nvCxnSpPr>
        <xdr:cNvPr id="646" name="直線コネクタ 645">
          <a:extLst>
            <a:ext uri="{FF2B5EF4-FFF2-40B4-BE49-F238E27FC236}">
              <a16:creationId xmlns:a16="http://schemas.microsoft.com/office/drawing/2014/main" id="{BBB4CB8A-1C2F-4B39-83A2-3BEDED7887F7}"/>
            </a:ext>
          </a:extLst>
        </xdr:cNvPr>
        <xdr:cNvCxnSpPr/>
      </xdr:nvCxnSpPr>
      <xdr:spPr>
        <a:xfrm flipV="1">
          <a:off x="19545300" y="18364200"/>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150673</xdr:rowOff>
    </xdr:from>
    <xdr:to>
      <xdr:col>98</xdr:col>
      <xdr:colOff>38100</xdr:colOff>
      <xdr:row>107</xdr:row>
      <xdr:rowOff>80823</xdr:rowOff>
    </xdr:to>
    <xdr:sp macro="" textlink="">
      <xdr:nvSpPr>
        <xdr:cNvPr id="647" name="楕円 646">
          <a:extLst>
            <a:ext uri="{FF2B5EF4-FFF2-40B4-BE49-F238E27FC236}">
              <a16:creationId xmlns:a16="http://schemas.microsoft.com/office/drawing/2014/main" id="{FBD58BF9-03D8-4B56-BD89-311EA8745E09}"/>
            </a:ext>
          </a:extLst>
        </xdr:cNvPr>
        <xdr:cNvSpPr/>
      </xdr:nvSpPr>
      <xdr:spPr>
        <a:xfrm>
          <a:off x="18605500" y="18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24536</xdr:rowOff>
    </xdr:from>
    <xdr:to>
      <xdr:col>102</xdr:col>
      <xdr:colOff>114300</xdr:colOff>
      <xdr:row>107</xdr:row>
      <xdr:rowOff>30023</xdr:rowOff>
    </xdr:to>
    <xdr:cxnSp macro="">
      <xdr:nvCxnSpPr>
        <xdr:cNvPr id="648" name="直線コネクタ 647">
          <a:extLst>
            <a:ext uri="{FF2B5EF4-FFF2-40B4-BE49-F238E27FC236}">
              <a16:creationId xmlns:a16="http://schemas.microsoft.com/office/drawing/2014/main" id="{0DEADD67-E30E-4229-A640-254899BFCB4E}"/>
            </a:ext>
          </a:extLst>
        </xdr:cNvPr>
        <xdr:cNvCxnSpPr/>
      </xdr:nvCxnSpPr>
      <xdr:spPr>
        <a:xfrm flipV="1">
          <a:off x="18656300" y="1836968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75150</xdr:rowOff>
    </xdr:from>
    <xdr:ext cx="469744" cy="259045"/>
    <xdr:sp macro="" textlink="">
      <xdr:nvSpPr>
        <xdr:cNvPr id="649" name="n_1aveValue【庁舎】&#10;一人当たり面積">
          <a:extLst>
            <a:ext uri="{FF2B5EF4-FFF2-40B4-BE49-F238E27FC236}">
              <a16:creationId xmlns:a16="http://schemas.microsoft.com/office/drawing/2014/main" id="{DA563D97-655F-4CB2-A0FF-4C35B513BAA5}"/>
            </a:ext>
          </a:extLst>
        </xdr:cNvPr>
        <xdr:cNvSpPr txBox="1"/>
      </xdr:nvSpPr>
      <xdr:spPr>
        <a:xfrm>
          <a:off x="21075727" y="18420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91609</xdr:rowOff>
    </xdr:from>
    <xdr:ext cx="469744" cy="259045"/>
    <xdr:sp macro="" textlink="">
      <xdr:nvSpPr>
        <xdr:cNvPr id="650" name="n_2aveValue【庁舎】&#10;一人当たり面積">
          <a:extLst>
            <a:ext uri="{FF2B5EF4-FFF2-40B4-BE49-F238E27FC236}">
              <a16:creationId xmlns:a16="http://schemas.microsoft.com/office/drawing/2014/main" id="{4E220CB8-5D38-4372-A5F9-D39003CEF199}"/>
            </a:ext>
          </a:extLst>
        </xdr:cNvPr>
        <xdr:cNvSpPr txBox="1"/>
      </xdr:nvSpPr>
      <xdr:spPr>
        <a:xfrm>
          <a:off x="20199427" y="18436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86123</xdr:rowOff>
    </xdr:from>
    <xdr:ext cx="469744" cy="259045"/>
    <xdr:sp macro="" textlink="">
      <xdr:nvSpPr>
        <xdr:cNvPr id="651" name="n_3aveValue【庁舎】&#10;一人当たり面積">
          <a:extLst>
            <a:ext uri="{FF2B5EF4-FFF2-40B4-BE49-F238E27FC236}">
              <a16:creationId xmlns:a16="http://schemas.microsoft.com/office/drawing/2014/main" id="{396CE558-0C0F-4588-BA5D-A6F848EBC24D}"/>
            </a:ext>
          </a:extLst>
        </xdr:cNvPr>
        <xdr:cNvSpPr txBox="1"/>
      </xdr:nvSpPr>
      <xdr:spPr>
        <a:xfrm>
          <a:off x="19310427" y="18431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101668</xdr:rowOff>
    </xdr:from>
    <xdr:ext cx="469744" cy="259045"/>
    <xdr:sp macro="" textlink="">
      <xdr:nvSpPr>
        <xdr:cNvPr id="652" name="n_4aveValue【庁舎】&#10;一人当たり面積">
          <a:extLst>
            <a:ext uri="{FF2B5EF4-FFF2-40B4-BE49-F238E27FC236}">
              <a16:creationId xmlns:a16="http://schemas.microsoft.com/office/drawing/2014/main" id="{7F2B98C8-D6A4-4C88-A24A-10095F42FAC4}"/>
            </a:ext>
          </a:extLst>
        </xdr:cNvPr>
        <xdr:cNvSpPr txBox="1"/>
      </xdr:nvSpPr>
      <xdr:spPr>
        <a:xfrm>
          <a:off x="18421427" y="1844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81805</xdr:rowOff>
    </xdr:from>
    <xdr:ext cx="469744" cy="259045"/>
    <xdr:sp macro="" textlink="">
      <xdr:nvSpPr>
        <xdr:cNvPr id="653" name="n_1mainValue【庁舎】&#10;一人当たり面積">
          <a:extLst>
            <a:ext uri="{FF2B5EF4-FFF2-40B4-BE49-F238E27FC236}">
              <a16:creationId xmlns:a16="http://schemas.microsoft.com/office/drawing/2014/main" id="{4B382EFD-258F-40A1-AF4F-2E30EA821B25}"/>
            </a:ext>
          </a:extLst>
        </xdr:cNvPr>
        <xdr:cNvSpPr txBox="1"/>
      </xdr:nvSpPr>
      <xdr:spPr>
        <a:xfrm>
          <a:off x="21075727" y="180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86377</xdr:rowOff>
    </xdr:from>
    <xdr:ext cx="469744" cy="259045"/>
    <xdr:sp macro="" textlink="">
      <xdr:nvSpPr>
        <xdr:cNvPr id="654" name="n_2mainValue【庁舎】&#10;一人当たり面積">
          <a:extLst>
            <a:ext uri="{FF2B5EF4-FFF2-40B4-BE49-F238E27FC236}">
              <a16:creationId xmlns:a16="http://schemas.microsoft.com/office/drawing/2014/main" id="{AC2D7134-86E0-4E53-AC22-A6B552E05A47}"/>
            </a:ext>
          </a:extLst>
        </xdr:cNvPr>
        <xdr:cNvSpPr txBox="1"/>
      </xdr:nvSpPr>
      <xdr:spPr>
        <a:xfrm>
          <a:off x="20199427" y="180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91863</xdr:rowOff>
    </xdr:from>
    <xdr:ext cx="469744" cy="259045"/>
    <xdr:sp macro="" textlink="">
      <xdr:nvSpPr>
        <xdr:cNvPr id="655" name="n_3mainValue【庁舎】&#10;一人当たり面積">
          <a:extLst>
            <a:ext uri="{FF2B5EF4-FFF2-40B4-BE49-F238E27FC236}">
              <a16:creationId xmlns:a16="http://schemas.microsoft.com/office/drawing/2014/main" id="{82D5FC9B-2747-402B-B10A-A963CAF6B791}"/>
            </a:ext>
          </a:extLst>
        </xdr:cNvPr>
        <xdr:cNvSpPr txBox="1"/>
      </xdr:nvSpPr>
      <xdr:spPr>
        <a:xfrm>
          <a:off x="19310427" y="1809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97350</xdr:rowOff>
    </xdr:from>
    <xdr:ext cx="469744" cy="259045"/>
    <xdr:sp macro="" textlink="">
      <xdr:nvSpPr>
        <xdr:cNvPr id="656" name="n_4mainValue【庁舎】&#10;一人当たり面積">
          <a:extLst>
            <a:ext uri="{FF2B5EF4-FFF2-40B4-BE49-F238E27FC236}">
              <a16:creationId xmlns:a16="http://schemas.microsoft.com/office/drawing/2014/main" id="{1CA37B29-9A83-4B50-91F4-096406415419}"/>
            </a:ext>
          </a:extLst>
        </xdr:cNvPr>
        <xdr:cNvSpPr txBox="1"/>
      </xdr:nvSpPr>
      <xdr:spPr>
        <a:xfrm>
          <a:off x="18421427" y="18099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a:extLst>
            <a:ext uri="{FF2B5EF4-FFF2-40B4-BE49-F238E27FC236}">
              <a16:creationId xmlns:a16="http://schemas.microsoft.com/office/drawing/2014/main" id="{490734C2-6B87-416A-A9B0-57F29B2271B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a:extLst>
            <a:ext uri="{FF2B5EF4-FFF2-40B4-BE49-F238E27FC236}">
              <a16:creationId xmlns:a16="http://schemas.microsoft.com/office/drawing/2014/main" id="{6984F51D-6B14-4E31-A35A-E2D4AB9EF8C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a:extLst>
            <a:ext uri="{FF2B5EF4-FFF2-40B4-BE49-F238E27FC236}">
              <a16:creationId xmlns:a16="http://schemas.microsoft.com/office/drawing/2014/main" id="{A4059893-30D6-4AA9-BAC0-9EEBCE033B7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類似団体と比較して有形固定資産減価償却率が低くなっている施設は、体育館・プール、消防施設及び庁舎である。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体育館・プールについては、平成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年に町民プールを整備しており、類似団体平均</a:t>
          </a:r>
          <a:r>
            <a:rPr kumimoji="1" lang="en-US" altLang="ja-JP" sz="1300">
              <a:latin typeface="ＭＳ Ｐゴシック" panose="020B0600070205080204" pitchFamily="50" charset="-128"/>
              <a:ea typeface="ＭＳ Ｐゴシック" panose="020B0600070205080204" pitchFamily="50" charset="-128"/>
            </a:rPr>
            <a:t>66.8%</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54.2%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消防施設については、平成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年度、令和元年度に消防団屯所を整備しており、類似団体平均</a:t>
          </a:r>
          <a:r>
            <a:rPr kumimoji="1" lang="en-US" altLang="ja-JP" sz="1300">
              <a:latin typeface="ＭＳ Ｐゴシック" panose="020B0600070205080204" pitchFamily="50" charset="-128"/>
              <a:ea typeface="ＭＳ Ｐゴシック" panose="020B0600070205080204" pitchFamily="50" charset="-128"/>
            </a:rPr>
            <a:t>58.9%</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49.1%</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年に現庁舎を整備しており、類似団体平均</a:t>
          </a:r>
          <a:r>
            <a:rPr kumimoji="1" lang="en-US" altLang="ja-JP" sz="1300">
              <a:latin typeface="ＭＳ Ｐゴシック" panose="020B0600070205080204" pitchFamily="50" charset="-128"/>
              <a:ea typeface="ＭＳ Ｐゴシック" panose="020B0600070205080204" pitchFamily="50" charset="-128"/>
            </a:rPr>
            <a:t>52.4%</a:t>
          </a:r>
          <a:r>
            <a:rPr kumimoji="1" lang="ja-JP" altLang="en-US" sz="1300">
              <a:latin typeface="ＭＳ Ｐゴシック" panose="020B0600070205080204" pitchFamily="50" charset="-128"/>
              <a:ea typeface="ＭＳ Ｐゴシック" panose="020B0600070205080204" pitchFamily="50" charset="-128"/>
            </a:rPr>
            <a:t>を下回る</a:t>
          </a:r>
          <a:r>
            <a:rPr kumimoji="1" lang="en-US" altLang="ja-JP" sz="1300">
              <a:latin typeface="ＭＳ Ｐゴシック" panose="020B0600070205080204" pitchFamily="50" charset="-128"/>
              <a:ea typeface="ＭＳ Ｐゴシック" panose="020B0600070205080204" pitchFamily="50" charset="-128"/>
            </a:rPr>
            <a:t>49.8%</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一方で、耐用年数を超えて使用している施設が多く存在しており、計画的な施設の更新、維持管理が必要となっている。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人口の減少や全国平均を上回る高齢化率（令和２年度末４１．７４％）により、財政基盤が弱く、類似団体平均を下回っている。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歳出全般の見直しを実施するとともに、税の徴収強化など歳入確保に努め、財政の健全化を図る。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126295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27045"/>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41222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7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126295</xdr:rowOff>
    </xdr:from>
    <xdr:to>
      <xdr:col>24</xdr:col>
      <xdr:colOff>12700</xdr:colOff>
      <xdr:row>35</xdr:row>
      <xdr:rowOff>126295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2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68439</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407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81845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flipV="1">
          <a:off x="3225800" y="74407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81845</xdr:rowOff>
    </xdr:from>
    <xdr:to>
      <xdr:col>15</xdr:col>
      <xdr:colOff>82550</xdr:colOff>
      <xdr:row>43</xdr:row>
      <xdr:rowOff>81845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54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148872</xdr:rowOff>
    </xdr:from>
    <xdr:to>
      <xdr:col>15</xdr:col>
      <xdr:colOff>133350</xdr:colOff>
      <xdr:row>43</xdr:row>
      <xdr:rowOff>79022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89199</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18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81845</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541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102605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102605</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31045</xdr:rowOff>
    </xdr:from>
    <xdr:to>
      <xdr:col>15</xdr:col>
      <xdr:colOff>133350</xdr:colOff>
      <xdr:row>43</xdr:row>
      <xdr:rowOff>132645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31045</xdr:rowOff>
    </xdr:from>
    <xdr:to>
      <xdr:col>11</xdr:col>
      <xdr:colOff>82550</xdr:colOff>
      <xdr:row>43</xdr:row>
      <xdr:rowOff>132645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117422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令和２年度の経常収支比率は、公債費が減少し、地方税及び普通交付税が増加したため、前年度△０．５％の９４．３％となった。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病院事業繰出金、一部事務組合負担金などの補助費等が多額であることが要因となり、類似団体平均を７．１％上回っている。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今後は、公債費の減少が見込まれるが、補助費等及び繰出金の増加が見込まれるため、事務事業全般の見直しを進め、経常経費の抑制に努めていく。</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67</xdr:row>
      <xdr:rowOff>22098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67620"/>
          <a:ext cx="0" cy="13416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165625</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48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22098</xdr:rowOff>
    </xdr:from>
    <xdr:to>
      <xdr:col>24</xdr:col>
      <xdr:colOff>12700</xdr:colOff>
      <xdr:row>67</xdr:row>
      <xdr:rowOff>22098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0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99568</xdr:rowOff>
    </xdr:from>
    <xdr:to>
      <xdr:col>23</xdr:col>
      <xdr:colOff>133350</xdr:colOff>
      <xdr:row>65</xdr:row>
      <xdr:rowOff>123698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1243818"/>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65549</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69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49022</xdr:rowOff>
    </xdr:from>
    <xdr:to>
      <xdr:col>23</xdr:col>
      <xdr:colOff>184150</xdr:colOff>
      <xdr:row>63</xdr:row>
      <xdr:rowOff>150622</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123698</xdr:rowOff>
    </xdr:from>
    <xdr:to>
      <xdr:col>19</xdr:col>
      <xdr:colOff>133350</xdr:colOff>
      <xdr:row>65</xdr:row>
      <xdr:rowOff>123698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267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51308</xdr:rowOff>
    </xdr:from>
    <xdr:to>
      <xdr:col>19</xdr:col>
      <xdr:colOff>184150</xdr:colOff>
      <xdr:row>64</xdr:row>
      <xdr:rowOff>152908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163085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92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51308</xdr:rowOff>
    </xdr:from>
    <xdr:to>
      <xdr:col>15</xdr:col>
      <xdr:colOff>82550</xdr:colOff>
      <xdr:row>65</xdr:row>
      <xdr:rowOff>123698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19555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17526</xdr:rowOff>
    </xdr:from>
    <xdr:to>
      <xdr:col>15</xdr:col>
      <xdr:colOff>133350</xdr:colOff>
      <xdr:row>64</xdr:row>
      <xdr:rowOff>119126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129303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135890</xdr:rowOff>
    </xdr:from>
    <xdr:to>
      <xdr:col>11</xdr:col>
      <xdr:colOff>31750</xdr:colOff>
      <xdr:row>65</xdr:row>
      <xdr:rowOff>51308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10869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131064</xdr:rowOff>
    </xdr:from>
    <xdr:to>
      <xdr:col>11</xdr:col>
      <xdr:colOff>82550</xdr:colOff>
      <xdr:row>64</xdr:row>
      <xdr:rowOff>61214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3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71391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102108</xdr:rowOff>
    </xdr:from>
    <xdr:to>
      <xdr:col>7</xdr:col>
      <xdr:colOff>31750</xdr:colOff>
      <xdr:row>64</xdr:row>
      <xdr:rowOff>32258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42435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48768</xdr:rowOff>
    </xdr:from>
    <xdr:to>
      <xdr:col>23</xdr:col>
      <xdr:colOff>184150</xdr:colOff>
      <xdr:row>65</xdr:row>
      <xdr:rowOff>150368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20845</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72898</xdr:rowOff>
    </xdr:from>
    <xdr:to>
      <xdr:col>19</xdr:col>
      <xdr:colOff>184150</xdr:colOff>
      <xdr:row>66</xdr:row>
      <xdr:rowOff>3048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159275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303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72898</xdr:rowOff>
    </xdr:from>
    <xdr:to>
      <xdr:col>15</xdr:col>
      <xdr:colOff>133350</xdr:colOff>
      <xdr:row>66</xdr:row>
      <xdr:rowOff>3048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1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159275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0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508</xdr:rowOff>
    </xdr:from>
    <xdr:to>
      <xdr:col>11</xdr:col>
      <xdr:colOff>82550</xdr:colOff>
      <xdr:row>65</xdr:row>
      <xdr:rowOff>102108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86885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23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[190,250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人件費・物件費等決算額が低くなっている要因として、ごみ処理業務や消防業務を一部事務組合で行っていることが挙げられる。一部事務組合の人件費・物件費等に充てる負担金を合計した場合、人口１人当たりの金額は大幅に増加することに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令和２年度はふるさと納税事業やＧＩＧＡスクール事業により、前年度より決算額が増加しているが、今後はこれらも含めた経費について、抑制していく必要がある。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62433</xdr:rowOff>
    </xdr:from>
    <xdr:to>
      <xdr:col>23</xdr:col>
      <xdr:colOff>133350</xdr:colOff>
      <xdr:row>88</xdr:row>
      <xdr:rowOff>9497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78433"/>
          <a:ext cx="0" cy="1318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153024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06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9497</xdr:rowOff>
    </xdr:from>
    <xdr:to>
      <xdr:col>24</xdr:col>
      <xdr:colOff>12700</xdr:colOff>
      <xdr:row>88</xdr:row>
      <xdr:rowOff>9497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09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148810</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21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62433</xdr:rowOff>
    </xdr:from>
    <xdr:to>
      <xdr:col>24</xdr:col>
      <xdr:colOff>12700</xdr:colOff>
      <xdr:row>80</xdr:row>
      <xdr:rowOff>62433</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78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104727</xdr:rowOff>
    </xdr:from>
    <xdr:to>
      <xdr:col>23</xdr:col>
      <xdr:colOff>133350</xdr:colOff>
      <xdr:row>80</xdr:row>
      <xdr:rowOff>141573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3820727"/>
          <a:ext cx="838200" cy="3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36285</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095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64208</xdr:rowOff>
    </xdr:from>
    <xdr:to>
      <xdr:col>23</xdr:col>
      <xdr:colOff>184150</xdr:colOff>
      <xdr:row>82</xdr:row>
      <xdr:rowOff>165808</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74422</xdr:rowOff>
    </xdr:from>
    <xdr:to>
      <xdr:col>19</xdr:col>
      <xdr:colOff>133350</xdr:colOff>
      <xdr:row>80</xdr:row>
      <xdr:rowOff>104727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790422"/>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152674</xdr:rowOff>
    </xdr:from>
    <xdr:to>
      <xdr:col>19</xdr:col>
      <xdr:colOff>184150</xdr:colOff>
      <xdr:row>81</xdr:row>
      <xdr:rowOff>82824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67601</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3955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74422</xdr:rowOff>
    </xdr:from>
    <xdr:to>
      <xdr:col>15</xdr:col>
      <xdr:colOff>82550</xdr:colOff>
      <xdr:row>80</xdr:row>
      <xdr:rowOff>82857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2336800" y="13790422"/>
          <a:ext cx="889000" cy="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125168</xdr:rowOff>
    </xdr:from>
    <xdr:to>
      <xdr:col>15</xdr:col>
      <xdr:colOff>133350</xdr:colOff>
      <xdr:row>81</xdr:row>
      <xdr:rowOff>55318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40095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51177</xdr:rowOff>
    </xdr:from>
    <xdr:to>
      <xdr:col>11</xdr:col>
      <xdr:colOff>31750</xdr:colOff>
      <xdr:row>80</xdr:row>
      <xdr:rowOff>82857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1447800" y="13767177"/>
          <a:ext cx="889000" cy="3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119526</xdr:rowOff>
    </xdr:from>
    <xdr:to>
      <xdr:col>11</xdr:col>
      <xdr:colOff>82550</xdr:colOff>
      <xdr:row>81</xdr:row>
      <xdr:rowOff>49676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383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34453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392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111547</xdr:rowOff>
    </xdr:from>
    <xdr:to>
      <xdr:col>7</xdr:col>
      <xdr:colOff>31750</xdr:colOff>
      <xdr:row>81</xdr:row>
      <xdr:rowOff>41697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382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26474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391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90773</xdr:rowOff>
    </xdr:from>
    <xdr:to>
      <xdr:col>23</xdr:col>
      <xdr:colOff>184150</xdr:colOff>
      <xdr:row>81</xdr:row>
      <xdr:rowOff>20923</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38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12050</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72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53927</xdr:rowOff>
    </xdr:from>
    <xdr:to>
      <xdr:col>19</xdr:col>
      <xdr:colOff>184150</xdr:colOff>
      <xdr:row>80</xdr:row>
      <xdr:rowOff>155527</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7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165704</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538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23622</xdr:rowOff>
    </xdr:from>
    <xdr:to>
      <xdr:col>15</xdr:col>
      <xdr:colOff>133350</xdr:colOff>
      <xdr:row>80</xdr:row>
      <xdr:rowOff>125222</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73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135399</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508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32057</xdr:rowOff>
    </xdr:from>
    <xdr:to>
      <xdr:col>11</xdr:col>
      <xdr:colOff>82550</xdr:colOff>
      <xdr:row>80</xdr:row>
      <xdr:rowOff>133657</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74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143834</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51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377</xdr:rowOff>
    </xdr:from>
    <xdr:to>
      <xdr:col>7</xdr:col>
      <xdr:colOff>31750</xdr:colOff>
      <xdr:row>80</xdr:row>
      <xdr:rowOff>101977</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716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112154</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48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職員の採用を控えていた期間の影響で、３０代から４０代の職員が低いことがなどにより、ラスパイレス指数が類似団体よりも低くなっている。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今後とも行政需要への対応及び効率的な行政運営に努めるとともに、国家公務員に準じた適正な給与制度の運営に努める。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90593</xdr:rowOff>
    </xdr:from>
    <xdr:to>
      <xdr:col>81</xdr:col>
      <xdr:colOff>44450</xdr:colOff>
      <xdr:row>84</xdr:row>
      <xdr:rowOff>138854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49239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25416</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53339</xdr:rowOff>
    </xdr:from>
    <xdr:to>
      <xdr:col>81</xdr:col>
      <xdr:colOff>95250</xdr:colOff>
      <xdr:row>85</xdr:row>
      <xdr:rowOff>154939</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90593</xdr:rowOff>
    </xdr:from>
    <xdr:to>
      <xdr:col>77</xdr:col>
      <xdr:colOff>44450</xdr:colOff>
      <xdr:row>84</xdr:row>
      <xdr:rowOff>154939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5290800" y="14492393"/>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13123</xdr:rowOff>
    </xdr:from>
    <xdr:to>
      <xdr:col>77</xdr:col>
      <xdr:colOff>95250</xdr:colOff>
      <xdr:row>85</xdr:row>
      <xdr:rowOff>114723</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58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99500</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67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154939</xdr:rowOff>
    </xdr:from>
    <xdr:to>
      <xdr:col>72</xdr:col>
      <xdr:colOff>203200</xdr:colOff>
      <xdr:row>85</xdr:row>
      <xdr:rowOff>23707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556739"/>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23707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3512800" y="1448435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37254</xdr:rowOff>
    </xdr:from>
    <xdr:to>
      <xdr:col>68</xdr:col>
      <xdr:colOff>203200</xdr:colOff>
      <xdr:row>85</xdr:row>
      <xdr:rowOff>138854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123631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45296</xdr:rowOff>
    </xdr:from>
    <xdr:to>
      <xdr:col>64</xdr:col>
      <xdr:colOff>152400</xdr:colOff>
      <xdr:row>85</xdr:row>
      <xdr:rowOff>146896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131673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88054</xdr:rowOff>
    </xdr:from>
    <xdr:to>
      <xdr:col>81</xdr:col>
      <xdr:colOff>95250</xdr:colOff>
      <xdr:row>85</xdr:row>
      <xdr:rowOff>18204</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104581</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334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39793</xdr:rowOff>
    </xdr:from>
    <xdr:to>
      <xdr:col>77</xdr:col>
      <xdr:colOff>95250</xdr:colOff>
      <xdr:row>84</xdr:row>
      <xdr:rowOff>141393</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44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151570</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21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144357</xdr:rowOff>
    </xdr:from>
    <xdr:to>
      <xdr:col>68</xdr:col>
      <xdr:colOff>203200</xdr:colOff>
      <xdr:row>85</xdr:row>
      <xdr:rowOff>74507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84684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令和２年度の人口千人当たりの職員数は、類似団体平均を５．３６人下回っている。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財政健全化の観点から、平成１６年度から平成２１年度までの６年間一般行政職を採用せず職員数を削減してきたが、多様化、複雑化する住民ニーズや増大する行政需要に対処するため、平成２２年度から職員の採用を開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今後も定員管理に基づき、行政需要と職員数のバランスに配慮しながら良好状態の維持に努める。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150526</xdr:rowOff>
    </xdr:from>
    <xdr:to>
      <xdr:col>81</xdr:col>
      <xdr:colOff>44450</xdr:colOff>
      <xdr:row>66</xdr:row>
      <xdr:rowOff>8350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094626"/>
          <a:ext cx="0" cy="1229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151877</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29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8350</xdr:rowOff>
    </xdr:from>
    <xdr:to>
      <xdr:col>81</xdr:col>
      <xdr:colOff>133350</xdr:colOff>
      <xdr:row>66</xdr:row>
      <xdr:rowOff>8350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32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65453</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38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150526</xdr:rowOff>
    </xdr:from>
    <xdr:to>
      <xdr:col>81</xdr:col>
      <xdr:colOff>133350</xdr:colOff>
      <xdr:row>58</xdr:row>
      <xdr:rowOff>150526</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09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95504</xdr:rowOff>
    </xdr:from>
    <xdr:to>
      <xdr:col>81</xdr:col>
      <xdr:colOff>44450</xdr:colOff>
      <xdr:row>59</xdr:row>
      <xdr:rowOff>106966</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6179800" y="10211054"/>
          <a:ext cx="838200" cy="1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168673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455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25146</xdr:rowOff>
    </xdr:from>
    <xdr:to>
      <xdr:col>81</xdr:col>
      <xdr:colOff>95250</xdr:colOff>
      <xdr:row>61</xdr:row>
      <xdr:rowOff>126746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88265</xdr:rowOff>
    </xdr:from>
    <xdr:to>
      <xdr:col>77</xdr:col>
      <xdr:colOff>44450</xdr:colOff>
      <xdr:row>59</xdr:row>
      <xdr:rowOff>106966</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203815"/>
          <a:ext cx="889000" cy="1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130969</xdr:rowOff>
    </xdr:from>
    <xdr:to>
      <xdr:col>77</xdr:col>
      <xdr:colOff>95250</xdr:colOff>
      <xdr:row>60</xdr:row>
      <xdr:rowOff>61119</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246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45896</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33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74390</xdr:rowOff>
    </xdr:from>
    <xdr:to>
      <xdr:col>72</xdr:col>
      <xdr:colOff>203200</xdr:colOff>
      <xdr:row>59</xdr:row>
      <xdr:rowOff>88265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189940"/>
          <a:ext cx="889000" cy="1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103219</xdr:rowOff>
    </xdr:from>
    <xdr:to>
      <xdr:col>73</xdr:col>
      <xdr:colOff>44450</xdr:colOff>
      <xdr:row>60</xdr:row>
      <xdr:rowOff>33369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21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18146</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30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59309</xdr:rowOff>
    </xdr:from>
    <xdr:to>
      <xdr:col>68</xdr:col>
      <xdr:colOff>152400</xdr:colOff>
      <xdr:row>59</xdr:row>
      <xdr:rowOff>74390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17485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95377</xdr:rowOff>
    </xdr:from>
    <xdr:to>
      <xdr:col>68</xdr:col>
      <xdr:colOff>203200</xdr:colOff>
      <xdr:row>60</xdr:row>
      <xdr:rowOff>25527</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2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10304</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97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80899</xdr:rowOff>
    </xdr:from>
    <xdr:to>
      <xdr:col>64</xdr:col>
      <xdr:colOff>152400</xdr:colOff>
      <xdr:row>60</xdr:row>
      <xdr:rowOff>11049</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19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167276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28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44704</xdr:rowOff>
    </xdr:from>
    <xdr:to>
      <xdr:col>81</xdr:col>
      <xdr:colOff>95250</xdr:colOff>
      <xdr:row>59</xdr:row>
      <xdr:rowOff>146304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137431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08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56166</xdr:rowOff>
    </xdr:from>
    <xdr:to>
      <xdr:col>77</xdr:col>
      <xdr:colOff>95250</xdr:colOff>
      <xdr:row>59</xdr:row>
      <xdr:rowOff>157766</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171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167943</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9940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37465</xdr:rowOff>
    </xdr:from>
    <xdr:to>
      <xdr:col>73</xdr:col>
      <xdr:colOff>44450</xdr:colOff>
      <xdr:row>59</xdr:row>
      <xdr:rowOff>139065</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149242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23590</xdr:rowOff>
    </xdr:from>
    <xdr:to>
      <xdr:col>68</xdr:col>
      <xdr:colOff>203200</xdr:colOff>
      <xdr:row>59</xdr:row>
      <xdr:rowOff>125190</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13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135367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990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8509</xdr:rowOff>
    </xdr:from>
    <xdr:to>
      <xdr:col>64</xdr:col>
      <xdr:colOff>152400</xdr:colOff>
      <xdr:row>59</xdr:row>
      <xdr:rowOff>110109</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12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120286</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9892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令和２年度の実質公債費比率は、過疎対策事業債等の元利償還金により類似団体平均を上回る１１．５％となっている。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今後も地方債の新規発行の抑制に努めていく。</a:t>
          </a: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23622</xdr:rowOff>
    </xdr:from>
    <xdr:to>
      <xdr:col>81</xdr:col>
      <xdr:colOff>44450</xdr:colOff>
      <xdr:row>43</xdr:row>
      <xdr:rowOff>167640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367272"/>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139717</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167640</xdr:rowOff>
    </xdr:from>
    <xdr:to>
      <xdr:col>81</xdr:col>
      <xdr:colOff>133350</xdr:colOff>
      <xdr:row>43</xdr:row>
      <xdr:rowOff>167640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109999</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23622</xdr:rowOff>
    </xdr:from>
    <xdr:to>
      <xdr:col>81</xdr:col>
      <xdr:colOff>133350</xdr:colOff>
      <xdr:row>37</xdr:row>
      <xdr:rowOff>23622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36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88138</xdr:rowOff>
    </xdr:from>
    <xdr:to>
      <xdr:col>81</xdr:col>
      <xdr:colOff>44450</xdr:colOff>
      <xdr:row>42</xdr:row>
      <xdr:rowOff>97790</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28903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109491</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67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92964</xdr:rowOff>
    </xdr:from>
    <xdr:to>
      <xdr:col>81</xdr:col>
      <xdr:colOff>95250</xdr:colOff>
      <xdr:row>42</xdr:row>
      <xdr:rowOff>23114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2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88138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2407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141224</xdr:rowOff>
    </xdr:from>
    <xdr:to>
      <xdr:col>77</xdr:col>
      <xdr:colOff>95250</xdr:colOff>
      <xdr:row>42</xdr:row>
      <xdr:rowOff>71374</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81551</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93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39878</xdr:rowOff>
    </xdr:from>
    <xdr:to>
      <xdr:col>72</xdr:col>
      <xdr:colOff>203200</xdr:colOff>
      <xdr:row>42</xdr:row>
      <xdr:rowOff>64008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24077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141224</xdr:rowOff>
    </xdr:from>
    <xdr:to>
      <xdr:col>73</xdr:col>
      <xdr:colOff>44450</xdr:colOff>
      <xdr:row>42</xdr:row>
      <xdr:rowOff>71374</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81551</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64008</xdr:rowOff>
    </xdr:from>
    <xdr:to>
      <xdr:col>68</xdr:col>
      <xdr:colOff>152400</xdr:colOff>
      <xdr:row>42</xdr:row>
      <xdr:rowOff>112268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3512800" y="726490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141224</xdr:rowOff>
    </xdr:from>
    <xdr:to>
      <xdr:col>68</xdr:col>
      <xdr:colOff>203200</xdr:colOff>
      <xdr:row>42</xdr:row>
      <xdr:rowOff>71374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7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81551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96029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5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46990</xdr:rowOff>
    </xdr:from>
    <xdr:to>
      <xdr:col>81</xdr:col>
      <xdr:colOff>95250</xdr:colOff>
      <xdr:row>42</xdr:row>
      <xdr:rowOff>148590</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19067</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21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37338</xdr:rowOff>
    </xdr:from>
    <xdr:to>
      <xdr:col>77</xdr:col>
      <xdr:colOff>95250</xdr:colOff>
      <xdr:row>42</xdr:row>
      <xdr:rowOff>138938</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2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123715</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32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13208</xdr:rowOff>
    </xdr:from>
    <xdr:to>
      <xdr:col>68</xdr:col>
      <xdr:colOff>203200</xdr:colOff>
      <xdr:row>42</xdr:row>
      <xdr:rowOff>114808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99585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令和２年度の将来負担比率は、町債の新規発行の抑制により地方債残高が減少し、病院事業債の償還により公営企業債等繰入見込額が減少したため、前年度より３．３％減少した。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依然として、公営企業に対する負担が多額であり、類似団体平均を大幅に上回っているため、病院事業等について引き続き経営改善に努めていく。</a:t>
          </a: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127000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99077</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87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127000</xdr:rowOff>
    </xdr:from>
    <xdr:to>
      <xdr:col>81</xdr:col>
      <xdr:colOff>133350</xdr:colOff>
      <xdr:row>22</xdr:row>
      <xdr:rowOff>127000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89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85937</xdr:rowOff>
    </xdr:from>
    <xdr:to>
      <xdr:col>81</xdr:col>
      <xdr:colOff>44450</xdr:colOff>
      <xdr:row>16</xdr:row>
      <xdr:rowOff>112480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6179800" y="2829137"/>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112480</xdr:rowOff>
    </xdr:from>
    <xdr:to>
      <xdr:col>77</xdr:col>
      <xdr:colOff>44450</xdr:colOff>
      <xdr:row>17</xdr:row>
      <xdr:rowOff>35137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855680"/>
          <a:ext cx="8890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93980</xdr:rowOff>
    </xdr:from>
    <xdr:to>
      <xdr:col>77</xdr:col>
      <xdr:colOff>95250</xdr:colOff>
      <xdr:row>16</xdr:row>
      <xdr:rowOff>24130</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66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34307</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434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35137</xdr:rowOff>
    </xdr:from>
    <xdr:to>
      <xdr:col>72</xdr:col>
      <xdr:colOff>203200</xdr:colOff>
      <xdr:row>17</xdr:row>
      <xdr:rowOff>147743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94978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137414</xdr:rowOff>
    </xdr:from>
    <xdr:to>
      <xdr:col>73</xdr:col>
      <xdr:colOff>44450</xdr:colOff>
      <xdr:row>16</xdr:row>
      <xdr:rowOff>67564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70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77741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147743</xdr:rowOff>
    </xdr:from>
    <xdr:to>
      <xdr:col>68</xdr:col>
      <xdr:colOff>152400</xdr:colOff>
      <xdr:row>18</xdr:row>
      <xdr:rowOff>30988</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3512800" y="3062393"/>
          <a:ext cx="889000" cy="5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124545</xdr:rowOff>
    </xdr:from>
    <xdr:to>
      <xdr:col>68</xdr:col>
      <xdr:colOff>203200</xdr:colOff>
      <xdr:row>16</xdr:row>
      <xdr:rowOff>54695</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69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64872</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465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161544</xdr:rowOff>
    </xdr:from>
    <xdr:to>
      <xdr:col>64</xdr:col>
      <xdr:colOff>152400</xdr:colOff>
      <xdr:row>16</xdr:row>
      <xdr:rowOff>91694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733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101871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502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35137</xdr:rowOff>
    </xdr:from>
    <xdr:to>
      <xdr:col>81</xdr:col>
      <xdr:colOff>95250</xdr:colOff>
      <xdr:row>16</xdr:row>
      <xdr:rowOff>136737</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77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7214</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75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61680</xdr:rowOff>
    </xdr:from>
    <xdr:to>
      <xdr:col>77</xdr:col>
      <xdr:colOff>95250</xdr:colOff>
      <xdr:row>16</xdr:row>
      <xdr:rowOff>163280</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148057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891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155787</xdr:rowOff>
    </xdr:from>
    <xdr:to>
      <xdr:col>73</xdr:col>
      <xdr:colOff>44450</xdr:colOff>
      <xdr:row>17</xdr:row>
      <xdr:rowOff>85937</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70714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96943</xdr:rowOff>
    </xdr:from>
    <xdr:to>
      <xdr:col>68</xdr:col>
      <xdr:colOff>203200</xdr:colOff>
      <xdr:row>18</xdr:row>
      <xdr:rowOff>27093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3011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11870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3097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151638</xdr:rowOff>
    </xdr:from>
    <xdr:to>
      <xdr:col>64</xdr:col>
      <xdr:colOff>152400</xdr:colOff>
      <xdr:row>18</xdr:row>
      <xdr:rowOff>81788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66565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人件費に係る経常収支比率は、類似団体平均を下回る状態が続いており、令和２年度は類似団体平均を４．２％下回る２０．４％となっている。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今後も行政需要と職員数のバランスに配慮しながら、適切な定員管理に努める。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603402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8490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26416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849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21336</xdr:rowOff>
    </xdr:from>
    <xdr:to>
      <xdr:col>20</xdr:col>
      <xdr:colOff>38100</xdr:colOff>
      <xdr:row>36</xdr:row>
      <xdr:rowOff>122936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107713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26416</xdr:rowOff>
    </xdr:from>
    <xdr:to>
      <xdr:col>15</xdr:col>
      <xdr:colOff>98425</xdr:colOff>
      <xdr:row>36</xdr:row>
      <xdr:rowOff>35560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xdr:rowOff>
    </xdr:from>
    <xdr:to>
      <xdr:col>15</xdr:col>
      <xdr:colOff>149225</xdr:colOff>
      <xdr:row>36</xdr:row>
      <xdr:rowOff>113792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98569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xdr:rowOff>
    </xdr:from>
    <xdr:to>
      <xdr:col>11</xdr:col>
      <xdr:colOff>9525</xdr:colOff>
      <xdr:row>36</xdr:row>
      <xdr:rowOff>35560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7575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3048</xdr:rowOff>
    </xdr:from>
    <xdr:to>
      <xdr:col>11</xdr:col>
      <xdr:colOff>60325</xdr:colOff>
      <xdr:row>36</xdr:row>
      <xdr:rowOff>104648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89425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71137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147066</xdr:rowOff>
    </xdr:from>
    <xdr:to>
      <xdr:col>15</xdr:col>
      <xdr:colOff>149225</xdr:colOff>
      <xdr:row>36</xdr:row>
      <xdr:rowOff>77216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87393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156210</xdr:rowOff>
    </xdr:from>
    <xdr:to>
      <xdr:col>11</xdr:col>
      <xdr:colOff>60325</xdr:colOff>
      <xdr:row>36</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64533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令和元年度以降の物件費に係る経常収支比率は、類似団体平均を下回っており、令和２年度は類似団体平均を１．７％下回る１２．８％となっている。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依然として、公共施設の維持管理費が高止まりしているため、施設管理委託等の内容について見直し、経常経費の抑制に努めていく。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43724</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725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130101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1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43724</xdr:rowOff>
    </xdr:from>
    <xdr:to>
      <xdr:col>82</xdr:col>
      <xdr:colOff>196850</xdr:colOff>
      <xdr:row>13</xdr:row>
      <xdr:rowOff>43724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72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166188</xdr:rowOff>
    </xdr:from>
    <xdr:to>
      <xdr:col>82</xdr:col>
      <xdr:colOff>107950</xdr:colOff>
      <xdr:row>15</xdr:row>
      <xdr:rowOff>125367</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56648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27050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598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54973</xdr:rowOff>
    </xdr:from>
    <xdr:to>
      <xdr:col>82</xdr:col>
      <xdr:colOff>158750</xdr:colOff>
      <xdr:row>15</xdr:row>
      <xdr:rowOff>156573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62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125367</xdr:rowOff>
    </xdr:from>
    <xdr:to>
      <xdr:col>78</xdr:col>
      <xdr:colOff>69850</xdr:colOff>
      <xdr:row>16</xdr:row>
      <xdr:rowOff>45357</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269711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126819</xdr:rowOff>
    </xdr:from>
    <xdr:to>
      <xdr:col>78</xdr:col>
      <xdr:colOff>120650</xdr:colOff>
      <xdr:row>16</xdr:row>
      <xdr:rowOff>56969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41746</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8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38826</xdr:rowOff>
    </xdr:from>
    <xdr:to>
      <xdr:col>73</xdr:col>
      <xdr:colOff>180975</xdr:colOff>
      <xdr:row>16</xdr:row>
      <xdr:rowOff>45357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7820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94162</xdr:rowOff>
    </xdr:from>
    <xdr:to>
      <xdr:col>74</xdr:col>
      <xdr:colOff>31750</xdr:colOff>
      <xdr:row>16</xdr:row>
      <xdr:rowOff>24312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6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34489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34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25763</xdr:rowOff>
    </xdr:from>
    <xdr:to>
      <xdr:col>69</xdr:col>
      <xdr:colOff>92075</xdr:colOff>
      <xdr:row>16</xdr:row>
      <xdr:rowOff>38826</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6896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81099</xdr:rowOff>
    </xdr:from>
    <xdr:to>
      <xdr:col>69</xdr:col>
      <xdr:colOff>142875</xdr:colOff>
      <xdr:row>16</xdr:row>
      <xdr:rowOff>11249</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52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21426</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421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115388</xdr:rowOff>
    </xdr:from>
    <xdr:to>
      <xdr:col>82</xdr:col>
      <xdr:colOff>158750</xdr:colOff>
      <xdr:row>15</xdr:row>
      <xdr:rowOff>45538</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131915</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74567</xdr:rowOff>
    </xdr:from>
    <xdr:to>
      <xdr:col>78</xdr:col>
      <xdr:colOff>120650</xdr:colOff>
      <xdr:row>16</xdr:row>
      <xdr:rowOff>4717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14894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15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166007</xdr:rowOff>
    </xdr:from>
    <xdr:to>
      <xdr:col>74</xdr:col>
      <xdr:colOff>31750</xdr:colOff>
      <xdr:row>16</xdr:row>
      <xdr:rowOff>96157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80934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159476</xdr:rowOff>
    </xdr:from>
    <xdr:to>
      <xdr:col>69</xdr:col>
      <xdr:colOff>142875</xdr:colOff>
      <xdr:row>16</xdr:row>
      <xdr:rowOff>89626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74403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146413</xdr:rowOff>
    </xdr:from>
    <xdr:to>
      <xdr:col>65</xdr:col>
      <xdr:colOff>53975</xdr:colOff>
      <xdr:row>16</xdr:row>
      <xdr:rowOff>76563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71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61340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80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扶助費に係る経常収支比率は、類似団体平均を下回る状態が続いていたが、令和２年度は類似団体平均を０．７％上回る４．８％となっている。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障害者自立支援給付費など、義務的要素の強い経費であるが、個々の事業内容を精査し、経費の適正化を図っていく。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88900</xdr:rowOff>
    </xdr:from>
    <xdr:to>
      <xdr:col>24</xdr:col>
      <xdr:colOff>25400</xdr:colOff>
      <xdr:row>61</xdr:row>
      <xdr:rowOff>88900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043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60977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88900</xdr:rowOff>
    </xdr:from>
    <xdr:to>
      <xdr:col>24</xdr:col>
      <xdr:colOff>114300</xdr:colOff>
      <xdr:row>61</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3827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88900</xdr:rowOff>
    </xdr:from>
    <xdr:to>
      <xdr:col>24</xdr:col>
      <xdr:colOff>114300</xdr:colOff>
      <xdr:row>52</xdr:row>
      <xdr:rowOff>88900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88900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13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16527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27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6901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146050</xdr:rowOff>
    </xdr:from>
    <xdr:to>
      <xdr:col>15</xdr:col>
      <xdr:colOff>98425</xdr:colOff>
      <xdr:row>56</xdr:row>
      <xdr:rowOff>165100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747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0</xdr:rowOff>
    </xdr:from>
    <xdr:to>
      <xdr:col>15</xdr:col>
      <xdr:colOff>149225</xdr:colOff>
      <xdr:row>57</xdr:row>
      <xdr:rowOff>101600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86377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88900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766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95250</xdr:rowOff>
    </xdr:from>
    <xdr:to>
      <xdr:col>15</xdr:col>
      <xdr:colOff>149225</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35577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令和２年度のその他経費に係る経常収支比率は、類似団体平均を３．０％上回っている。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下水道事業など公営企業に対する繰り出しが多額となっており、使用料等の適正な見直しにより、繰出金の抑制に努めていく。</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157480</xdr:rowOff>
    </xdr:from>
    <xdr:to>
      <xdr:col>82</xdr:col>
      <xdr:colOff>107950</xdr:colOff>
      <xdr:row>60</xdr:row>
      <xdr:rowOff>111760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72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72407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1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157480</xdr:rowOff>
    </xdr:from>
    <xdr:to>
      <xdr:col>82</xdr:col>
      <xdr:colOff>196850</xdr:colOff>
      <xdr:row>52</xdr:row>
      <xdr:rowOff>157480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7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42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165117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148590</xdr:rowOff>
    </xdr:from>
    <xdr:to>
      <xdr:col>82</xdr:col>
      <xdr:colOff>158750</xdr:colOff>
      <xdr:row>56</xdr:row>
      <xdr:rowOff>78740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69850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62230</xdr:rowOff>
    </xdr:from>
    <xdr:to>
      <xdr:col>69</xdr:col>
      <xdr:colOff>92075</xdr:colOff>
      <xdr:row>57</xdr:row>
      <xdr:rowOff>69850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34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123207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34290</xdr:rowOff>
    </xdr:from>
    <xdr:to>
      <xdr:col>82</xdr:col>
      <xdr:colOff>158750</xdr:colOff>
      <xdr:row>57</xdr:row>
      <xdr:rowOff>135890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6367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11430</xdr:rowOff>
    </xdr:from>
    <xdr:to>
      <xdr:col>65</xdr:col>
      <xdr:colOff>53975</xdr:colOff>
      <xdr:row>57</xdr:row>
      <xdr:rowOff>113030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97807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補助費等に係る経常収支比率は、類似団体平均を上回る状態が続いており、令和２年度は類似団体平均を８．８％上回る２３．６％となっている。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病院事業繰出金等が多額であることが経常収支比率が高い要因となっている。病院事業の経営改善に取り組むとともに、一部事務組合に対する負担金、各種団体に対する補助金について、事業の再点検をするなど、経常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39</xdr:row>
      <xdr:rowOff>124714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23712"/>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96791</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783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124714</xdr:rowOff>
    </xdr:from>
    <xdr:to>
      <xdr:col>82</xdr:col>
      <xdr:colOff>196850</xdr:colOff>
      <xdr:row>39</xdr:row>
      <xdr:rowOff>124714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8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10414</xdr:rowOff>
    </xdr:from>
    <xdr:to>
      <xdr:col>82</xdr:col>
      <xdr:colOff>107950</xdr:colOff>
      <xdr:row>39</xdr:row>
      <xdr:rowOff>120142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969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10414</xdr:rowOff>
    </xdr:from>
    <xdr:to>
      <xdr:col>78</xdr:col>
      <xdr:colOff>69850</xdr:colOff>
      <xdr:row>39</xdr:row>
      <xdr:rowOff>10414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696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110490</xdr:rowOff>
    </xdr:from>
    <xdr:to>
      <xdr:col>78</xdr:col>
      <xdr:colOff>120650</xdr:colOff>
      <xdr:row>38</xdr:row>
      <xdr:rowOff>40640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50817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22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5842</xdr:rowOff>
    </xdr:from>
    <xdr:to>
      <xdr:col>73</xdr:col>
      <xdr:colOff>180975</xdr:colOff>
      <xdr:row>39</xdr:row>
      <xdr:rowOff>10414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66923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60198</xdr:rowOff>
    </xdr:from>
    <xdr:to>
      <xdr:col>74</xdr:col>
      <xdr:colOff>31750</xdr:colOff>
      <xdr:row>37</xdr:row>
      <xdr:rowOff>161798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5842</xdr:rowOff>
    </xdr:from>
    <xdr:to>
      <xdr:col>69</xdr:col>
      <xdr:colOff>92075</xdr:colOff>
      <xdr:row>39</xdr:row>
      <xdr:rowOff>19558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6923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51054</xdr:rowOff>
    </xdr:from>
    <xdr:to>
      <xdr:col>69</xdr:col>
      <xdr:colOff>142875</xdr:colOff>
      <xdr:row>37</xdr:row>
      <xdr:rowOff>152654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162831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16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149115</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69342</xdr:rowOff>
    </xdr:from>
    <xdr:to>
      <xdr:col>82</xdr:col>
      <xdr:colOff>158750</xdr:colOff>
      <xdr:row>39</xdr:row>
      <xdr:rowOff>170942</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75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149369</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131064</xdr:rowOff>
    </xdr:from>
    <xdr:to>
      <xdr:col>78</xdr:col>
      <xdr:colOff>120650</xdr:colOff>
      <xdr:row>39</xdr:row>
      <xdr:rowOff>61214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45991</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732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131064</xdr:rowOff>
    </xdr:from>
    <xdr:to>
      <xdr:col>74</xdr:col>
      <xdr:colOff>31750</xdr:colOff>
      <xdr:row>39</xdr:row>
      <xdr:rowOff>61214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45991</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126492</xdr:rowOff>
    </xdr:from>
    <xdr:to>
      <xdr:col>69</xdr:col>
      <xdr:colOff>142875</xdr:colOff>
      <xdr:row>39</xdr:row>
      <xdr:rowOff>56642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41419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140208</xdr:rowOff>
    </xdr:from>
    <xdr:to>
      <xdr:col>65</xdr:col>
      <xdr:colOff>53975</xdr:colOff>
      <xdr:row>39</xdr:row>
      <xdr:rowOff>70358</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55135</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令和元年度以降の公債費に係る経常収支比率は、類似団体平均を上回っており、令和２年度は類似団体平均を０．５％上回る１９．２％となっている。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償還期間の短い過疎対策事業債にシフトしたため、公債費は令和元年度まで増加傾向にあった。令和２年度以降は、公債費が減少することが見込まれるが、建設事業費の抑制と地方債の計画的な発行により、公債費の抑制に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120142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5857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92219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120142</xdr:rowOff>
    </xdr:from>
    <xdr:to>
      <xdr:col>24</xdr:col>
      <xdr:colOff>114300</xdr:colOff>
      <xdr:row>81</xdr:row>
      <xdr:rowOff>120142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90424</xdr:rowOff>
    </xdr:from>
    <xdr:to>
      <xdr:col>24</xdr:col>
      <xdr:colOff>25400</xdr:colOff>
      <xdr:row>78</xdr:row>
      <xdr:rowOff>140715</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635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72137</xdr:rowOff>
    </xdr:from>
    <xdr:to>
      <xdr:col>19</xdr:col>
      <xdr:colOff>187325</xdr:colOff>
      <xdr:row>78</xdr:row>
      <xdr:rowOff>140715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445237"/>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21337</xdr:rowOff>
    </xdr:from>
    <xdr:to>
      <xdr:col>20</xdr:col>
      <xdr:colOff>38100</xdr:colOff>
      <xdr:row>78</xdr:row>
      <xdr:rowOff>122937</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133114</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163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147574</xdr:rowOff>
    </xdr:from>
    <xdr:to>
      <xdr:col>15</xdr:col>
      <xdr:colOff>98425</xdr:colOff>
      <xdr:row>78</xdr:row>
      <xdr:rowOff>72137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2209800" y="133492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74422</xdr:rowOff>
    </xdr:from>
    <xdr:to>
      <xdr:col>11</xdr:col>
      <xdr:colOff>9525</xdr:colOff>
      <xdr:row>77</xdr:row>
      <xdr:rowOff>147574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327607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21337</xdr:rowOff>
    </xdr:from>
    <xdr:to>
      <xdr:col>11</xdr:col>
      <xdr:colOff>60325</xdr:colOff>
      <xdr:row>78</xdr:row>
      <xdr:rowOff>122937</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107714</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21337</xdr:rowOff>
    </xdr:from>
    <xdr:to>
      <xdr:col>6</xdr:col>
      <xdr:colOff>171450</xdr:colOff>
      <xdr:row>78</xdr:row>
      <xdr:rowOff>122937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107714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39624</xdr:rowOff>
    </xdr:from>
    <xdr:to>
      <xdr:col>24</xdr:col>
      <xdr:colOff>76200</xdr:colOff>
      <xdr:row>78</xdr:row>
      <xdr:rowOff>141224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11701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89915</xdr:rowOff>
    </xdr:from>
    <xdr:to>
      <xdr:col>20</xdr:col>
      <xdr:colOff>38100</xdr:colOff>
      <xdr:row>79</xdr:row>
      <xdr:rowOff>20065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4842</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49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21337</xdr:rowOff>
    </xdr:from>
    <xdr:to>
      <xdr:col>15</xdr:col>
      <xdr:colOff>149225</xdr:colOff>
      <xdr:row>78</xdr:row>
      <xdr:rowOff>122937</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96774</xdr:rowOff>
    </xdr:from>
    <xdr:to>
      <xdr:col>11</xdr:col>
      <xdr:colOff>60325</xdr:colOff>
      <xdr:row>78</xdr:row>
      <xdr:rowOff>26924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37101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06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23622</xdr:rowOff>
    </xdr:from>
    <xdr:to>
      <xdr:col>6</xdr:col>
      <xdr:colOff>171450</xdr:colOff>
      <xdr:row>77</xdr:row>
      <xdr:rowOff>125222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135399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令和２年度の公債費以外の経費に係る経常収支比率は、類似団体平均を６．６％上回っている。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補助費等が類似団体平均を８．８％上回っていることが主な要因となっている。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事務事業全般の見直しにより、経常経費の抑制に努めていく。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88900</xdr:rowOff>
    </xdr:from>
    <xdr:to>
      <xdr:col>82</xdr:col>
      <xdr:colOff>107950</xdr:colOff>
      <xdr:row>80</xdr:row>
      <xdr:rowOff>85089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04750"/>
          <a:ext cx="0" cy="1196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57166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3773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85089</xdr:rowOff>
    </xdr:from>
    <xdr:to>
      <xdr:col>82</xdr:col>
      <xdr:colOff>196850</xdr:colOff>
      <xdr:row>80</xdr:row>
      <xdr:rowOff>85089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3801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3827</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4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88900</xdr:rowOff>
    </xdr:from>
    <xdr:to>
      <xdr:col>82</xdr:col>
      <xdr:colOff>196850</xdr:colOff>
      <xdr:row>73</xdr:row>
      <xdr:rowOff>88900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04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69850</xdr:rowOff>
    </xdr:from>
    <xdr:to>
      <xdr:col>82</xdr:col>
      <xdr:colOff>107950</xdr:colOff>
      <xdr:row>78</xdr:row>
      <xdr:rowOff>92711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4295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149877</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0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69850</xdr:rowOff>
    </xdr:from>
    <xdr:to>
      <xdr:col>78</xdr:col>
      <xdr:colOff>69850</xdr:colOff>
      <xdr:row>78</xdr:row>
      <xdr:rowOff>127000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4782800" y="13442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95250</xdr:rowOff>
    </xdr:from>
    <xdr:to>
      <xdr:col>78</xdr:col>
      <xdr:colOff>120650</xdr:colOff>
      <xdr:row>78</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35577</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78</xdr:row>
      <xdr:rowOff>149861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500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78</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22861</xdr:rowOff>
    </xdr:from>
    <xdr:to>
      <xdr:col>69</xdr:col>
      <xdr:colOff>142875</xdr:colOff>
      <xdr:row>77</xdr:row>
      <xdr:rowOff>124461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134638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0</xdr:rowOff>
    </xdr:from>
    <xdr:to>
      <xdr:col>65</xdr:col>
      <xdr:colOff>53975</xdr:colOff>
      <xdr:row>77</xdr:row>
      <xdr:rowOff>101600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111777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7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41911</xdr:rowOff>
    </xdr:from>
    <xdr:to>
      <xdr:col>82</xdr:col>
      <xdr:colOff>158750</xdr:colOff>
      <xdr:row>78</xdr:row>
      <xdr:rowOff>143511</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13988</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19050</xdr:rowOff>
    </xdr:from>
    <xdr:to>
      <xdr:col>78</xdr:col>
      <xdr:colOff>120650</xdr:colOff>
      <xdr:row>78</xdr:row>
      <xdr:rowOff>120650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105427</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7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76200</xdr:rowOff>
    </xdr:from>
    <xdr:to>
      <xdr:col>74</xdr:col>
      <xdr:colOff>31750</xdr:colOff>
      <xdr:row>79</xdr:row>
      <xdr:rowOff>6350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162577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99061</xdr:rowOff>
    </xdr:from>
    <xdr:to>
      <xdr:col>69</xdr:col>
      <xdr:colOff>142875</xdr:colOff>
      <xdr:row>79</xdr:row>
      <xdr:rowOff>29211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13988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91439</xdr:rowOff>
    </xdr:from>
    <xdr:to>
      <xdr:col>65</xdr:col>
      <xdr:colOff>53975</xdr:colOff>
      <xdr:row>79</xdr:row>
      <xdr:rowOff>21589</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6366</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78930</xdr:rowOff>
    </xdr:from>
    <xdr:to>
      <xdr:col>29</xdr:col>
      <xdr:colOff>127000</xdr:colOff>
      <xdr:row>20</xdr:row>
      <xdr:rowOff>151540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83955"/>
          <a:ext cx="0" cy="14442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123617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151540</xdr:rowOff>
    </xdr:from>
    <xdr:to>
      <xdr:col>30</xdr:col>
      <xdr:colOff>25400</xdr:colOff>
      <xdr:row>20</xdr:row>
      <xdr:rowOff>151540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81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165307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927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78930</xdr:rowOff>
    </xdr:from>
    <xdr:to>
      <xdr:col>30</xdr:col>
      <xdr:colOff>25400</xdr:colOff>
      <xdr:row>12</xdr:row>
      <xdr:rowOff>78930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839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78280</xdr:rowOff>
    </xdr:from>
    <xdr:to>
      <xdr:col>29</xdr:col>
      <xdr:colOff>127000</xdr:colOff>
      <xdr:row>20</xdr:row>
      <xdr:rowOff>93328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554905"/>
          <a:ext cx="647700" cy="150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167026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9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150499</xdr:rowOff>
    </xdr:from>
    <xdr:to>
      <xdr:col>29</xdr:col>
      <xdr:colOff>177800</xdr:colOff>
      <xdr:row>19</xdr:row>
      <xdr:rowOff>80649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284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93328</xdr:rowOff>
    </xdr:from>
    <xdr:to>
      <xdr:col>26</xdr:col>
      <xdr:colOff>50800</xdr:colOff>
      <xdr:row>20</xdr:row>
      <xdr:rowOff>108360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569953"/>
          <a:ext cx="698500" cy="150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152508</xdr:rowOff>
    </xdr:from>
    <xdr:to>
      <xdr:col>26</xdr:col>
      <xdr:colOff>101600</xdr:colOff>
      <xdr:row>20</xdr:row>
      <xdr:rowOff>82658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45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92835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26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108360</xdr:rowOff>
    </xdr:from>
    <xdr:to>
      <xdr:col>22</xdr:col>
      <xdr:colOff>114300</xdr:colOff>
      <xdr:row>20</xdr:row>
      <xdr:rowOff>113638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584985"/>
          <a:ext cx="698500" cy="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169476</xdr:rowOff>
    </xdr:from>
    <xdr:to>
      <xdr:col>22</xdr:col>
      <xdr:colOff>165100</xdr:colOff>
      <xdr:row>20</xdr:row>
      <xdr:rowOff>99626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4746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109803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113638</xdr:rowOff>
    </xdr:from>
    <xdr:to>
      <xdr:col>18</xdr:col>
      <xdr:colOff>177800</xdr:colOff>
      <xdr:row>20</xdr:row>
      <xdr:rowOff>122073</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590263"/>
          <a:ext cx="698500" cy="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20</xdr:row>
      <xdr:rowOff>5616</xdr:rowOff>
    </xdr:from>
    <xdr:to>
      <xdr:col>19</xdr:col>
      <xdr:colOff>38100</xdr:colOff>
      <xdr:row>20</xdr:row>
      <xdr:rowOff>107216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482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117393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5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16494</xdr:rowOff>
    </xdr:from>
    <xdr:to>
      <xdr:col>15</xdr:col>
      <xdr:colOff>101600</xdr:colOff>
      <xdr:row>20</xdr:row>
      <xdr:rowOff>118094</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493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128271</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26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27480</xdr:rowOff>
    </xdr:from>
    <xdr:to>
      <xdr:col>29</xdr:col>
      <xdr:colOff>177800</xdr:colOff>
      <xdr:row>20</xdr:row>
      <xdr:rowOff>129080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5041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107507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412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42528</xdr:rowOff>
    </xdr:from>
    <xdr:to>
      <xdr:col>26</xdr:col>
      <xdr:colOff>101600</xdr:colOff>
      <xdr:row>20</xdr:row>
      <xdr:rowOff>144128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519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128905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605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57560</xdr:rowOff>
    </xdr:from>
    <xdr:to>
      <xdr:col>22</xdr:col>
      <xdr:colOff>165100</xdr:colOff>
      <xdr:row>20</xdr:row>
      <xdr:rowOff>159160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534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143937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62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62838</xdr:rowOff>
    </xdr:from>
    <xdr:to>
      <xdr:col>19</xdr:col>
      <xdr:colOff>38100</xdr:colOff>
      <xdr:row>20</xdr:row>
      <xdr:rowOff>164438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539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149215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62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71273</xdr:rowOff>
    </xdr:from>
    <xdr:to>
      <xdr:col>15</xdr:col>
      <xdr:colOff>101600</xdr:colOff>
      <xdr:row>21</xdr:row>
      <xdr:rowOff>1423</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54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157650</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634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146088</xdr:rowOff>
    </xdr:from>
    <xdr:to>
      <xdr:col>29</xdr:col>
      <xdr:colOff>127000</xdr:colOff>
      <xdr:row>38</xdr:row>
      <xdr:rowOff>161722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70638"/>
          <a:ext cx="0" cy="15586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133799</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60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161722</xdr:rowOff>
    </xdr:from>
    <xdr:to>
      <xdr:col>30</xdr:col>
      <xdr:colOff>25400</xdr:colOff>
      <xdr:row>38</xdr:row>
      <xdr:rowOff>161722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6293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61015</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14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146088</xdr:rowOff>
    </xdr:from>
    <xdr:to>
      <xdr:col>30</xdr:col>
      <xdr:colOff>25400</xdr:colOff>
      <xdr:row>33</xdr:row>
      <xdr:rowOff>146088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70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70193</xdr:rowOff>
    </xdr:from>
    <xdr:to>
      <xdr:col>29</xdr:col>
      <xdr:colOff>127000</xdr:colOff>
      <xdr:row>35</xdr:row>
      <xdr:rowOff>89065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80543"/>
          <a:ext cx="647700" cy="18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196563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464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8586</xdr:rowOff>
    </xdr:from>
    <xdr:to>
      <xdr:col>29</xdr:col>
      <xdr:colOff>177800</xdr:colOff>
      <xdr:row>35</xdr:row>
      <xdr:rowOff>110186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189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70193</xdr:rowOff>
    </xdr:from>
    <xdr:to>
      <xdr:col>26</xdr:col>
      <xdr:colOff>50800</xdr:colOff>
      <xdr:row>35</xdr:row>
      <xdr:rowOff>106693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680543"/>
          <a:ext cx="698500" cy="365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82461</xdr:rowOff>
    </xdr:from>
    <xdr:to>
      <xdr:col>26</xdr:col>
      <xdr:colOff>101600</xdr:colOff>
      <xdr:row>35</xdr:row>
      <xdr:rowOff>184061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28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168838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77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106693</xdr:rowOff>
    </xdr:from>
    <xdr:to>
      <xdr:col>22</xdr:col>
      <xdr:colOff>114300</xdr:colOff>
      <xdr:row>35</xdr:row>
      <xdr:rowOff>154165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717043"/>
          <a:ext cx="698500" cy="47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102070</xdr:rowOff>
    </xdr:from>
    <xdr:to>
      <xdr:col>22</xdr:col>
      <xdr:colOff>165100</xdr:colOff>
      <xdr:row>35</xdr:row>
      <xdr:rowOff>203670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12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188447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79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154165</xdr:rowOff>
    </xdr:from>
    <xdr:to>
      <xdr:col>18</xdr:col>
      <xdr:colOff>177800</xdr:colOff>
      <xdr:row>35</xdr:row>
      <xdr:rowOff>198400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764515"/>
          <a:ext cx="698500" cy="44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104115</xdr:rowOff>
    </xdr:from>
    <xdr:to>
      <xdr:col>19</xdr:col>
      <xdr:colOff>38100</xdr:colOff>
      <xdr:row>35</xdr:row>
      <xdr:rowOff>205715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44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190492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00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103924</xdr:rowOff>
    </xdr:from>
    <xdr:to>
      <xdr:col>15</xdr:col>
      <xdr:colOff>101600</xdr:colOff>
      <xdr:row>35</xdr:row>
      <xdr:rowOff>205524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4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215701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38265</xdr:rowOff>
    </xdr:from>
    <xdr:to>
      <xdr:col>29</xdr:col>
      <xdr:colOff>177800</xdr:colOff>
      <xdr:row>35</xdr:row>
      <xdr:rowOff>139865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4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10342</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2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19393</xdr:rowOff>
    </xdr:from>
    <xdr:to>
      <xdr:col>26</xdr:col>
      <xdr:colOff>101600</xdr:colOff>
      <xdr:row>35</xdr:row>
      <xdr:rowOff>120993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9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131170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55893</xdr:rowOff>
    </xdr:from>
    <xdr:to>
      <xdr:col>22</xdr:col>
      <xdr:colOff>165100</xdr:colOff>
      <xdr:row>35</xdr:row>
      <xdr:rowOff>157493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666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167670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3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103365</xdr:rowOff>
    </xdr:from>
    <xdr:to>
      <xdr:col>19</xdr:col>
      <xdr:colOff>38100</xdr:colOff>
      <xdr:row>35</xdr:row>
      <xdr:rowOff>204965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13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215142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147600</xdr:rowOff>
    </xdr:from>
    <xdr:to>
      <xdr:col>15</xdr:col>
      <xdr:colOff>101600</xdr:colOff>
      <xdr:row>35</xdr:row>
      <xdr:rowOff>249200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57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233977</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115108</xdr:rowOff>
    </xdr:from>
    <xdr:to>
      <xdr:col>24</xdr:col>
      <xdr:colOff>62865</xdr:colOff>
      <xdr:row>38</xdr:row>
      <xdr:rowOff>149450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30058"/>
          <a:ext cx="1270" cy="1234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153277</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149450</xdr:rowOff>
    </xdr:from>
    <xdr:to>
      <xdr:col>24</xdr:col>
      <xdr:colOff>152400</xdr:colOff>
      <xdr:row>38</xdr:row>
      <xdr:rowOff>149450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61785</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205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115108</xdr:rowOff>
    </xdr:from>
    <xdr:to>
      <xdr:col>24</xdr:col>
      <xdr:colOff>152400</xdr:colOff>
      <xdr:row>31</xdr:row>
      <xdr:rowOff>115108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30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49323</xdr:rowOff>
    </xdr:from>
    <xdr:to>
      <xdr:col>24</xdr:col>
      <xdr:colOff>63500</xdr:colOff>
      <xdr:row>38</xdr:row>
      <xdr:rowOff>107999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564423"/>
          <a:ext cx="838200" cy="5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19966</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0207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168539</xdr:rowOff>
    </xdr:from>
    <xdr:to>
      <xdr:col>24</xdr:col>
      <xdr:colOff>114300</xdr:colOff>
      <xdr:row>36</xdr:row>
      <xdr:rowOff>98689</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107999</xdr:rowOff>
    </xdr:from>
    <xdr:to>
      <xdr:col>19</xdr:col>
      <xdr:colOff>177800</xdr:colOff>
      <xdr:row>38</xdr:row>
      <xdr:rowOff>127659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623099"/>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150611</xdr:rowOff>
    </xdr:from>
    <xdr:to>
      <xdr:col>20</xdr:col>
      <xdr:colOff>38100</xdr:colOff>
      <xdr:row>38</xdr:row>
      <xdr:rowOff>80761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494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97288</xdr:rowOff>
    </xdr:from>
    <xdr:ext cx="534377"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530111" y="6269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127619</xdr:rowOff>
    </xdr:from>
    <xdr:to>
      <xdr:col>15</xdr:col>
      <xdr:colOff>50800</xdr:colOff>
      <xdr:row>38</xdr:row>
      <xdr:rowOff>127659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019300" y="6642719"/>
          <a:ext cx="889000" cy="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2021</xdr:rowOff>
    </xdr:from>
    <xdr:to>
      <xdr:col>15</xdr:col>
      <xdr:colOff>101600</xdr:colOff>
      <xdr:row>38</xdr:row>
      <xdr:rowOff>103621</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51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120147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41111" y="6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127619</xdr:rowOff>
    </xdr:from>
    <xdr:to>
      <xdr:col>10</xdr:col>
      <xdr:colOff>114300</xdr:colOff>
      <xdr:row>38</xdr:row>
      <xdr:rowOff>150741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1130300" y="6642719"/>
          <a:ext cx="889000" cy="2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5324</xdr:rowOff>
    </xdr:from>
    <xdr:to>
      <xdr:col>10</xdr:col>
      <xdr:colOff>165100</xdr:colOff>
      <xdr:row>38</xdr:row>
      <xdr:rowOff>106924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520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123451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52111" y="6295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20228</xdr:rowOff>
    </xdr:from>
    <xdr:to>
      <xdr:col>6</xdr:col>
      <xdr:colOff>38100</xdr:colOff>
      <xdr:row>38</xdr:row>
      <xdr:rowOff>121828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535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138356</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63111" y="631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169973</xdr:rowOff>
    </xdr:from>
    <xdr:to>
      <xdr:col>24</xdr:col>
      <xdr:colOff>114300</xdr:colOff>
      <xdr:row>38</xdr:row>
      <xdr:rowOff>100123</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651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84900</xdr:rowOff>
    </xdr:from>
    <xdr:ext cx="534377"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642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57199</xdr:rowOff>
    </xdr:from>
    <xdr:to>
      <xdr:col>20</xdr:col>
      <xdr:colOff>38100</xdr:colOff>
      <xdr:row>38</xdr:row>
      <xdr:rowOff>158799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57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149926</xdr:rowOff>
    </xdr:from>
    <xdr:ext cx="534377"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530111" y="666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76859</xdr:rowOff>
    </xdr:from>
    <xdr:to>
      <xdr:col>15</xdr:col>
      <xdr:colOff>101600</xdr:colOff>
      <xdr:row>39</xdr:row>
      <xdr:rowOff>7009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59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169586</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41111" y="668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76819</xdr:rowOff>
    </xdr:from>
    <xdr:to>
      <xdr:col>10</xdr:col>
      <xdr:colOff>165100</xdr:colOff>
      <xdr:row>39</xdr:row>
      <xdr:rowOff>6969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59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169546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52111" y="668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99941</xdr:rowOff>
    </xdr:from>
    <xdr:to>
      <xdr:col>6</xdr:col>
      <xdr:colOff>38100</xdr:colOff>
      <xdr:row>39</xdr:row>
      <xdr:rowOff>30091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615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21218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63111" y="670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6" name="物件費グラフ枠">
          <a:extLst>
            <a:ext uri="{FF2B5EF4-FFF2-40B4-BE49-F238E27FC236}">
              <a16:creationId xmlns:a16="http://schemas.microsoft.com/office/drawing/2014/main" id="{00000000-0008-0000-0600-00006A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7565</xdr:rowOff>
    </xdr:from>
    <xdr:to>
      <xdr:col>24</xdr:col>
      <xdr:colOff>62865</xdr:colOff>
      <xdr:row>57</xdr:row>
      <xdr:rowOff>138260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flipV="1">
          <a:off x="4633595" y="8751515"/>
          <a:ext cx="1270" cy="11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142087</xdr:rowOff>
    </xdr:from>
    <xdr:ext cx="534377" cy="259045"/>
    <xdr:sp macro="" textlink="">
      <xdr:nvSpPr>
        <xdr:cNvPr id="108" name="物件費最小値テキスト">
          <a:extLst>
            <a:ext uri="{FF2B5EF4-FFF2-40B4-BE49-F238E27FC236}">
              <a16:creationId xmlns:a16="http://schemas.microsoft.com/office/drawing/2014/main" id="{00000000-0008-0000-0600-00006C000000}"/>
            </a:ext>
          </a:extLst>
        </xdr:cNvPr>
        <xdr:cNvSpPr txBox="1"/>
      </xdr:nvSpPr>
      <xdr:spPr>
        <a:xfrm>
          <a:off x="4686300" y="99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138260</xdr:rowOff>
    </xdr:from>
    <xdr:to>
      <xdr:col>24</xdr:col>
      <xdr:colOff>152400</xdr:colOff>
      <xdr:row>57</xdr:row>
      <xdr:rowOff>138260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4546600" y="991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125692</xdr:rowOff>
    </xdr:from>
    <xdr:ext cx="599010" cy="259045"/>
    <xdr:sp macro="" textlink="">
      <xdr:nvSpPr>
        <xdr:cNvPr id="110" name="物件費最大値テキスト">
          <a:extLst>
            <a:ext uri="{FF2B5EF4-FFF2-40B4-BE49-F238E27FC236}">
              <a16:creationId xmlns:a16="http://schemas.microsoft.com/office/drawing/2014/main" id="{00000000-0008-0000-0600-00006E000000}"/>
            </a:ext>
          </a:extLst>
        </xdr:cNvPr>
        <xdr:cNvSpPr txBox="1"/>
      </xdr:nvSpPr>
      <xdr:spPr>
        <a:xfrm>
          <a:off x="4686300" y="852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7565</xdr:rowOff>
    </xdr:from>
    <xdr:to>
      <xdr:col>24</xdr:col>
      <xdr:colOff>152400</xdr:colOff>
      <xdr:row>51</xdr:row>
      <xdr:rowOff>7565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875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96188</xdr:rowOff>
    </xdr:from>
    <xdr:to>
      <xdr:col>24</xdr:col>
      <xdr:colOff>63500</xdr:colOff>
      <xdr:row>57</xdr:row>
      <xdr:rowOff>108503</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3797300" y="9868838"/>
          <a:ext cx="838200" cy="1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104798</xdr:rowOff>
    </xdr:from>
    <xdr:ext cx="599010" cy="259045"/>
    <xdr:sp macro="" textlink="">
      <xdr:nvSpPr>
        <xdr:cNvPr id="113" name="物件費平均値テキスト">
          <a:extLst>
            <a:ext uri="{FF2B5EF4-FFF2-40B4-BE49-F238E27FC236}">
              <a16:creationId xmlns:a16="http://schemas.microsoft.com/office/drawing/2014/main" id="{00000000-0008-0000-0600-000071000000}"/>
            </a:ext>
          </a:extLst>
        </xdr:cNvPr>
        <xdr:cNvSpPr txBox="1"/>
      </xdr:nvSpPr>
      <xdr:spPr>
        <a:xfrm>
          <a:off x="4686300" y="95345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81921</xdr:rowOff>
    </xdr:from>
    <xdr:to>
      <xdr:col>24</xdr:col>
      <xdr:colOff>114300</xdr:colOff>
      <xdr:row>57</xdr:row>
      <xdr:rowOff>12071</xdr:rowOff>
    </xdr:to>
    <xdr:sp macro="" textlink="">
      <xdr:nvSpPr>
        <xdr:cNvPr id="114" name="フローチャート: 判断 113">
          <a:extLst>
            <a:ext uri="{FF2B5EF4-FFF2-40B4-BE49-F238E27FC236}">
              <a16:creationId xmlns:a16="http://schemas.microsoft.com/office/drawing/2014/main" id="{00000000-0008-0000-0600-000072000000}"/>
            </a:ext>
          </a:extLst>
        </xdr:cNvPr>
        <xdr:cNvSpPr/>
      </xdr:nvSpPr>
      <xdr:spPr>
        <a:xfrm>
          <a:off x="4584700" y="968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108503</xdr:rowOff>
    </xdr:from>
    <xdr:to>
      <xdr:col>19</xdr:col>
      <xdr:colOff>177800</xdr:colOff>
      <xdr:row>57</xdr:row>
      <xdr:rowOff>124447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2908300" y="9881153"/>
          <a:ext cx="889000" cy="1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722</xdr:rowOff>
    </xdr:from>
    <xdr:to>
      <xdr:col>20</xdr:col>
      <xdr:colOff>38100</xdr:colOff>
      <xdr:row>57</xdr:row>
      <xdr:rowOff>102322</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3746500" y="97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118849</xdr:rowOff>
    </xdr:from>
    <xdr:ext cx="599010" cy="259045"/>
    <xdr:sp macro="" textlink="">
      <xdr:nvSpPr>
        <xdr:cNvPr id="117" name="テキスト ボックス 116">
          <a:extLst>
            <a:ext uri="{FF2B5EF4-FFF2-40B4-BE49-F238E27FC236}">
              <a16:creationId xmlns:a16="http://schemas.microsoft.com/office/drawing/2014/main" id="{00000000-0008-0000-0600-000075000000}"/>
            </a:ext>
          </a:extLst>
        </xdr:cNvPr>
        <xdr:cNvSpPr txBox="1"/>
      </xdr:nvSpPr>
      <xdr:spPr>
        <a:xfrm>
          <a:off x="3497795" y="9548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116308</xdr:rowOff>
    </xdr:from>
    <xdr:to>
      <xdr:col>15</xdr:col>
      <xdr:colOff>50800</xdr:colOff>
      <xdr:row>57</xdr:row>
      <xdr:rowOff>124447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019300" y="9888958"/>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21047</xdr:rowOff>
    </xdr:from>
    <xdr:to>
      <xdr:col>15</xdr:col>
      <xdr:colOff>101600</xdr:colOff>
      <xdr:row>57</xdr:row>
      <xdr:rowOff>122647</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2857500" y="97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139174</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2608795" y="9568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116308</xdr:rowOff>
    </xdr:from>
    <xdr:to>
      <xdr:col>10</xdr:col>
      <xdr:colOff>114300</xdr:colOff>
      <xdr:row>57</xdr:row>
      <xdr:rowOff>137658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1130300" y="9888958"/>
          <a:ext cx="889000" cy="2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24204</xdr:rowOff>
    </xdr:from>
    <xdr:to>
      <xdr:col>10</xdr:col>
      <xdr:colOff>165100</xdr:colOff>
      <xdr:row>57</xdr:row>
      <xdr:rowOff>125804</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1968500" y="979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142331</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1719795" y="9572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23971</xdr:rowOff>
    </xdr:from>
    <xdr:to>
      <xdr:col>6</xdr:col>
      <xdr:colOff>38100</xdr:colOff>
      <xdr:row>57</xdr:row>
      <xdr:rowOff>125571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079500" y="979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142098</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830795" y="957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45388</xdr:rowOff>
    </xdr:from>
    <xdr:to>
      <xdr:col>24</xdr:col>
      <xdr:colOff>114300</xdr:colOff>
      <xdr:row>57</xdr:row>
      <xdr:rowOff>146988</xdr:rowOff>
    </xdr:to>
    <xdr:sp macro="" textlink="">
      <xdr:nvSpPr>
        <xdr:cNvPr id="131" name="楕円 130">
          <a:extLst>
            <a:ext uri="{FF2B5EF4-FFF2-40B4-BE49-F238E27FC236}">
              <a16:creationId xmlns:a16="http://schemas.microsoft.com/office/drawing/2014/main" id="{00000000-0008-0000-0600-000083000000}"/>
            </a:ext>
          </a:extLst>
        </xdr:cNvPr>
        <xdr:cNvSpPr/>
      </xdr:nvSpPr>
      <xdr:spPr>
        <a:xfrm>
          <a:off x="4584700" y="981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131765</xdr:rowOff>
    </xdr:from>
    <xdr:ext cx="534377" cy="259045"/>
    <xdr:sp macro="" textlink="">
      <xdr:nvSpPr>
        <xdr:cNvPr id="132" name="物件費該当値テキスト">
          <a:extLst>
            <a:ext uri="{FF2B5EF4-FFF2-40B4-BE49-F238E27FC236}">
              <a16:creationId xmlns:a16="http://schemas.microsoft.com/office/drawing/2014/main" id="{00000000-0008-0000-0600-000084000000}"/>
            </a:ext>
          </a:extLst>
        </xdr:cNvPr>
        <xdr:cNvSpPr txBox="1"/>
      </xdr:nvSpPr>
      <xdr:spPr>
        <a:xfrm>
          <a:off x="4686300" y="9732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57703</xdr:rowOff>
    </xdr:from>
    <xdr:to>
      <xdr:col>20</xdr:col>
      <xdr:colOff>38100</xdr:colOff>
      <xdr:row>57</xdr:row>
      <xdr:rowOff>159303</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3746500" y="983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150430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530111" y="992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73647</xdr:rowOff>
    </xdr:from>
    <xdr:to>
      <xdr:col>15</xdr:col>
      <xdr:colOff>101600</xdr:colOff>
      <xdr:row>58</xdr:row>
      <xdr:rowOff>3797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2857500" y="984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166374</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641111" y="9939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65508</xdr:rowOff>
    </xdr:from>
    <xdr:to>
      <xdr:col>10</xdr:col>
      <xdr:colOff>165100</xdr:colOff>
      <xdr:row>57</xdr:row>
      <xdr:rowOff>167108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1968500" y="983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158235</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752111" y="993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86858</xdr:rowOff>
    </xdr:from>
    <xdr:to>
      <xdr:col>6</xdr:col>
      <xdr:colOff>38100</xdr:colOff>
      <xdr:row>58</xdr:row>
      <xdr:rowOff>17008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079500" y="9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8135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863111" y="995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1" name="正方形/長方形 140">
          <a:extLst>
            <a:ext uri="{FF2B5EF4-FFF2-40B4-BE49-F238E27FC236}">
              <a16:creationId xmlns:a16="http://schemas.microsoft.com/office/drawing/2014/main" id="{00000000-0008-0000-0600-00008D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a:extLst>
            <a:ext uri="{FF2B5EF4-FFF2-40B4-BE49-F238E27FC236}">
              <a16:creationId xmlns:a16="http://schemas.microsoft.com/office/drawing/2014/main" id="{00000000-0008-0000-0600-000096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1" name="維持補修費グラフ枠">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130213</xdr:rowOff>
    </xdr:from>
    <xdr:to>
      <xdr:col>24</xdr:col>
      <xdr:colOff>62865</xdr:colOff>
      <xdr:row>78</xdr:row>
      <xdr:rowOff>108153</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flipV="1">
          <a:off x="4633595" y="12131713"/>
          <a:ext cx="1270" cy="134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111980</xdr:rowOff>
    </xdr:from>
    <xdr:ext cx="469744" cy="259045"/>
    <xdr:sp macro="" textlink="">
      <xdr:nvSpPr>
        <xdr:cNvPr id="163" name="維持補修費最小値テキスト">
          <a:extLst>
            <a:ext uri="{FF2B5EF4-FFF2-40B4-BE49-F238E27FC236}">
              <a16:creationId xmlns:a16="http://schemas.microsoft.com/office/drawing/2014/main" id="{00000000-0008-0000-0600-0000A3000000}"/>
            </a:ext>
          </a:extLst>
        </xdr:cNvPr>
        <xdr:cNvSpPr txBox="1"/>
      </xdr:nvSpPr>
      <xdr:spPr>
        <a:xfrm>
          <a:off x="4686300" y="13485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108153</xdr:rowOff>
    </xdr:from>
    <xdr:to>
      <xdr:col>24</xdr:col>
      <xdr:colOff>152400</xdr:colOff>
      <xdr:row>78</xdr:row>
      <xdr:rowOff>108153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4546600" y="13481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76890</xdr:rowOff>
    </xdr:from>
    <xdr:ext cx="534377" cy="259045"/>
    <xdr:sp macro="" textlink="">
      <xdr:nvSpPr>
        <xdr:cNvPr id="165" name="維持補修費最大値テキスト">
          <a:extLst>
            <a:ext uri="{FF2B5EF4-FFF2-40B4-BE49-F238E27FC236}">
              <a16:creationId xmlns:a16="http://schemas.microsoft.com/office/drawing/2014/main" id="{00000000-0008-0000-0600-0000A5000000}"/>
            </a:ext>
          </a:extLst>
        </xdr:cNvPr>
        <xdr:cNvSpPr txBox="1"/>
      </xdr:nvSpPr>
      <xdr:spPr>
        <a:xfrm>
          <a:off x="4686300" y="11906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130213</xdr:rowOff>
    </xdr:from>
    <xdr:to>
      <xdr:col>24</xdr:col>
      <xdr:colOff>152400</xdr:colOff>
      <xdr:row>70</xdr:row>
      <xdr:rowOff>130213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213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106279</xdr:rowOff>
    </xdr:from>
    <xdr:to>
      <xdr:col>24</xdr:col>
      <xdr:colOff>63500</xdr:colOff>
      <xdr:row>77</xdr:row>
      <xdr:rowOff>123126</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3797300" y="13307929"/>
          <a:ext cx="8382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41231</xdr:rowOff>
    </xdr:from>
    <xdr:ext cx="534377" cy="259045"/>
    <xdr:sp macro="" textlink="">
      <xdr:nvSpPr>
        <xdr:cNvPr id="168" name="維持補修費平均値テキスト">
          <a:extLst>
            <a:ext uri="{FF2B5EF4-FFF2-40B4-BE49-F238E27FC236}">
              <a16:creationId xmlns:a16="http://schemas.microsoft.com/office/drawing/2014/main" id="{00000000-0008-0000-0600-0000A8000000}"/>
            </a:ext>
          </a:extLst>
        </xdr:cNvPr>
        <xdr:cNvSpPr txBox="1"/>
      </xdr:nvSpPr>
      <xdr:spPr>
        <a:xfrm>
          <a:off x="4686300" y="12899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18354</xdr:rowOff>
    </xdr:from>
    <xdr:to>
      <xdr:col>24</xdr:col>
      <xdr:colOff>114300</xdr:colOff>
      <xdr:row>76</xdr:row>
      <xdr:rowOff>119954</xdr:rowOff>
    </xdr:to>
    <xdr:sp macro="" textlink="">
      <xdr:nvSpPr>
        <xdr:cNvPr id="169" name="フローチャート: 判断 168">
          <a:extLst>
            <a:ext uri="{FF2B5EF4-FFF2-40B4-BE49-F238E27FC236}">
              <a16:creationId xmlns:a16="http://schemas.microsoft.com/office/drawing/2014/main" id="{00000000-0008-0000-0600-0000A9000000}"/>
            </a:ext>
          </a:extLst>
        </xdr:cNvPr>
        <xdr:cNvSpPr/>
      </xdr:nvSpPr>
      <xdr:spPr>
        <a:xfrm>
          <a:off x="45847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123126</xdr:rowOff>
    </xdr:from>
    <xdr:to>
      <xdr:col>19</xdr:col>
      <xdr:colOff>177800</xdr:colOff>
      <xdr:row>77</xdr:row>
      <xdr:rowOff>171017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2908300" y="13324776"/>
          <a:ext cx="889000" cy="4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35568</xdr:rowOff>
    </xdr:from>
    <xdr:to>
      <xdr:col>20</xdr:col>
      <xdr:colOff>38100</xdr:colOff>
      <xdr:row>77</xdr:row>
      <xdr:rowOff>137168</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3746500" y="1323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153695</xdr:rowOff>
    </xdr:from>
    <xdr:ext cx="469744"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3562428" y="130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144387</xdr:rowOff>
    </xdr:from>
    <xdr:to>
      <xdr:col>15</xdr:col>
      <xdr:colOff>50800</xdr:colOff>
      <xdr:row>77</xdr:row>
      <xdr:rowOff>171017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019300" y="13346037"/>
          <a:ext cx="889000" cy="2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163354</xdr:rowOff>
    </xdr:from>
    <xdr:to>
      <xdr:col>15</xdr:col>
      <xdr:colOff>101600</xdr:colOff>
      <xdr:row>77</xdr:row>
      <xdr:rowOff>93504</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2857500" y="1319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110032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2641111" y="12968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144387</xdr:rowOff>
    </xdr:from>
    <xdr:to>
      <xdr:col>10</xdr:col>
      <xdr:colOff>114300</xdr:colOff>
      <xdr:row>77</xdr:row>
      <xdr:rowOff>146741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1130300" y="13346037"/>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161184</xdr:rowOff>
    </xdr:from>
    <xdr:to>
      <xdr:col>10</xdr:col>
      <xdr:colOff>165100</xdr:colOff>
      <xdr:row>77</xdr:row>
      <xdr:rowOff>91334</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1968500" y="1319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107860</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1752111" y="1296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5873</xdr:rowOff>
    </xdr:from>
    <xdr:to>
      <xdr:col>6</xdr:col>
      <xdr:colOff>38100</xdr:colOff>
      <xdr:row>77</xdr:row>
      <xdr:rowOff>107473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079500" y="1320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124000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863111" y="1298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55479</xdr:rowOff>
    </xdr:from>
    <xdr:to>
      <xdr:col>24</xdr:col>
      <xdr:colOff>114300</xdr:colOff>
      <xdr:row>77</xdr:row>
      <xdr:rowOff>157079</xdr:rowOff>
    </xdr:to>
    <xdr:sp macro="" textlink="">
      <xdr:nvSpPr>
        <xdr:cNvPr id="186" name="楕円 185">
          <a:extLst>
            <a:ext uri="{FF2B5EF4-FFF2-40B4-BE49-F238E27FC236}">
              <a16:creationId xmlns:a16="http://schemas.microsoft.com/office/drawing/2014/main" id="{00000000-0008-0000-0600-0000BA000000}"/>
            </a:ext>
          </a:extLst>
        </xdr:cNvPr>
        <xdr:cNvSpPr/>
      </xdr:nvSpPr>
      <xdr:spPr>
        <a:xfrm>
          <a:off x="4584700" y="1325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33906</xdr:rowOff>
    </xdr:from>
    <xdr:ext cx="469744" cy="259045"/>
    <xdr:sp macro="" textlink="">
      <xdr:nvSpPr>
        <xdr:cNvPr id="187" name="維持補修費該当値テキスト">
          <a:extLst>
            <a:ext uri="{FF2B5EF4-FFF2-40B4-BE49-F238E27FC236}">
              <a16:creationId xmlns:a16="http://schemas.microsoft.com/office/drawing/2014/main" id="{00000000-0008-0000-0600-0000BB000000}"/>
            </a:ext>
          </a:extLst>
        </xdr:cNvPr>
        <xdr:cNvSpPr txBox="1"/>
      </xdr:nvSpPr>
      <xdr:spPr>
        <a:xfrm>
          <a:off x="4686300" y="1323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72326</xdr:rowOff>
    </xdr:from>
    <xdr:to>
      <xdr:col>20</xdr:col>
      <xdr:colOff>38100</xdr:colOff>
      <xdr:row>78</xdr:row>
      <xdr:rowOff>2476</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3746500" y="1327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165053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562428" y="1336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120217</xdr:rowOff>
    </xdr:from>
    <xdr:to>
      <xdr:col>15</xdr:col>
      <xdr:colOff>101600</xdr:colOff>
      <xdr:row>78</xdr:row>
      <xdr:rowOff>50367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2857500" y="1332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41494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673428" y="1341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93587</xdr:rowOff>
    </xdr:from>
    <xdr:to>
      <xdr:col>10</xdr:col>
      <xdr:colOff>165100</xdr:colOff>
      <xdr:row>78</xdr:row>
      <xdr:rowOff>23737</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1968500" y="132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784428" y="133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95941</xdr:rowOff>
    </xdr:from>
    <xdr:to>
      <xdr:col>6</xdr:col>
      <xdr:colOff>38100</xdr:colOff>
      <xdr:row>78</xdr:row>
      <xdr:rowOff>26091</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079500" y="1329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17218</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895428" y="1339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6" name="正方形/長方形 195">
          <a:extLst>
            <a:ext uri="{FF2B5EF4-FFF2-40B4-BE49-F238E27FC236}">
              <a16:creationId xmlns:a16="http://schemas.microsoft.com/office/drawing/2014/main" id="{00000000-0008-0000-0600-0000C4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7" name="正方形/長方形 196">
          <a:extLst>
            <a:ext uri="{FF2B5EF4-FFF2-40B4-BE49-F238E27FC236}">
              <a16:creationId xmlns:a16="http://schemas.microsoft.com/office/drawing/2014/main" id="{00000000-0008-0000-0600-0000C5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a:extLst>
            <a:ext uri="{FF2B5EF4-FFF2-40B4-BE49-F238E27FC236}">
              <a16:creationId xmlns:a16="http://schemas.microsoft.com/office/drawing/2014/main" id="{00000000-0008-0000-0600-0000CD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a:extLst>
            <a:ext uri="{FF2B5EF4-FFF2-40B4-BE49-F238E27FC236}">
              <a16:creationId xmlns:a16="http://schemas.microsoft.com/office/drawing/2014/main" id="{00000000-0008-0000-0600-0000D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127482</xdr:rowOff>
    </xdr:from>
    <xdr:to>
      <xdr:col>24</xdr:col>
      <xdr:colOff>62865</xdr:colOff>
      <xdr:row>98</xdr:row>
      <xdr:rowOff>112522</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flipV="1">
          <a:off x="4633595" y="15386532"/>
          <a:ext cx="1270" cy="15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116349</xdr:rowOff>
    </xdr:from>
    <xdr:ext cx="534377" cy="259045"/>
    <xdr:sp macro="" textlink="">
      <xdr:nvSpPr>
        <xdr:cNvPr id="221" name="扶助費最小値テキスト">
          <a:extLst>
            <a:ext uri="{FF2B5EF4-FFF2-40B4-BE49-F238E27FC236}">
              <a16:creationId xmlns:a16="http://schemas.microsoft.com/office/drawing/2014/main" id="{00000000-0008-0000-0600-0000DD000000}"/>
            </a:ext>
          </a:extLst>
        </xdr:cNvPr>
        <xdr:cNvSpPr txBox="1"/>
      </xdr:nvSpPr>
      <xdr:spPr>
        <a:xfrm>
          <a:off x="4686300" y="169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112522</xdr:rowOff>
    </xdr:from>
    <xdr:to>
      <xdr:col>24</xdr:col>
      <xdr:colOff>152400</xdr:colOff>
      <xdr:row>98</xdr:row>
      <xdr:rowOff>112522</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4546600" y="16914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74159</xdr:rowOff>
    </xdr:from>
    <xdr:ext cx="599010" cy="259045"/>
    <xdr:sp macro="" textlink="">
      <xdr:nvSpPr>
        <xdr:cNvPr id="223" name="扶助費最大値テキスト">
          <a:extLst>
            <a:ext uri="{FF2B5EF4-FFF2-40B4-BE49-F238E27FC236}">
              <a16:creationId xmlns:a16="http://schemas.microsoft.com/office/drawing/2014/main" id="{00000000-0008-0000-0600-0000DF000000}"/>
            </a:ext>
          </a:extLst>
        </xdr:cNvPr>
        <xdr:cNvSpPr txBox="1"/>
      </xdr:nvSpPr>
      <xdr:spPr>
        <a:xfrm>
          <a:off x="4686300" y="151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127482</xdr:rowOff>
    </xdr:from>
    <xdr:to>
      <xdr:col>24</xdr:col>
      <xdr:colOff>152400</xdr:colOff>
      <xdr:row>89</xdr:row>
      <xdr:rowOff>127482</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538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17945</xdr:rowOff>
    </xdr:from>
    <xdr:to>
      <xdr:col>24</xdr:col>
      <xdr:colOff>63500</xdr:colOff>
      <xdr:row>95</xdr:row>
      <xdr:rowOff>97498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3797300" y="16305695"/>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67797</xdr:rowOff>
    </xdr:from>
    <xdr:ext cx="534377" cy="259045"/>
    <xdr:sp macro="" textlink="">
      <xdr:nvSpPr>
        <xdr:cNvPr id="226" name="扶助費平均値テキスト">
          <a:extLst>
            <a:ext uri="{FF2B5EF4-FFF2-40B4-BE49-F238E27FC236}">
              <a16:creationId xmlns:a16="http://schemas.microsoft.com/office/drawing/2014/main" id="{00000000-0008-0000-0600-0000E2000000}"/>
            </a:ext>
          </a:extLst>
        </xdr:cNvPr>
        <xdr:cNvSpPr txBox="1"/>
      </xdr:nvSpPr>
      <xdr:spPr>
        <a:xfrm>
          <a:off x="4686300" y="1635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89370</xdr:rowOff>
    </xdr:from>
    <xdr:to>
      <xdr:col>24</xdr:col>
      <xdr:colOff>114300</xdr:colOff>
      <xdr:row>96</xdr:row>
      <xdr:rowOff>19520</xdr:rowOff>
    </xdr:to>
    <xdr:sp macro="" textlink="">
      <xdr:nvSpPr>
        <xdr:cNvPr id="227" name="フローチャート: 判断 226">
          <a:extLst>
            <a:ext uri="{FF2B5EF4-FFF2-40B4-BE49-F238E27FC236}">
              <a16:creationId xmlns:a16="http://schemas.microsoft.com/office/drawing/2014/main" id="{00000000-0008-0000-0600-0000E3000000}"/>
            </a:ext>
          </a:extLst>
        </xdr:cNvPr>
        <xdr:cNvSpPr/>
      </xdr:nvSpPr>
      <xdr:spPr>
        <a:xfrm>
          <a:off x="4584700" y="1637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97498</xdr:rowOff>
    </xdr:from>
    <xdr:to>
      <xdr:col>19</xdr:col>
      <xdr:colOff>177800</xdr:colOff>
      <xdr:row>95</xdr:row>
      <xdr:rowOff>163182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2908300" y="16385248"/>
          <a:ext cx="889000" cy="65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52197</xdr:rowOff>
    </xdr:from>
    <xdr:to>
      <xdr:col>20</xdr:col>
      <xdr:colOff>38100</xdr:colOff>
      <xdr:row>95</xdr:row>
      <xdr:rowOff>153797</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3746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144924</xdr:rowOff>
    </xdr:from>
    <xdr:ext cx="534377"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3530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163182</xdr:rowOff>
    </xdr:from>
    <xdr:to>
      <xdr:col>15</xdr:col>
      <xdr:colOff>50800</xdr:colOff>
      <xdr:row>96</xdr:row>
      <xdr:rowOff>32258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019300" y="16450932"/>
          <a:ext cx="889000" cy="4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63615</xdr:rowOff>
    </xdr:from>
    <xdr:to>
      <xdr:col>15</xdr:col>
      <xdr:colOff>101600</xdr:colOff>
      <xdr:row>95</xdr:row>
      <xdr:rowOff>165215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2857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10292</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2641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133426</xdr:rowOff>
    </xdr:from>
    <xdr:to>
      <xdr:col>10</xdr:col>
      <xdr:colOff>114300</xdr:colOff>
      <xdr:row>96</xdr:row>
      <xdr:rowOff>32258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1130300" y="16421176"/>
          <a:ext cx="889000" cy="70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70078</xdr:rowOff>
    </xdr:from>
    <xdr:to>
      <xdr:col>10</xdr:col>
      <xdr:colOff>165100</xdr:colOff>
      <xdr:row>96</xdr:row>
      <xdr:rowOff>228</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1968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16755</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1752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65608</xdr:rowOff>
    </xdr:from>
    <xdr:to>
      <xdr:col>6</xdr:col>
      <xdr:colOff>38100</xdr:colOff>
      <xdr:row>95</xdr:row>
      <xdr:rowOff>167208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0795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12285</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863111" y="1612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138595</xdr:rowOff>
    </xdr:from>
    <xdr:to>
      <xdr:col>24</xdr:col>
      <xdr:colOff>114300</xdr:colOff>
      <xdr:row>95</xdr:row>
      <xdr:rowOff>68745</xdr:rowOff>
    </xdr:to>
    <xdr:sp macro="" textlink="">
      <xdr:nvSpPr>
        <xdr:cNvPr id="244" name="楕円 243">
          <a:extLst>
            <a:ext uri="{FF2B5EF4-FFF2-40B4-BE49-F238E27FC236}">
              <a16:creationId xmlns:a16="http://schemas.microsoft.com/office/drawing/2014/main" id="{00000000-0008-0000-0600-0000F4000000}"/>
            </a:ext>
          </a:extLst>
        </xdr:cNvPr>
        <xdr:cNvSpPr/>
      </xdr:nvSpPr>
      <xdr:spPr>
        <a:xfrm>
          <a:off x="4584700" y="162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161472</xdr:rowOff>
    </xdr:from>
    <xdr:ext cx="534377" cy="259045"/>
    <xdr:sp macro="" textlink="">
      <xdr:nvSpPr>
        <xdr:cNvPr id="245" name="扶助費該当値テキスト">
          <a:extLst>
            <a:ext uri="{FF2B5EF4-FFF2-40B4-BE49-F238E27FC236}">
              <a16:creationId xmlns:a16="http://schemas.microsoft.com/office/drawing/2014/main" id="{00000000-0008-0000-0600-0000F5000000}"/>
            </a:ext>
          </a:extLst>
        </xdr:cNvPr>
        <xdr:cNvSpPr txBox="1"/>
      </xdr:nvSpPr>
      <xdr:spPr>
        <a:xfrm>
          <a:off x="4686300" y="161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46698</xdr:rowOff>
    </xdr:from>
    <xdr:to>
      <xdr:col>20</xdr:col>
      <xdr:colOff>38100</xdr:colOff>
      <xdr:row>95</xdr:row>
      <xdr:rowOff>148298</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3746500" y="1633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164825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530111" y="1610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112382</xdr:rowOff>
    </xdr:from>
    <xdr:to>
      <xdr:col>15</xdr:col>
      <xdr:colOff>101600</xdr:colOff>
      <xdr:row>96</xdr:row>
      <xdr:rowOff>42532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2857500" y="1640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33659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641111" y="1649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152908</xdr:rowOff>
    </xdr:from>
    <xdr:to>
      <xdr:col>10</xdr:col>
      <xdr:colOff>165100</xdr:colOff>
      <xdr:row>96</xdr:row>
      <xdr:rowOff>83058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1968500" y="164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74185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53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82626</xdr:rowOff>
    </xdr:from>
    <xdr:to>
      <xdr:col>6</xdr:col>
      <xdr:colOff>38100</xdr:colOff>
      <xdr:row>96</xdr:row>
      <xdr:rowOff>12776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079500" y="163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3903</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4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a:extLst>
            <a:ext uri="{FF2B5EF4-FFF2-40B4-BE49-F238E27FC236}">
              <a16:creationId xmlns:a16="http://schemas.microsoft.com/office/drawing/2014/main" id="{00000000-0008-0000-0600-0000FE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5" name="正方形/長方形 254">
          <a:extLst>
            <a:ext uri="{FF2B5EF4-FFF2-40B4-BE49-F238E27FC236}">
              <a16:creationId xmlns:a16="http://schemas.microsoft.com/office/drawing/2014/main" id="{00000000-0008-0000-0600-0000FF00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3" name="直線コネクタ 262">
          <a:extLst>
            <a:ext uri="{FF2B5EF4-FFF2-40B4-BE49-F238E27FC236}">
              <a16:creationId xmlns:a16="http://schemas.microsoft.com/office/drawing/2014/main" id="{00000000-0008-0000-0600-00000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130331</xdr:rowOff>
    </xdr:from>
    <xdr:to>
      <xdr:col>54</xdr:col>
      <xdr:colOff>189865</xdr:colOff>
      <xdr:row>37</xdr:row>
      <xdr:rowOff>74118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3831"/>
          <a:ext cx="1270" cy="1143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77945</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21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74118</xdr:rowOff>
    </xdr:from>
    <xdr:to>
      <xdr:col>55</xdr:col>
      <xdr:colOff>88900</xdr:colOff>
      <xdr:row>37</xdr:row>
      <xdr:rowOff>74118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77008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4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130331</xdr:rowOff>
    </xdr:from>
    <xdr:to>
      <xdr:col>55</xdr:col>
      <xdr:colOff>88900</xdr:colOff>
      <xdr:row>30</xdr:row>
      <xdr:rowOff>130331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143220</xdr:rowOff>
    </xdr:from>
    <xdr:to>
      <xdr:col>55</xdr:col>
      <xdr:colOff>0</xdr:colOff>
      <xdr:row>38</xdr:row>
      <xdr:rowOff>29084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972520"/>
          <a:ext cx="838200" cy="57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148385</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9776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169958</xdr:rowOff>
    </xdr:from>
    <xdr:to>
      <xdr:col>55</xdr:col>
      <xdr:colOff>50800</xdr:colOff>
      <xdr:row>35</xdr:row>
      <xdr:rowOff>100108</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29084</xdr:rowOff>
    </xdr:from>
    <xdr:to>
      <xdr:col>50</xdr:col>
      <xdr:colOff>114300</xdr:colOff>
      <xdr:row>38</xdr:row>
      <xdr:rowOff>90388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544184"/>
          <a:ext cx="889000" cy="6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61689</xdr:rowOff>
    </xdr:from>
    <xdr:to>
      <xdr:col>50</xdr:col>
      <xdr:colOff>165100</xdr:colOff>
      <xdr:row>38</xdr:row>
      <xdr:rowOff>163289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576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154416</xdr:rowOff>
    </xdr:from>
    <xdr:ext cx="599010"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39795" y="6669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90388</xdr:rowOff>
    </xdr:from>
    <xdr:to>
      <xdr:col>45</xdr:col>
      <xdr:colOff>177800</xdr:colOff>
      <xdr:row>38</xdr:row>
      <xdr:rowOff>128357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605488"/>
          <a:ext cx="889000" cy="37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38040</xdr:rowOff>
    </xdr:from>
    <xdr:to>
      <xdr:col>46</xdr:col>
      <xdr:colOff>38100</xdr:colOff>
      <xdr:row>38</xdr:row>
      <xdr:rowOff>139640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156167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6328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128357</xdr:rowOff>
    </xdr:from>
    <xdr:to>
      <xdr:col>41</xdr:col>
      <xdr:colOff>50800</xdr:colOff>
      <xdr:row>38</xdr:row>
      <xdr:rowOff>139784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643457"/>
          <a:ext cx="889000" cy="11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44578</xdr:rowOff>
    </xdr:from>
    <xdr:to>
      <xdr:col>41</xdr:col>
      <xdr:colOff>101600</xdr:colOff>
      <xdr:row>38</xdr:row>
      <xdr:rowOff>146178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55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162705</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61795" y="6334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102833</xdr:rowOff>
    </xdr:from>
    <xdr:to>
      <xdr:col>36</xdr:col>
      <xdr:colOff>165100</xdr:colOff>
      <xdr:row>39</xdr:row>
      <xdr:rowOff>32983</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6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24110</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672795" y="6710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92420</xdr:rowOff>
    </xdr:from>
    <xdr:to>
      <xdr:col>55</xdr:col>
      <xdr:colOff>50800</xdr:colOff>
      <xdr:row>35</xdr:row>
      <xdr:rowOff>22570</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2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115297</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77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149734</xdr:rowOff>
    </xdr:from>
    <xdr:to>
      <xdr:col>50</xdr:col>
      <xdr:colOff>165100</xdr:colOff>
      <xdr:row>38</xdr:row>
      <xdr:rowOff>79884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4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96411</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39795" y="626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39588</xdr:rowOff>
    </xdr:from>
    <xdr:to>
      <xdr:col>46</xdr:col>
      <xdr:colOff>38100</xdr:colOff>
      <xdr:row>38</xdr:row>
      <xdr:rowOff>141188</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554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132315</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6647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77557</xdr:rowOff>
    </xdr:from>
    <xdr:to>
      <xdr:col>41</xdr:col>
      <xdr:colOff>101600</xdr:colOff>
      <xdr:row>39</xdr:row>
      <xdr:rowOff>7707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5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170284</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61795" y="668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88984</xdr:rowOff>
    </xdr:from>
    <xdr:to>
      <xdr:col>36</xdr:col>
      <xdr:colOff>165100</xdr:colOff>
      <xdr:row>39</xdr:row>
      <xdr:rowOff>19134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60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35661</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672795" y="6379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12743</xdr:rowOff>
    </xdr:from>
    <xdr:to>
      <xdr:col>54</xdr:col>
      <xdr:colOff>189865</xdr:colOff>
      <xdr:row>59</xdr:row>
      <xdr:rowOff>47677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56693"/>
          <a:ext cx="1270" cy="1406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51504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6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47677</xdr:rowOff>
    </xdr:from>
    <xdr:to>
      <xdr:col>55</xdr:col>
      <xdr:colOff>88900</xdr:colOff>
      <xdr:row>59</xdr:row>
      <xdr:rowOff>47677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6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130870</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3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12743</xdr:rowOff>
    </xdr:from>
    <xdr:to>
      <xdr:col>55</xdr:col>
      <xdr:colOff>88900</xdr:colOff>
      <xdr:row>51</xdr:row>
      <xdr:rowOff>12743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56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38702</xdr:rowOff>
    </xdr:from>
    <xdr:to>
      <xdr:col>55</xdr:col>
      <xdr:colOff>0</xdr:colOff>
      <xdr:row>59</xdr:row>
      <xdr:rowOff>41634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154252"/>
          <a:ext cx="838200" cy="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86968</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6881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64091</xdr:rowOff>
    </xdr:from>
    <xdr:to>
      <xdr:col>55</xdr:col>
      <xdr:colOff>50800</xdr:colOff>
      <xdr:row>57</xdr:row>
      <xdr:rowOff>165691</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3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41634</xdr:rowOff>
    </xdr:from>
    <xdr:to>
      <xdr:col>50</xdr:col>
      <xdr:colOff>114300</xdr:colOff>
      <xdr:row>59</xdr:row>
      <xdr:rowOff>64605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157184"/>
          <a:ext cx="889000" cy="2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26440</xdr:rowOff>
    </xdr:from>
    <xdr:to>
      <xdr:col>50</xdr:col>
      <xdr:colOff>165100</xdr:colOff>
      <xdr:row>58</xdr:row>
      <xdr:rowOff>128040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144567</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745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40303</xdr:rowOff>
    </xdr:from>
    <xdr:to>
      <xdr:col>45</xdr:col>
      <xdr:colOff>177800</xdr:colOff>
      <xdr:row>59</xdr:row>
      <xdr:rowOff>64605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10155853"/>
          <a:ext cx="889000" cy="2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31669</xdr:rowOff>
    </xdr:from>
    <xdr:to>
      <xdr:col>46</xdr:col>
      <xdr:colOff>38100</xdr:colOff>
      <xdr:row>58</xdr:row>
      <xdr:rowOff>133269</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7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149796</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75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23888</xdr:rowOff>
    </xdr:from>
    <xdr:to>
      <xdr:col>41</xdr:col>
      <xdr:colOff>50800</xdr:colOff>
      <xdr:row>59</xdr:row>
      <xdr:rowOff>40303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139438"/>
          <a:ext cx="889000" cy="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33525</xdr:rowOff>
    </xdr:from>
    <xdr:to>
      <xdr:col>41</xdr:col>
      <xdr:colOff>101600</xdr:colOff>
      <xdr:row>58</xdr:row>
      <xdr:rowOff>135125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7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151652</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52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43936</xdr:rowOff>
    </xdr:from>
    <xdr:to>
      <xdr:col>36</xdr:col>
      <xdr:colOff>165100</xdr:colOff>
      <xdr:row>58</xdr:row>
      <xdr:rowOff>145536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8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162063</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763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159352</xdr:rowOff>
    </xdr:from>
    <xdr:to>
      <xdr:col>55</xdr:col>
      <xdr:colOff>50800</xdr:colOff>
      <xdr:row>59</xdr:row>
      <xdr:rowOff>89502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10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74279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1001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162284</xdr:rowOff>
    </xdr:from>
    <xdr:to>
      <xdr:col>50</xdr:col>
      <xdr:colOff>165100</xdr:colOff>
      <xdr:row>59</xdr:row>
      <xdr:rowOff>92434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1010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83561</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1019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13805</xdr:rowOff>
    </xdr:from>
    <xdr:to>
      <xdr:col>46</xdr:col>
      <xdr:colOff>38100</xdr:colOff>
      <xdr:row>59</xdr:row>
      <xdr:rowOff>115405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12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106532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22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160953</xdr:rowOff>
    </xdr:from>
    <xdr:to>
      <xdr:col>41</xdr:col>
      <xdr:colOff>101600</xdr:colOff>
      <xdr:row>59</xdr:row>
      <xdr:rowOff>91103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10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82230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9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144538</xdr:rowOff>
    </xdr:from>
    <xdr:to>
      <xdr:col>36</xdr:col>
      <xdr:colOff>165100</xdr:colOff>
      <xdr:row>59</xdr:row>
      <xdr:rowOff>74688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8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65815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81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106370</xdr:rowOff>
    </xdr:from>
    <xdr:to>
      <xdr:col>54</xdr:col>
      <xdr:colOff>189865</xdr:colOff>
      <xdr:row>78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07870"/>
          <a:ext cx="1270" cy="129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53047</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883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106370</xdr:rowOff>
    </xdr:from>
    <xdr:to>
      <xdr:col>55</xdr:col>
      <xdr:colOff>88900</xdr:colOff>
      <xdr:row>70</xdr:row>
      <xdr:rowOff>106370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0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120583</xdr:rowOff>
    </xdr:from>
    <xdr:to>
      <xdr:col>55</xdr:col>
      <xdr:colOff>0</xdr:colOff>
      <xdr:row>77</xdr:row>
      <xdr:rowOff>155708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322233"/>
          <a:ext cx="838200" cy="3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75533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934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52656</xdr:rowOff>
    </xdr:from>
    <xdr:to>
      <xdr:col>55</xdr:col>
      <xdr:colOff>50800</xdr:colOff>
      <xdr:row>76</xdr:row>
      <xdr:rowOff>154256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120583</xdr:rowOff>
    </xdr:from>
    <xdr:to>
      <xdr:col>50</xdr:col>
      <xdr:colOff>114300</xdr:colOff>
      <xdr:row>78</xdr:row>
      <xdr:rowOff>17718</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8750300" y="13322233"/>
          <a:ext cx="889000" cy="6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14616</xdr:rowOff>
    </xdr:from>
    <xdr:to>
      <xdr:col>50</xdr:col>
      <xdr:colOff>165100</xdr:colOff>
      <xdr:row>77</xdr:row>
      <xdr:rowOff>116216</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132743</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17718</xdr:rowOff>
    </xdr:from>
    <xdr:to>
      <xdr:col>45</xdr:col>
      <xdr:colOff>177800</xdr:colOff>
      <xdr:row>78</xdr:row>
      <xdr:rowOff>22445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390818"/>
          <a:ext cx="889000" cy="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137585</xdr:rowOff>
    </xdr:from>
    <xdr:to>
      <xdr:col>46</xdr:col>
      <xdr:colOff>38100</xdr:colOff>
      <xdr:row>77</xdr:row>
      <xdr:rowOff>67735</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84263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11306</xdr:rowOff>
    </xdr:from>
    <xdr:to>
      <xdr:col>41</xdr:col>
      <xdr:colOff>50800</xdr:colOff>
      <xdr:row>78</xdr:row>
      <xdr:rowOff>22445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84406"/>
          <a:ext cx="889000" cy="1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142489</xdr:rowOff>
    </xdr:from>
    <xdr:to>
      <xdr:col>41</xdr:col>
      <xdr:colOff>101600</xdr:colOff>
      <xdr:row>77</xdr:row>
      <xdr:rowOff>72639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17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89167</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94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116909</xdr:rowOff>
    </xdr:from>
    <xdr:to>
      <xdr:col>36</xdr:col>
      <xdr:colOff>165100</xdr:colOff>
      <xdr:row>77</xdr:row>
      <xdr:rowOff>47059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147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63586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92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104908</xdr:rowOff>
    </xdr:from>
    <xdr:to>
      <xdr:col>55</xdr:col>
      <xdr:colOff>50800</xdr:colOff>
      <xdr:row>78</xdr:row>
      <xdr:rowOff>35058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30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19835</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21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69783</xdr:rowOff>
    </xdr:from>
    <xdr:to>
      <xdr:col>50</xdr:col>
      <xdr:colOff>165100</xdr:colOff>
      <xdr:row>77</xdr:row>
      <xdr:rowOff>171383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7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162510</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72111" y="1336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138368</xdr:rowOff>
    </xdr:from>
    <xdr:to>
      <xdr:col>46</xdr:col>
      <xdr:colOff>38100</xdr:colOff>
      <xdr:row>78</xdr:row>
      <xdr:rowOff>68518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3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59645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43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143095</xdr:rowOff>
    </xdr:from>
    <xdr:to>
      <xdr:col>41</xdr:col>
      <xdr:colOff>101600</xdr:colOff>
      <xdr:row>78</xdr:row>
      <xdr:rowOff>73245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3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64372</xdr:rowOff>
    </xdr:from>
    <xdr:ext cx="378565"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2017" y="13437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131956</xdr:rowOff>
    </xdr:from>
    <xdr:to>
      <xdr:col>36</xdr:col>
      <xdr:colOff>165100</xdr:colOff>
      <xdr:row>78</xdr:row>
      <xdr:rowOff>62106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333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53233</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37428" y="13426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12261</xdr:rowOff>
    </xdr:from>
    <xdr:to>
      <xdr:col>54</xdr:col>
      <xdr:colOff>189865</xdr:colOff>
      <xdr:row>99</xdr:row>
      <xdr:rowOff>28533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14211"/>
          <a:ext cx="1270" cy="1387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32360</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700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28533</xdr:rowOff>
    </xdr:from>
    <xdr:to>
      <xdr:col>55</xdr:col>
      <xdr:colOff>88900</xdr:colOff>
      <xdr:row>99</xdr:row>
      <xdr:rowOff>28533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700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130388</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12261</xdr:rowOff>
    </xdr:from>
    <xdr:to>
      <xdr:col>55</xdr:col>
      <xdr:colOff>88900</xdr:colOff>
      <xdr:row>91</xdr:row>
      <xdr:rowOff>12261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8903</xdr:rowOff>
    </xdr:from>
    <xdr:to>
      <xdr:col>55</xdr:col>
      <xdr:colOff>0</xdr:colOff>
      <xdr:row>99</xdr:row>
      <xdr:rowOff>17159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982453"/>
          <a:ext cx="8382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123789</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829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100912</xdr:rowOff>
    </xdr:from>
    <xdr:to>
      <xdr:col>55</xdr:col>
      <xdr:colOff>50800</xdr:colOff>
      <xdr:row>98</xdr:row>
      <xdr:rowOff>31062</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73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17159</xdr:rowOff>
    </xdr:from>
    <xdr:to>
      <xdr:col>50</xdr:col>
      <xdr:colOff>114300</xdr:colOff>
      <xdr:row>99</xdr:row>
      <xdr:rowOff>18038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990709"/>
          <a:ext cx="889000" cy="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28229</xdr:rowOff>
    </xdr:from>
    <xdr:to>
      <xdr:col>50</xdr:col>
      <xdr:colOff>165100</xdr:colOff>
      <xdr:row>98</xdr:row>
      <xdr:rowOff>129829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83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146356</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60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3693</xdr:rowOff>
    </xdr:from>
    <xdr:to>
      <xdr:col>45</xdr:col>
      <xdr:colOff>177800</xdr:colOff>
      <xdr:row>99</xdr:row>
      <xdr:rowOff>18038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977243"/>
          <a:ext cx="889000" cy="14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41952</xdr:rowOff>
    </xdr:from>
    <xdr:to>
      <xdr:col>46</xdr:col>
      <xdr:colOff>38100</xdr:colOff>
      <xdr:row>98</xdr:row>
      <xdr:rowOff>143552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84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160079</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6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3335</xdr:rowOff>
    </xdr:from>
    <xdr:to>
      <xdr:col>41</xdr:col>
      <xdr:colOff>50800</xdr:colOff>
      <xdr:row>99</xdr:row>
      <xdr:rowOff>3693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976885"/>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50526</xdr:rowOff>
    </xdr:from>
    <xdr:to>
      <xdr:col>41</xdr:col>
      <xdr:colOff>101600</xdr:colOff>
      <xdr:row>98</xdr:row>
      <xdr:rowOff>152126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85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168653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62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62147</xdr:rowOff>
    </xdr:from>
    <xdr:to>
      <xdr:col>36</xdr:col>
      <xdr:colOff>165100</xdr:colOff>
      <xdr:row>98</xdr:row>
      <xdr:rowOff>163747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864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8824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63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129553</xdr:rowOff>
    </xdr:from>
    <xdr:to>
      <xdr:col>55</xdr:col>
      <xdr:colOff>50800</xdr:colOff>
      <xdr:row>99</xdr:row>
      <xdr:rowOff>59703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93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44480</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846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137809</xdr:rowOff>
    </xdr:from>
    <xdr:to>
      <xdr:col>50</xdr:col>
      <xdr:colOff>165100</xdr:colOff>
      <xdr:row>99</xdr:row>
      <xdr:rowOff>67959</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9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59086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703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138688</xdr:rowOff>
    </xdr:from>
    <xdr:to>
      <xdr:col>46</xdr:col>
      <xdr:colOff>38100</xdr:colOff>
      <xdr:row>99</xdr:row>
      <xdr:rowOff>68838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94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59965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703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124343</xdr:rowOff>
    </xdr:from>
    <xdr:to>
      <xdr:col>41</xdr:col>
      <xdr:colOff>101600</xdr:colOff>
      <xdr:row>99</xdr:row>
      <xdr:rowOff>54493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92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7019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123985</xdr:rowOff>
    </xdr:from>
    <xdr:to>
      <xdr:col>36</xdr:col>
      <xdr:colOff>165100</xdr:colOff>
      <xdr:row>99</xdr:row>
      <xdr:rowOff>54135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9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45262</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701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52181</xdr:rowOff>
    </xdr:from>
    <xdr:to>
      <xdr:col>85</xdr:col>
      <xdr:colOff>126364</xdr:colOff>
      <xdr:row>38</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6317595" y="5367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1" name="災害復旧事業費最小値テキスト">
          <a:extLst>
            <a:ext uri="{FF2B5EF4-FFF2-40B4-BE49-F238E27FC236}">
              <a16:creationId xmlns:a16="http://schemas.microsoft.com/office/drawing/2014/main" id="{00000000-0008-0000-0600-0000F5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170308</xdr:rowOff>
    </xdr:from>
    <xdr:ext cx="599010" cy="259045"/>
    <xdr:sp macro="" textlink="">
      <xdr:nvSpPr>
        <xdr:cNvPr id="503" name="災害復旧事業費最大値テキスト">
          <a:extLst>
            <a:ext uri="{FF2B5EF4-FFF2-40B4-BE49-F238E27FC236}">
              <a16:creationId xmlns:a16="http://schemas.microsoft.com/office/drawing/2014/main" id="{00000000-0008-0000-0600-0000F7010000}"/>
            </a:ext>
          </a:extLst>
        </xdr:cNvPr>
        <xdr:cNvSpPr txBox="1"/>
      </xdr:nvSpPr>
      <xdr:spPr>
        <a:xfrm>
          <a:off x="16370300" y="5142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52181</xdr:rowOff>
    </xdr:from>
    <xdr:to>
      <xdr:col>86</xdr:col>
      <xdr:colOff>25400</xdr:colOff>
      <xdr:row>31</xdr:row>
      <xdr:rowOff>52181</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5367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164012</xdr:rowOff>
    </xdr:from>
    <xdr:to>
      <xdr:col>85</xdr:col>
      <xdr:colOff>127000</xdr:colOff>
      <xdr:row>38</xdr:row>
      <xdr:rowOff>4803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5481300" y="6507662"/>
          <a:ext cx="8382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63771</xdr:rowOff>
    </xdr:from>
    <xdr:ext cx="534377" cy="259045"/>
    <xdr:sp macro="" textlink="">
      <xdr:nvSpPr>
        <xdr:cNvPr id="506" name="災害復旧事業費平均値テキスト">
          <a:extLst>
            <a:ext uri="{FF2B5EF4-FFF2-40B4-BE49-F238E27FC236}">
              <a16:creationId xmlns:a16="http://schemas.microsoft.com/office/drawing/2014/main" id="{00000000-0008-0000-0600-0000FA010000}"/>
            </a:ext>
          </a:extLst>
        </xdr:cNvPr>
        <xdr:cNvSpPr txBox="1"/>
      </xdr:nvSpPr>
      <xdr:spPr>
        <a:xfrm>
          <a:off x="16370300" y="62359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40894</xdr:rowOff>
    </xdr:from>
    <xdr:to>
      <xdr:col>85</xdr:col>
      <xdr:colOff>177800</xdr:colOff>
      <xdr:row>37</xdr:row>
      <xdr:rowOff>142494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6268700" y="6384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130442</xdr:rowOff>
    </xdr:from>
    <xdr:to>
      <xdr:col>81</xdr:col>
      <xdr:colOff>50800</xdr:colOff>
      <xdr:row>38</xdr:row>
      <xdr:rowOff>4803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4592300" y="6474092"/>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52444</xdr:rowOff>
    </xdr:from>
    <xdr:to>
      <xdr:col>81</xdr:col>
      <xdr:colOff>101600</xdr:colOff>
      <xdr:row>37</xdr:row>
      <xdr:rowOff>154044</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5430500" y="6396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170571</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1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130442</xdr:rowOff>
    </xdr:from>
    <xdr:to>
      <xdr:col>76</xdr:col>
      <xdr:colOff>114300</xdr:colOff>
      <xdr:row>37</xdr:row>
      <xdr:rowOff>168938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3703300" y="6474092"/>
          <a:ext cx="889000" cy="3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88477</xdr:rowOff>
    </xdr:from>
    <xdr:to>
      <xdr:col>76</xdr:col>
      <xdr:colOff>165100</xdr:colOff>
      <xdr:row>38</xdr:row>
      <xdr:rowOff>18627</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4541500" y="643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9754</xdr:rowOff>
    </xdr:from>
    <xdr:ext cx="534377"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4325111" y="652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168938</xdr:rowOff>
    </xdr:from>
    <xdr:to>
      <xdr:col>71</xdr:col>
      <xdr:colOff>177800</xdr:colOff>
      <xdr:row>38</xdr:row>
      <xdr:rowOff>10598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2814300" y="6512588"/>
          <a:ext cx="889000" cy="1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58016</xdr:rowOff>
    </xdr:from>
    <xdr:to>
      <xdr:col>72</xdr:col>
      <xdr:colOff>38100</xdr:colOff>
      <xdr:row>37</xdr:row>
      <xdr:rowOff>159617</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3652500" y="640166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4693</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3436111" y="617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90089</xdr:rowOff>
    </xdr:from>
    <xdr:to>
      <xdr:col>67</xdr:col>
      <xdr:colOff>101600</xdr:colOff>
      <xdr:row>38</xdr:row>
      <xdr:rowOff>20239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2763500" y="643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36766</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579428" y="620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113212</xdr:rowOff>
    </xdr:from>
    <xdr:to>
      <xdr:col>85</xdr:col>
      <xdr:colOff>177800</xdr:colOff>
      <xdr:row>38</xdr:row>
      <xdr:rowOff>43362</xdr:rowOff>
    </xdr:to>
    <xdr:sp macro="" textlink="">
      <xdr:nvSpPr>
        <xdr:cNvPr id="524" name="楕円 523">
          <a:extLst>
            <a:ext uri="{FF2B5EF4-FFF2-40B4-BE49-F238E27FC236}">
              <a16:creationId xmlns:a16="http://schemas.microsoft.com/office/drawing/2014/main" id="{00000000-0008-0000-0600-00000C020000}"/>
            </a:ext>
          </a:extLst>
        </xdr:cNvPr>
        <xdr:cNvSpPr/>
      </xdr:nvSpPr>
      <xdr:spPr>
        <a:xfrm>
          <a:off x="16268700" y="645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28139</xdr:rowOff>
    </xdr:from>
    <xdr:ext cx="469744" cy="259045"/>
    <xdr:sp macro="" textlink="">
      <xdr:nvSpPr>
        <xdr:cNvPr id="525" name="災害復旧事業費該当値テキスト">
          <a:extLst>
            <a:ext uri="{FF2B5EF4-FFF2-40B4-BE49-F238E27FC236}">
              <a16:creationId xmlns:a16="http://schemas.microsoft.com/office/drawing/2014/main" id="{00000000-0008-0000-0600-00000D020000}"/>
            </a:ext>
          </a:extLst>
        </xdr:cNvPr>
        <xdr:cNvSpPr txBox="1"/>
      </xdr:nvSpPr>
      <xdr:spPr>
        <a:xfrm>
          <a:off x="16370300" y="637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125453</xdr:rowOff>
    </xdr:from>
    <xdr:to>
      <xdr:col>81</xdr:col>
      <xdr:colOff>101600</xdr:colOff>
      <xdr:row>38</xdr:row>
      <xdr:rowOff>55603</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5430500" y="646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46730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561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79642</xdr:rowOff>
    </xdr:from>
    <xdr:to>
      <xdr:col>76</xdr:col>
      <xdr:colOff>165100</xdr:colOff>
      <xdr:row>38</xdr:row>
      <xdr:rowOff>9792</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4541500" y="642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26319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325111" y="619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118138</xdr:rowOff>
    </xdr:from>
    <xdr:to>
      <xdr:col>72</xdr:col>
      <xdr:colOff>38100</xdr:colOff>
      <xdr:row>38</xdr:row>
      <xdr:rowOff>48288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3652500" y="646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39415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554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131248</xdr:rowOff>
    </xdr:from>
    <xdr:to>
      <xdr:col>67</xdr:col>
      <xdr:colOff>101600</xdr:colOff>
      <xdr:row>38</xdr:row>
      <xdr:rowOff>61398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2763500" y="647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52525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56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157988</xdr:rowOff>
    </xdr:from>
    <xdr:to>
      <xdr:col>85</xdr:col>
      <xdr:colOff>126364</xdr:colOff>
      <xdr:row>58</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flipV="1">
          <a:off x="16317595" y="8901938"/>
          <a:ext cx="1269" cy="1181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11447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126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104665</xdr:rowOff>
    </xdr:from>
    <xdr:ext cx="378565"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8677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157988</xdr:rowOff>
    </xdr:from>
    <xdr:to>
      <xdr:col>86</xdr:col>
      <xdr:colOff>25400</xdr:colOff>
      <xdr:row>51</xdr:row>
      <xdr:rowOff>157988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8901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100347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729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77470</xdr:rowOff>
    </xdr:from>
    <xdr:to>
      <xdr:col>85</xdr:col>
      <xdr:colOff>177800</xdr:colOff>
      <xdr:row>59</xdr:row>
      <xdr:rowOff>7620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55897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9999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7" name="公債費グラフ枠">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85390</xdr:rowOff>
    </xdr:from>
    <xdr:to>
      <xdr:col>85</xdr:col>
      <xdr:colOff>126364</xdr:colOff>
      <xdr:row>78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6317595" y="12086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9" name="公債費最小値テキスト">
          <a:extLst>
            <a:ext uri="{FF2B5EF4-FFF2-40B4-BE49-F238E27FC236}">
              <a16:creationId xmlns:a16="http://schemas.microsoft.com/office/drawing/2014/main" id="{00000000-0008-0000-0600-000061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32067</xdr:rowOff>
    </xdr:from>
    <xdr:ext cx="599010" cy="259045"/>
    <xdr:sp macro="" textlink="">
      <xdr:nvSpPr>
        <xdr:cNvPr id="611" name="公債費最大値テキスト">
          <a:extLst>
            <a:ext uri="{FF2B5EF4-FFF2-40B4-BE49-F238E27FC236}">
              <a16:creationId xmlns:a16="http://schemas.microsoft.com/office/drawing/2014/main" id="{00000000-0008-0000-0600-000063020000}"/>
            </a:ext>
          </a:extLst>
        </xdr:cNvPr>
        <xdr:cNvSpPr txBox="1"/>
      </xdr:nvSpPr>
      <xdr:spPr>
        <a:xfrm>
          <a:off x="16370300" y="1186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85390</xdr:rowOff>
    </xdr:from>
    <xdr:to>
      <xdr:col>86</xdr:col>
      <xdr:colOff>25400</xdr:colOff>
      <xdr:row>70</xdr:row>
      <xdr:rowOff>85390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208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79070</xdr:rowOff>
    </xdr:from>
    <xdr:to>
      <xdr:col>85</xdr:col>
      <xdr:colOff>127000</xdr:colOff>
      <xdr:row>75</xdr:row>
      <xdr:rowOff>80144</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5481300" y="12937820"/>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48055</xdr:rowOff>
    </xdr:from>
    <xdr:ext cx="599010" cy="259045"/>
    <xdr:sp macro="" textlink="">
      <xdr:nvSpPr>
        <xdr:cNvPr id="614" name="公債費平均値テキスト">
          <a:extLst>
            <a:ext uri="{FF2B5EF4-FFF2-40B4-BE49-F238E27FC236}">
              <a16:creationId xmlns:a16="http://schemas.microsoft.com/office/drawing/2014/main" id="{00000000-0008-0000-0600-000066020000}"/>
            </a:ext>
          </a:extLst>
        </xdr:cNvPr>
        <xdr:cNvSpPr txBox="1"/>
      </xdr:nvSpPr>
      <xdr:spPr>
        <a:xfrm>
          <a:off x="16370300" y="12563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25178</xdr:rowOff>
    </xdr:from>
    <xdr:to>
      <xdr:col>85</xdr:col>
      <xdr:colOff>177800</xdr:colOff>
      <xdr:row>74</xdr:row>
      <xdr:rowOff>126778</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6268700" y="1271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80144</xdr:rowOff>
    </xdr:from>
    <xdr:to>
      <xdr:col>81</xdr:col>
      <xdr:colOff>50800</xdr:colOff>
      <xdr:row>75</xdr:row>
      <xdr:rowOff>129510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4592300" y="12938894"/>
          <a:ext cx="8890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169504</xdr:rowOff>
    </xdr:from>
    <xdr:to>
      <xdr:col>81</xdr:col>
      <xdr:colOff>101600</xdr:colOff>
      <xdr:row>75</xdr:row>
      <xdr:rowOff>99654</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5430500" y="1285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116181</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5214111" y="1263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129510</xdr:rowOff>
    </xdr:from>
    <xdr:to>
      <xdr:col>76</xdr:col>
      <xdr:colOff>114300</xdr:colOff>
      <xdr:row>76</xdr:row>
      <xdr:rowOff>6472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3703300" y="12988260"/>
          <a:ext cx="8890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20143</xdr:rowOff>
    </xdr:from>
    <xdr:to>
      <xdr:col>76</xdr:col>
      <xdr:colOff>165100</xdr:colOff>
      <xdr:row>75</xdr:row>
      <xdr:rowOff>121743</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4541500" y="12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138270</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325111" y="12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6472</xdr:rowOff>
    </xdr:from>
    <xdr:to>
      <xdr:col>71</xdr:col>
      <xdr:colOff>177800</xdr:colOff>
      <xdr:row>76</xdr:row>
      <xdr:rowOff>44219</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2814300" y="13036672"/>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6015</xdr:rowOff>
    </xdr:from>
    <xdr:to>
      <xdr:col>72</xdr:col>
      <xdr:colOff>38100</xdr:colOff>
      <xdr:row>75</xdr:row>
      <xdr:rowOff>107615</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3652500" y="1286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124142</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3436111" y="1263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21932</xdr:rowOff>
    </xdr:from>
    <xdr:to>
      <xdr:col>67</xdr:col>
      <xdr:colOff>101600</xdr:colOff>
      <xdr:row>75</xdr:row>
      <xdr:rowOff>123532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2763500" y="1288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140059</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2547111" y="126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28270</xdr:rowOff>
    </xdr:from>
    <xdr:to>
      <xdr:col>85</xdr:col>
      <xdr:colOff>177800</xdr:colOff>
      <xdr:row>75</xdr:row>
      <xdr:rowOff>129870</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6268700" y="1288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6697</xdr:rowOff>
    </xdr:from>
    <xdr:ext cx="534377" cy="259045"/>
    <xdr:sp macro="" textlink="">
      <xdr:nvSpPr>
        <xdr:cNvPr id="633" name="公債費該当値テキスト">
          <a:extLst>
            <a:ext uri="{FF2B5EF4-FFF2-40B4-BE49-F238E27FC236}">
              <a16:creationId xmlns:a16="http://schemas.microsoft.com/office/drawing/2014/main" id="{00000000-0008-0000-0600-000079020000}"/>
            </a:ext>
          </a:extLst>
        </xdr:cNvPr>
        <xdr:cNvSpPr txBox="1"/>
      </xdr:nvSpPr>
      <xdr:spPr>
        <a:xfrm>
          <a:off x="16370300" y="128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29344</xdr:rowOff>
    </xdr:from>
    <xdr:to>
      <xdr:col>81</xdr:col>
      <xdr:colOff>101600</xdr:colOff>
      <xdr:row>75</xdr:row>
      <xdr:rowOff>130944</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5430500" y="1288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122071</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8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78710</xdr:rowOff>
    </xdr:from>
    <xdr:to>
      <xdr:col>76</xdr:col>
      <xdr:colOff>165100</xdr:colOff>
      <xdr:row>76</xdr:row>
      <xdr:rowOff>8860</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4541500" y="129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171437</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030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127122</xdr:rowOff>
    </xdr:from>
    <xdr:to>
      <xdr:col>72</xdr:col>
      <xdr:colOff>38100</xdr:colOff>
      <xdr:row>76</xdr:row>
      <xdr:rowOff>57271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3652500" y="129858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48399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164869</xdr:rowOff>
    </xdr:from>
    <xdr:to>
      <xdr:col>67</xdr:col>
      <xdr:colOff>101600</xdr:colOff>
      <xdr:row>76</xdr:row>
      <xdr:rowOff>95019</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2763500" y="1302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86146</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11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19921</xdr:rowOff>
    </xdr:from>
    <xdr:to>
      <xdr:col>85</xdr:col>
      <xdr:colOff>126364</xdr:colOff>
      <xdr:row>99</xdr:row>
      <xdr:rowOff>43721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6317595" y="15621871"/>
          <a:ext cx="1269" cy="13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47548</xdr:rowOff>
    </xdr:from>
    <xdr:ext cx="378565" cy="259045"/>
    <xdr:sp macro="" textlink="">
      <xdr:nvSpPr>
        <xdr:cNvPr id="666" name="積立金最小値テキスト">
          <a:extLst>
            <a:ext uri="{FF2B5EF4-FFF2-40B4-BE49-F238E27FC236}">
              <a16:creationId xmlns:a16="http://schemas.microsoft.com/office/drawing/2014/main" id="{00000000-0008-0000-0600-00009A020000}"/>
            </a:ext>
          </a:extLst>
        </xdr:cNvPr>
        <xdr:cNvSpPr txBox="1"/>
      </xdr:nvSpPr>
      <xdr:spPr>
        <a:xfrm>
          <a:off x="16370300" y="17021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43721</xdr:rowOff>
    </xdr:from>
    <xdr:to>
      <xdr:col>86</xdr:col>
      <xdr:colOff>25400</xdr:colOff>
      <xdr:row>99</xdr:row>
      <xdr:rowOff>43721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6230600" y="1701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138048</xdr:rowOff>
    </xdr:from>
    <xdr:ext cx="690189" cy="259045"/>
    <xdr:sp macro="" textlink="">
      <xdr:nvSpPr>
        <xdr:cNvPr id="668" name="積立金最大値テキスト">
          <a:extLst>
            <a:ext uri="{FF2B5EF4-FFF2-40B4-BE49-F238E27FC236}">
              <a16:creationId xmlns:a16="http://schemas.microsoft.com/office/drawing/2014/main" id="{00000000-0008-0000-0600-00009C020000}"/>
            </a:ext>
          </a:extLst>
        </xdr:cNvPr>
        <xdr:cNvSpPr txBox="1"/>
      </xdr:nvSpPr>
      <xdr:spPr>
        <a:xfrm>
          <a:off x="16370300" y="153970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19921</xdr:rowOff>
    </xdr:from>
    <xdr:to>
      <xdr:col>86</xdr:col>
      <xdr:colOff>25400</xdr:colOff>
      <xdr:row>91</xdr:row>
      <xdr:rowOff>19921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562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16686</xdr:rowOff>
    </xdr:from>
    <xdr:to>
      <xdr:col>85</xdr:col>
      <xdr:colOff>127000</xdr:colOff>
      <xdr:row>99</xdr:row>
      <xdr:rowOff>27192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5481300" y="16990236"/>
          <a:ext cx="838200" cy="1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91036</xdr:rowOff>
    </xdr:from>
    <xdr:ext cx="534377" cy="259045"/>
    <xdr:sp macro="" textlink="">
      <xdr:nvSpPr>
        <xdr:cNvPr id="671" name="積立金平均値テキスト">
          <a:extLst>
            <a:ext uri="{FF2B5EF4-FFF2-40B4-BE49-F238E27FC236}">
              <a16:creationId xmlns:a16="http://schemas.microsoft.com/office/drawing/2014/main" id="{00000000-0008-0000-0600-00009F020000}"/>
            </a:ext>
          </a:extLst>
        </xdr:cNvPr>
        <xdr:cNvSpPr txBox="1"/>
      </xdr:nvSpPr>
      <xdr:spPr>
        <a:xfrm>
          <a:off x="16370300" y="1672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68159</xdr:rowOff>
    </xdr:from>
    <xdr:to>
      <xdr:col>85</xdr:col>
      <xdr:colOff>177800</xdr:colOff>
      <xdr:row>98</xdr:row>
      <xdr:rowOff>169759</xdr:rowOff>
    </xdr:to>
    <xdr:sp macro="" textlink="">
      <xdr:nvSpPr>
        <xdr:cNvPr id="672" name="フローチャート: 判断 671">
          <a:extLst>
            <a:ext uri="{FF2B5EF4-FFF2-40B4-BE49-F238E27FC236}">
              <a16:creationId xmlns:a16="http://schemas.microsoft.com/office/drawing/2014/main" id="{00000000-0008-0000-0600-0000A0020000}"/>
            </a:ext>
          </a:extLst>
        </xdr:cNvPr>
        <xdr:cNvSpPr/>
      </xdr:nvSpPr>
      <xdr:spPr>
        <a:xfrm>
          <a:off x="16268700" y="1687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27192</xdr:rowOff>
    </xdr:from>
    <xdr:to>
      <xdr:col>81</xdr:col>
      <xdr:colOff>50800</xdr:colOff>
      <xdr:row>99</xdr:row>
      <xdr:rowOff>34716</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4592300" y="17000742"/>
          <a:ext cx="889000" cy="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114874</xdr:rowOff>
    </xdr:from>
    <xdr:to>
      <xdr:col>81</xdr:col>
      <xdr:colOff>101600</xdr:colOff>
      <xdr:row>99</xdr:row>
      <xdr:rowOff>45024</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5430500" y="1691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61551</xdr:rowOff>
    </xdr:from>
    <xdr:ext cx="534377"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5214111" y="1669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23392</xdr:rowOff>
    </xdr:from>
    <xdr:to>
      <xdr:col>76</xdr:col>
      <xdr:colOff>114300</xdr:colOff>
      <xdr:row>99</xdr:row>
      <xdr:rowOff>34716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3703300" y="16996942"/>
          <a:ext cx="889000" cy="11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107699</xdr:rowOff>
    </xdr:from>
    <xdr:to>
      <xdr:col>76</xdr:col>
      <xdr:colOff>165100</xdr:colOff>
      <xdr:row>99</xdr:row>
      <xdr:rowOff>37849</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4541500" y="169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54376</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4325111" y="166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23392</xdr:rowOff>
    </xdr:from>
    <xdr:to>
      <xdr:col>71</xdr:col>
      <xdr:colOff>177800</xdr:colOff>
      <xdr:row>99</xdr:row>
      <xdr:rowOff>23994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2814300" y="16996942"/>
          <a:ext cx="889000" cy="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105776</xdr:rowOff>
    </xdr:from>
    <xdr:to>
      <xdr:col>72</xdr:col>
      <xdr:colOff>38100</xdr:colOff>
      <xdr:row>99</xdr:row>
      <xdr:rowOff>35926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3652500" y="1690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52453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3436111" y="1668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120910</xdr:rowOff>
    </xdr:from>
    <xdr:to>
      <xdr:col>67</xdr:col>
      <xdr:colOff>101600</xdr:colOff>
      <xdr:row>99</xdr:row>
      <xdr:rowOff>51060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2763500" y="1692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67587</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2547111" y="166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137336</xdr:rowOff>
    </xdr:from>
    <xdr:to>
      <xdr:col>85</xdr:col>
      <xdr:colOff>177800</xdr:colOff>
      <xdr:row>99</xdr:row>
      <xdr:rowOff>67486</xdr:rowOff>
    </xdr:to>
    <xdr:sp macro="" textlink="">
      <xdr:nvSpPr>
        <xdr:cNvPr id="689" name="楕円 688">
          <a:extLst>
            <a:ext uri="{FF2B5EF4-FFF2-40B4-BE49-F238E27FC236}">
              <a16:creationId xmlns:a16="http://schemas.microsoft.com/office/drawing/2014/main" id="{00000000-0008-0000-0600-0000B1020000}"/>
            </a:ext>
          </a:extLst>
        </xdr:cNvPr>
        <xdr:cNvSpPr/>
      </xdr:nvSpPr>
      <xdr:spPr>
        <a:xfrm>
          <a:off x="16268700" y="169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52263</xdr:rowOff>
    </xdr:from>
    <xdr:ext cx="534377" cy="259045"/>
    <xdr:sp macro="" textlink="">
      <xdr:nvSpPr>
        <xdr:cNvPr id="690" name="積立金該当値テキスト">
          <a:extLst>
            <a:ext uri="{FF2B5EF4-FFF2-40B4-BE49-F238E27FC236}">
              <a16:creationId xmlns:a16="http://schemas.microsoft.com/office/drawing/2014/main" id="{00000000-0008-0000-0600-0000B2020000}"/>
            </a:ext>
          </a:extLst>
        </xdr:cNvPr>
        <xdr:cNvSpPr txBox="1"/>
      </xdr:nvSpPr>
      <xdr:spPr>
        <a:xfrm>
          <a:off x="16370300" y="168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147842</xdr:rowOff>
    </xdr:from>
    <xdr:to>
      <xdr:col>81</xdr:col>
      <xdr:colOff>101600</xdr:colOff>
      <xdr:row>99</xdr:row>
      <xdr:rowOff>77992</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5430500" y="169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69119</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14111" y="1704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155366</xdr:rowOff>
    </xdr:from>
    <xdr:to>
      <xdr:col>76</xdr:col>
      <xdr:colOff>165100</xdr:colOff>
      <xdr:row>99</xdr:row>
      <xdr:rowOff>85516</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4541500" y="1695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76643</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144042</xdr:rowOff>
    </xdr:from>
    <xdr:to>
      <xdr:col>72</xdr:col>
      <xdr:colOff>38100</xdr:colOff>
      <xdr:row>99</xdr:row>
      <xdr:rowOff>74192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3652500" y="1694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65319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38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144644</xdr:rowOff>
    </xdr:from>
    <xdr:to>
      <xdr:col>67</xdr:col>
      <xdr:colOff>101600</xdr:colOff>
      <xdr:row>99</xdr:row>
      <xdr:rowOff>74794</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2763500" y="1694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65921</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3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28992</xdr:rowOff>
    </xdr:from>
    <xdr:to>
      <xdr:col>116</xdr:col>
      <xdr:colOff>62864</xdr:colOff>
      <xdr:row>39</xdr:row>
      <xdr:rowOff>98878</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172492"/>
          <a:ext cx="1269" cy="16129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147119</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494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28992</xdr:rowOff>
    </xdr:from>
    <xdr:to>
      <xdr:col>116</xdr:col>
      <xdr:colOff>152400</xdr:colOff>
      <xdr:row>30</xdr:row>
      <xdr:rowOff>28992</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17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117818</xdr:rowOff>
    </xdr:from>
    <xdr:ext cx="469744"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61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94941</xdr:rowOff>
    </xdr:from>
    <xdr:to>
      <xdr:col>116</xdr:col>
      <xdr:colOff>114300</xdr:colOff>
      <xdr:row>39</xdr:row>
      <xdr:rowOff>25091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61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65895</xdr:rowOff>
    </xdr:from>
    <xdr:to>
      <xdr:col>111</xdr:col>
      <xdr:colOff>177800</xdr:colOff>
      <xdr:row>39</xdr:row>
      <xdr:rowOff>98878</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52445"/>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162640</xdr:rowOff>
    </xdr:from>
    <xdr:to>
      <xdr:col>112</xdr:col>
      <xdr:colOff>38100</xdr:colOff>
      <xdr:row>39</xdr:row>
      <xdr:rowOff>92790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109317</xdr:rowOff>
    </xdr:from>
    <xdr:ext cx="469744"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088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65895</xdr:rowOff>
    </xdr:from>
    <xdr:to>
      <xdr:col>107</xdr:col>
      <xdr:colOff>50800</xdr:colOff>
      <xdr:row>39</xdr:row>
      <xdr:rowOff>98878</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19545300" y="6752445"/>
          <a:ext cx="889000" cy="3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111792</xdr:rowOff>
    </xdr:from>
    <xdr:to>
      <xdr:col>107</xdr:col>
      <xdr:colOff>101600</xdr:colOff>
      <xdr:row>39</xdr:row>
      <xdr:rowOff>41942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58470</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199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13233</xdr:rowOff>
    </xdr:from>
    <xdr:to>
      <xdr:col>102</xdr:col>
      <xdr:colOff>165100</xdr:colOff>
      <xdr:row>39</xdr:row>
      <xdr:rowOff>114833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131360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10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13037</xdr:rowOff>
    </xdr:from>
    <xdr:to>
      <xdr:col>98</xdr:col>
      <xdr:colOff>38100</xdr:colOff>
      <xdr:row>39</xdr:row>
      <xdr:rowOff>114637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9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131164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21428" y="6474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15095</xdr:rowOff>
    </xdr:from>
    <xdr:to>
      <xdr:col>107</xdr:col>
      <xdr:colOff>101600</xdr:colOff>
      <xdr:row>39</xdr:row>
      <xdr:rowOff>116695</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70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107822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79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143319</xdr:rowOff>
    </xdr:from>
    <xdr:to>
      <xdr:col>116</xdr:col>
      <xdr:colOff>62864</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2159595" y="8715819"/>
          <a:ext cx="1269" cy="1444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2" name="貸付金最小値テキスト">
          <a:extLst>
            <a:ext uri="{FF2B5EF4-FFF2-40B4-BE49-F238E27FC236}">
              <a16:creationId xmlns:a16="http://schemas.microsoft.com/office/drawing/2014/main" id="{00000000-0008-0000-0600-00000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89996</xdr:rowOff>
    </xdr:from>
    <xdr:ext cx="534377" cy="259045"/>
    <xdr:sp macro="" textlink="">
      <xdr:nvSpPr>
        <xdr:cNvPr id="784" name="貸付金最大値テキスト">
          <a:extLst>
            <a:ext uri="{FF2B5EF4-FFF2-40B4-BE49-F238E27FC236}">
              <a16:creationId xmlns:a16="http://schemas.microsoft.com/office/drawing/2014/main" id="{00000000-0008-0000-0600-000010030000}"/>
            </a:ext>
          </a:extLst>
        </xdr:cNvPr>
        <xdr:cNvSpPr txBox="1"/>
      </xdr:nvSpPr>
      <xdr:spPr>
        <a:xfrm>
          <a:off x="22212300" y="849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143319</xdr:rowOff>
    </xdr:from>
    <xdr:to>
      <xdr:col>116</xdr:col>
      <xdr:colOff>152400</xdr:colOff>
      <xdr:row>50</xdr:row>
      <xdr:rowOff>143319</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8715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43002</xdr:rowOff>
    </xdr:from>
    <xdr:to>
      <xdr:col>116</xdr:col>
      <xdr:colOff>63500</xdr:colOff>
      <xdr:row>59</xdr:row>
      <xdr:rowOff>43955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1323300" y="10158552"/>
          <a:ext cx="8382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79468</xdr:rowOff>
    </xdr:from>
    <xdr:ext cx="469744" cy="259045"/>
    <xdr:sp macro="" textlink="">
      <xdr:nvSpPr>
        <xdr:cNvPr id="787" name="貸付金平均値テキスト">
          <a:extLst>
            <a:ext uri="{FF2B5EF4-FFF2-40B4-BE49-F238E27FC236}">
              <a16:creationId xmlns:a16="http://schemas.microsoft.com/office/drawing/2014/main" id="{00000000-0008-0000-0600-000013030000}"/>
            </a:ext>
          </a:extLst>
        </xdr:cNvPr>
        <xdr:cNvSpPr txBox="1"/>
      </xdr:nvSpPr>
      <xdr:spPr>
        <a:xfrm>
          <a:off x="22212300" y="9852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56591</xdr:rowOff>
    </xdr:from>
    <xdr:to>
      <xdr:col>116</xdr:col>
      <xdr:colOff>114300</xdr:colOff>
      <xdr:row>58</xdr:row>
      <xdr:rowOff>158191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2110700" y="10000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43002</xdr:rowOff>
    </xdr:from>
    <xdr:to>
      <xdr:col>111</xdr:col>
      <xdr:colOff>177800</xdr:colOff>
      <xdr:row>59</xdr:row>
      <xdr:rowOff>43040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0434300" y="10158552"/>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44018</xdr:rowOff>
    </xdr:from>
    <xdr:to>
      <xdr:col>112</xdr:col>
      <xdr:colOff>38100</xdr:colOff>
      <xdr:row>58</xdr:row>
      <xdr:rowOff>145618</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1272500" y="998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162145</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88428" y="976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43040</xdr:rowOff>
    </xdr:from>
    <xdr:to>
      <xdr:col>107</xdr:col>
      <xdr:colOff>50800</xdr:colOff>
      <xdr:row>59</xdr:row>
      <xdr:rowOff>43993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9545300" y="1015859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80899</xdr:rowOff>
    </xdr:from>
    <xdr:to>
      <xdr:col>107</xdr:col>
      <xdr:colOff>101600</xdr:colOff>
      <xdr:row>59</xdr:row>
      <xdr:rowOff>11049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0383500" y="1002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27576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0199428" y="980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43993</xdr:rowOff>
    </xdr:from>
    <xdr:to>
      <xdr:col>102</xdr:col>
      <xdr:colOff>114300</xdr:colOff>
      <xdr:row>59</xdr:row>
      <xdr:rowOff>43993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656300" y="10159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73660</xdr:rowOff>
    </xdr:from>
    <xdr:to>
      <xdr:col>102</xdr:col>
      <xdr:colOff>165100</xdr:colOff>
      <xdr:row>59</xdr:row>
      <xdr:rowOff>3810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9494500" y="10017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20337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9310428" y="979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66840</xdr:rowOff>
    </xdr:from>
    <xdr:to>
      <xdr:col>98</xdr:col>
      <xdr:colOff>38100</xdr:colOff>
      <xdr:row>58</xdr:row>
      <xdr:rowOff>168440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8605500" y="1001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13517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21428" y="978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06" name="貸付金該当値テキスト">
          <a:extLst>
            <a:ext uri="{FF2B5EF4-FFF2-40B4-BE49-F238E27FC236}">
              <a16:creationId xmlns:a16="http://schemas.microsoft.com/office/drawing/2014/main" id="{00000000-0008-0000-0600-000026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163652</xdr:rowOff>
    </xdr:from>
    <xdr:to>
      <xdr:col>112</xdr:col>
      <xdr:colOff>38100</xdr:colOff>
      <xdr:row>59</xdr:row>
      <xdr:rowOff>93802</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1272500" y="1010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84929</xdr:rowOff>
    </xdr:from>
    <xdr:ext cx="313932"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66333" y="10200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163690</xdr:rowOff>
    </xdr:from>
    <xdr:to>
      <xdr:col>107</xdr:col>
      <xdr:colOff>101600</xdr:colOff>
      <xdr:row>59</xdr:row>
      <xdr:rowOff>93840</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0383500" y="101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84967</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77333" y="102005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164643</xdr:rowOff>
    </xdr:from>
    <xdr:to>
      <xdr:col>102</xdr:col>
      <xdr:colOff>165100</xdr:colOff>
      <xdr:row>59</xdr:row>
      <xdr:rowOff>94793</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9494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85920</xdr:rowOff>
    </xdr:from>
    <xdr:ext cx="313932"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88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164643</xdr:rowOff>
    </xdr:from>
    <xdr:to>
      <xdr:col>98</xdr:col>
      <xdr:colOff>38100</xdr:colOff>
      <xdr:row>59</xdr:row>
      <xdr:rowOff>94793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8605500" y="101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85920</xdr:rowOff>
    </xdr:from>
    <xdr:ext cx="313932"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99333" y="102014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8" name="繰出金グラフ枠">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169456</xdr:rowOff>
    </xdr:from>
    <xdr:to>
      <xdr:col>116</xdr:col>
      <xdr:colOff>62864</xdr:colOff>
      <xdr:row>79</xdr:row>
      <xdr:rowOff>103493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flipV="1">
          <a:off x="22159595" y="11999506"/>
          <a:ext cx="1269" cy="164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107320</xdr:rowOff>
    </xdr:from>
    <xdr:ext cx="534377" cy="259045"/>
    <xdr:sp macro="" textlink="">
      <xdr:nvSpPr>
        <xdr:cNvPr id="840" name="繰出金最小値テキスト">
          <a:extLst>
            <a:ext uri="{FF2B5EF4-FFF2-40B4-BE49-F238E27FC236}">
              <a16:creationId xmlns:a16="http://schemas.microsoft.com/office/drawing/2014/main" id="{00000000-0008-0000-0600-000048030000}"/>
            </a:ext>
          </a:extLst>
        </xdr:cNvPr>
        <xdr:cNvSpPr txBox="1"/>
      </xdr:nvSpPr>
      <xdr:spPr>
        <a:xfrm>
          <a:off x="22212300" y="1365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103493</xdr:rowOff>
    </xdr:from>
    <xdr:to>
      <xdr:col>116</xdr:col>
      <xdr:colOff>152400</xdr:colOff>
      <xdr:row>79</xdr:row>
      <xdr:rowOff>103493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2072600" y="1364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116133</xdr:rowOff>
    </xdr:from>
    <xdr:ext cx="599010" cy="259045"/>
    <xdr:sp macro="" textlink="">
      <xdr:nvSpPr>
        <xdr:cNvPr id="842" name="繰出金最大値テキスト">
          <a:extLst>
            <a:ext uri="{FF2B5EF4-FFF2-40B4-BE49-F238E27FC236}">
              <a16:creationId xmlns:a16="http://schemas.microsoft.com/office/drawing/2014/main" id="{00000000-0008-0000-0600-00004A030000}"/>
            </a:ext>
          </a:extLst>
        </xdr:cNvPr>
        <xdr:cNvSpPr txBox="1"/>
      </xdr:nvSpPr>
      <xdr:spPr>
        <a:xfrm>
          <a:off x="22212300" y="1177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169456</xdr:rowOff>
    </xdr:from>
    <xdr:to>
      <xdr:col>116</xdr:col>
      <xdr:colOff>152400</xdr:colOff>
      <xdr:row>69</xdr:row>
      <xdr:rowOff>169456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199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158102</xdr:rowOff>
    </xdr:from>
    <xdr:to>
      <xdr:col>116</xdr:col>
      <xdr:colOff>63500</xdr:colOff>
      <xdr:row>76</xdr:row>
      <xdr:rowOff>62561</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1323300" y="13016852"/>
          <a:ext cx="838200" cy="7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97388</xdr:rowOff>
    </xdr:from>
    <xdr:ext cx="534377" cy="259045"/>
    <xdr:sp macro="" textlink="">
      <xdr:nvSpPr>
        <xdr:cNvPr id="845" name="繰出金平均値テキスト">
          <a:extLst>
            <a:ext uri="{FF2B5EF4-FFF2-40B4-BE49-F238E27FC236}">
              <a16:creationId xmlns:a16="http://schemas.microsoft.com/office/drawing/2014/main" id="{00000000-0008-0000-0600-00004D030000}"/>
            </a:ext>
          </a:extLst>
        </xdr:cNvPr>
        <xdr:cNvSpPr txBox="1"/>
      </xdr:nvSpPr>
      <xdr:spPr>
        <a:xfrm>
          <a:off x="22212300" y="12784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74511</xdr:rowOff>
    </xdr:from>
    <xdr:to>
      <xdr:col>116</xdr:col>
      <xdr:colOff>114300</xdr:colOff>
      <xdr:row>76</xdr:row>
      <xdr:rowOff>4660</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221107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62561</xdr:rowOff>
    </xdr:from>
    <xdr:to>
      <xdr:col>111</xdr:col>
      <xdr:colOff>177800</xdr:colOff>
      <xdr:row>76</xdr:row>
      <xdr:rowOff>126225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0434300" y="13092761"/>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160401</xdr:rowOff>
    </xdr:from>
    <xdr:to>
      <xdr:col>112</xdr:col>
      <xdr:colOff>38100</xdr:colOff>
      <xdr:row>76</xdr:row>
      <xdr:rowOff>90551</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1272500" y="1301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107078</xdr:rowOff>
    </xdr:from>
    <xdr:ext cx="534377"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056111" y="1279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68923</xdr:rowOff>
    </xdr:from>
    <xdr:to>
      <xdr:col>107</xdr:col>
      <xdr:colOff>50800</xdr:colOff>
      <xdr:row>76</xdr:row>
      <xdr:rowOff>126225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9545300" y="13099123"/>
          <a:ext cx="889000" cy="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125235</xdr:rowOff>
    </xdr:from>
    <xdr:to>
      <xdr:col>107</xdr:col>
      <xdr:colOff>101600</xdr:colOff>
      <xdr:row>76</xdr:row>
      <xdr:rowOff>55386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0383500" y="12983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71912</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0167111" y="127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68923</xdr:rowOff>
    </xdr:from>
    <xdr:to>
      <xdr:col>102</xdr:col>
      <xdr:colOff>114300</xdr:colOff>
      <xdr:row>76</xdr:row>
      <xdr:rowOff>74307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8656300" y="13099123"/>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131775</xdr:rowOff>
    </xdr:from>
    <xdr:to>
      <xdr:col>102</xdr:col>
      <xdr:colOff>165100</xdr:colOff>
      <xdr:row>76</xdr:row>
      <xdr:rowOff>61925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19494500" y="129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78452</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9278111" y="127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116154</xdr:rowOff>
    </xdr:from>
    <xdr:to>
      <xdr:col>98</xdr:col>
      <xdr:colOff>38100</xdr:colOff>
      <xdr:row>76</xdr:row>
      <xdr:rowOff>46304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86055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62831</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8389111" y="1275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107302</xdr:rowOff>
    </xdr:from>
    <xdr:to>
      <xdr:col>116</xdr:col>
      <xdr:colOff>114300</xdr:colOff>
      <xdr:row>76</xdr:row>
      <xdr:rowOff>37452</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2110700" y="1296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85729</xdr:rowOff>
    </xdr:from>
    <xdr:ext cx="534377" cy="259045"/>
    <xdr:sp macro="" textlink="">
      <xdr:nvSpPr>
        <xdr:cNvPr id="864" name="繰出金該当値テキスト">
          <a:extLst>
            <a:ext uri="{FF2B5EF4-FFF2-40B4-BE49-F238E27FC236}">
              <a16:creationId xmlns:a16="http://schemas.microsoft.com/office/drawing/2014/main" id="{00000000-0008-0000-0600-000060030000}"/>
            </a:ext>
          </a:extLst>
        </xdr:cNvPr>
        <xdr:cNvSpPr txBox="1"/>
      </xdr:nvSpPr>
      <xdr:spPr>
        <a:xfrm>
          <a:off x="22212300" y="1294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11761</xdr:rowOff>
    </xdr:from>
    <xdr:to>
      <xdr:col>112</xdr:col>
      <xdr:colOff>38100</xdr:colOff>
      <xdr:row>76</xdr:row>
      <xdr:rowOff>113361</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1272500" y="1304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104488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313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75425</xdr:rowOff>
    </xdr:from>
    <xdr:to>
      <xdr:col>107</xdr:col>
      <xdr:colOff>101600</xdr:colOff>
      <xdr:row>77</xdr:row>
      <xdr:rowOff>5575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0383500" y="13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168152</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18123</xdr:rowOff>
    </xdr:from>
    <xdr:to>
      <xdr:col>102</xdr:col>
      <xdr:colOff>165100</xdr:colOff>
      <xdr:row>76</xdr:row>
      <xdr:rowOff>119723</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19494500" y="130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110850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31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23507</xdr:rowOff>
    </xdr:from>
    <xdr:to>
      <xdr:col>98</xdr:col>
      <xdr:colOff>38100</xdr:colOff>
      <xdr:row>76</xdr:row>
      <xdr:rowOff>125107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8605500" y="13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116234</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31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7" name="前年度繰上充用金グラフ枠">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2" name="正方形/長方形 921">
          <a:extLst>
            <a:ext uri="{FF2B5EF4-FFF2-40B4-BE49-F238E27FC236}">
              <a16:creationId xmlns:a16="http://schemas.microsoft.com/office/drawing/2014/main"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歳出決算総額は、住民１人当たり８５７，９５４円となっている。令和元年度と比較すると、特別定額給付金、三戸地区環境整備事務組合負担金の増により、住民１人当たり２４４，８５７円増加している。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義務的経費が増加傾向にあり、平成２８年度と比較すると、人件費１７，７４６円、扶助費９，０９３円、公債費２３，９０２円増加している。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補助費等、物件費についても増加傾向にあり、平成２８年度と比較すると、補助費等１７９，０９８円、物件費１８，１４１円増加している。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歳出決算額では、補助費等、扶助費が類似団体平均を上回っているが、その他は類似団体平均を下回っており、普通建設事業費（更新整備）が低い水準にあるため、公共施設の適正管理のため事業費を確保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青森県三戸町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9,690
9,629
151.79
8,074,774
7,791,937
263,031
4,051,024
6,245,061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11.5
57.0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24511</xdr:rowOff>
    </xdr:from>
    <xdr:to>
      <xdr:col>24</xdr:col>
      <xdr:colOff>62865</xdr:colOff>
      <xdr:row>39</xdr:row>
      <xdr:rowOff>26543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9461"/>
          <a:ext cx="1270" cy="13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30370</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1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26543</xdr:rowOff>
    </xdr:from>
    <xdr:to>
      <xdr:col>24</xdr:col>
      <xdr:colOff>152400</xdr:colOff>
      <xdr:row>39</xdr:row>
      <xdr:rowOff>26543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1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142638</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24511</xdr:rowOff>
    </xdr:from>
    <xdr:to>
      <xdr:col>24</xdr:col>
      <xdr:colOff>152400</xdr:colOff>
      <xdr:row>31</xdr:row>
      <xdr:rowOff>24511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148082</xdr:rowOff>
    </xdr:from>
    <xdr:to>
      <xdr:col>24</xdr:col>
      <xdr:colOff>63500</xdr:colOff>
      <xdr:row>36</xdr:row>
      <xdr:rowOff>158242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320282"/>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10177</xdr:rowOff>
    </xdr:from>
    <xdr:ext cx="534377"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1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158750</xdr:rowOff>
    </xdr:from>
    <xdr:to>
      <xdr:col>24</xdr:col>
      <xdr:colOff>114300</xdr:colOff>
      <xdr:row>36</xdr:row>
      <xdr:rowOff>88900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127635</xdr:rowOff>
    </xdr:from>
    <xdr:to>
      <xdr:col>19</xdr:col>
      <xdr:colOff>177800</xdr:colOff>
      <xdr:row>36</xdr:row>
      <xdr:rowOff>158242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299835"/>
          <a:ext cx="8890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164338</xdr:rowOff>
    </xdr:from>
    <xdr:to>
      <xdr:col>20</xdr:col>
      <xdr:colOff>38100</xdr:colOff>
      <xdr:row>38</xdr:row>
      <xdr:rowOff>94488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50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85615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127635</xdr:rowOff>
    </xdr:from>
    <xdr:to>
      <xdr:col>15</xdr:col>
      <xdr:colOff>50800</xdr:colOff>
      <xdr:row>36</xdr:row>
      <xdr:rowOff>158877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299835"/>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170561</xdr:rowOff>
    </xdr:from>
    <xdr:to>
      <xdr:col>15</xdr:col>
      <xdr:colOff>101600</xdr:colOff>
      <xdr:row>38</xdr:row>
      <xdr:rowOff>100711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51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91838</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60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158877</xdr:rowOff>
    </xdr:from>
    <xdr:to>
      <xdr:col>10</xdr:col>
      <xdr:colOff>114300</xdr:colOff>
      <xdr:row>37</xdr:row>
      <xdr:rowOff>31496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31077"/>
          <a:ext cx="889000" cy="4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9906</xdr:rowOff>
    </xdr:from>
    <xdr:to>
      <xdr:col>10</xdr:col>
      <xdr:colOff>165100</xdr:colOff>
      <xdr:row>38</xdr:row>
      <xdr:rowOff>111506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5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102633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617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25908</xdr:rowOff>
    </xdr:from>
    <xdr:to>
      <xdr:col>6</xdr:col>
      <xdr:colOff>38100</xdr:colOff>
      <xdr:row>38</xdr:row>
      <xdr:rowOff>127508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54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118635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97282</xdr:rowOff>
    </xdr:from>
    <xdr:to>
      <xdr:col>24</xdr:col>
      <xdr:colOff>114300</xdr:colOff>
      <xdr:row>37</xdr:row>
      <xdr:rowOff>27432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75709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107442</xdr:rowOff>
    </xdr:from>
    <xdr:to>
      <xdr:col>20</xdr:col>
      <xdr:colOff>38100</xdr:colOff>
      <xdr:row>37</xdr:row>
      <xdr:rowOff>37592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54119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054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76835</xdr:rowOff>
    </xdr:from>
    <xdr:to>
      <xdr:col>15</xdr:col>
      <xdr:colOff>101600</xdr:colOff>
      <xdr:row>37</xdr:row>
      <xdr:rowOff>6985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23512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02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108077</xdr:rowOff>
    </xdr:from>
    <xdr:to>
      <xdr:col>10</xdr:col>
      <xdr:colOff>165100</xdr:colOff>
      <xdr:row>37</xdr:row>
      <xdr:rowOff>38227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8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54754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5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152146</xdr:rowOff>
    </xdr:from>
    <xdr:to>
      <xdr:col>6</xdr:col>
      <xdr:colOff>38100</xdr:colOff>
      <xdr:row>37</xdr:row>
      <xdr:rowOff>82296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98823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99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57566</xdr:rowOff>
    </xdr:from>
    <xdr:to>
      <xdr:col>24</xdr:col>
      <xdr:colOff>62865</xdr:colOff>
      <xdr:row>58</xdr:row>
      <xdr:rowOff>92382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01516"/>
          <a:ext cx="1270" cy="123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96209</xdr:rowOff>
    </xdr:from>
    <xdr:ext cx="599010"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92382</xdr:rowOff>
    </xdr:from>
    <xdr:to>
      <xdr:col>24</xdr:col>
      <xdr:colOff>152400</xdr:colOff>
      <xdr:row>58</xdr:row>
      <xdr:rowOff>92382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6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4243</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767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1,782,787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57566</xdr:rowOff>
    </xdr:from>
    <xdr:to>
      <xdr:col>24</xdr:col>
      <xdr:colOff>152400</xdr:colOff>
      <xdr:row>51</xdr:row>
      <xdr:rowOff>57566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0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50219</xdr:rowOff>
    </xdr:from>
    <xdr:to>
      <xdr:col>24</xdr:col>
      <xdr:colOff>63500</xdr:colOff>
      <xdr:row>58</xdr:row>
      <xdr:rowOff>143980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994319"/>
          <a:ext cx="838200" cy="9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101564</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02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78687</xdr:rowOff>
    </xdr:from>
    <xdr:to>
      <xdr:col>24</xdr:col>
      <xdr:colOff>114300</xdr:colOff>
      <xdr:row>58</xdr:row>
      <xdr:rowOff>8837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143980</xdr:rowOff>
    </xdr:from>
    <xdr:to>
      <xdr:col>19</xdr:col>
      <xdr:colOff>177800</xdr:colOff>
      <xdr:row>58</xdr:row>
      <xdr:rowOff>156131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10088080"/>
          <a:ext cx="889000" cy="1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61471</xdr:rowOff>
    </xdr:from>
    <xdr:to>
      <xdr:col>20</xdr:col>
      <xdr:colOff>38100</xdr:colOff>
      <xdr:row>58</xdr:row>
      <xdr:rowOff>163071</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1000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8148</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78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156131</xdr:rowOff>
    </xdr:from>
    <xdr:to>
      <xdr:col>15</xdr:col>
      <xdr:colOff>50800</xdr:colOff>
      <xdr:row>58</xdr:row>
      <xdr:rowOff>157611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100231"/>
          <a:ext cx="88900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51885</xdr:rowOff>
    </xdr:from>
    <xdr:to>
      <xdr:col>15</xdr:col>
      <xdr:colOff>101600</xdr:colOff>
      <xdr:row>58</xdr:row>
      <xdr:rowOff>153485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9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170012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77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157611</xdr:rowOff>
    </xdr:from>
    <xdr:to>
      <xdr:col>10</xdr:col>
      <xdr:colOff>114300</xdr:colOff>
      <xdr:row>58</xdr:row>
      <xdr:rowOff>160898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10101711"/>
          <a:ext cx="8890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57117</xdr:rowOff>
    </xdr:from>
    <xdr:to>
      <xdr:col>10</xdr:col>
      <xdr:colOff>165100</xdr:colOff>
      <xdr:row>58</xdr:row>
      <xdr:rowOff>158717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1000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3794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7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65912</xdr:rowOff>
    </xdr:from>
    <xdr:to>
      <xdr:col>6</xdr:col>
      <xdr:colOff>38100</xdr:colOff>
      <xdr:row>58</xdr:row>
      <xdr:rowOff>167512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1001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12589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170869</xdr:rowOff>
    </xdr:from>
    <xdr:to>
      <xdr:col>24</xdr:col>
      <xdr:colOff>114300</xdr:colOff>
      <xdr:row>58</xdr:row>
      <xdr:rowOff>101019</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85796</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58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93180</xdr:rowOff>
    </xdr:from>
    <xdr:to>
      <xdr:col>20</xdr:col>
      <xdr:colOff>38100</xdr:colOff>
      <xdr:row>59</xdr:row>
      <xdr:rowOff>23330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1003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14457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1013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105331</xdr:rowOff>
    </xdr:from>
    <xdr:to>
      <xdr:col>15</xdr:col>
      <xdr:colOff>101600</xdr:colOff>
      <xdr:row>59</xdr:row>
      <xdr:rowOff>35481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1004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26608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14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106811</xdr:rowOff>
    </xdr:from>
    <xdr:to>
      <xdr:col>10</xdr:col>
      <xdr:colOff>165100</xdr:colOff>
      <xdr:row>59</xdr:row>
      <xdr:rowOff>36961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28088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14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110098</xdr:rowOff>
    </xdr:from>
    <xdr:to>
      <xdr:col>6</xdr:col>
      <xdr:colOff>38100</xdr:colOff>
      <xdr:row>59</xdr:row>
      <xdr:rowOff>40248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54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31375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1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115605</xdr:rowOff>
    </xdr:from>
    <xdr:to>
      <xdr:col>24</xdr:col>
      <xdr:colOff>62865</xdr:colOff>
      <xdr:row>78</xdr:row>
      <xdr:rowOff>53042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460005"/>
          <a:ext cx="1270" cy="966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56869</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53042</xdr:rowOff>
    </xdr:from>
    <xdr:to>
      <xdr:col>24</xdr:col>
      <xdr:colOff>152400</xdr:colOff>
      <xdr:row>78</xdr:row>
      <xdr:rowOff>53042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62282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23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115605</xdr:rowOff>
    </xdr:from>
    <xdr:to>
      <xdr:col>24</xdr:col>
      <xdr:colOff>152400</xdr:colOff>
      <xdr:row>72</xdr:row>
      <xdr:rowOff>115605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46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42326</xdr:rowOff>
    </xdr:from>
    <xdr:to>
      <xdr:col>24</xdr:col>
      <xdr:colOff>63500</xdr:colOff>
      <xdr:row>77</xdr:row>
      <xdr:rowOff>69168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43976"/>
          <a:ext cx="838200" cy="2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150241</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3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127364</xdr:rowOff>
    </xdr:from>
    <xdr:to>
      <xdr:col>24</xdr:col>
      <xdr:colOff>114300</xdr:colOff>
      <xdr:row>76</xdr:row>
      <xdr:rowOff>57514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98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69168</xdr:rowOff>
    </xdr:from>
    <xdr:to>
      <xdr:col>19</xdr:col>
      <xdr:colOff>177800</xdr:colOff>
      <xdr:row>77</xdr:row>
      <xdr:rowOff>115669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0818"/>
          <a:ext cx="889000" cy="46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104166</xdr:rowOff>
    </xdr:from>
    <xdr:to>
      <xdr:col>20</xdr:col>
      <xdr:colOff>38100</xdr:colOff>
      <xdr:row>77</xdr:row>
      <xdr:rowOff>34316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3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50843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09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115669</xdr:rowOff>
    </xdr:from>
    <xdr:to>
      <xdr:col>15</xdr:col>
      <xdr:colOff>50800</xdr:colOff>
      <xdr:row>77</xdr:row>
      <xdr:rowOff>126785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317319"/>
          <a:ext cx="889000" cy="1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133477</xdr:rowOff>
    </xdr:from>
    <xdr:to>
      <xdr:col>15</xdr:col>
      <xdr:colOff>101600</xdr:colOff>
      <xdr:row>77</xdr:row>
      <xdr:rowOff>63627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80154</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38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57486</xdr:rowOff>
    </xdr:from>
    <xdr:to>
      <xdr:col>10</xdr:col>
      <xdr:colOff>114300</xdr:colOff>
      <xdr:row>77</xdr:row>
      <xdr:rowOff>126785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59136"/>
          <a:ext cx="889000" cy="6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115184</xdr:rowOff>
    </xdr:from>
    <xdr:to>
      <xdr:col>10</xdr:col>
      <xdr:colOff>165100</xdr:colOff>
      <xdr:row>77</xdr:row>
      <xdr:rowOff>45334</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1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61861</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2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94098</xdr:rowOff>
    </xdr:from>
    <xdr:to>
      <xdr:col>6</xdr:col>
      <xdr:colOff>38100</xdr:colOff>
      <xdr:row>77</xdr:row>
      <xdr:rowOff>24248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2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40775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9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162976</xdr:rowOff>
    </xdr:from>
    <xdr:to>
      <xdr:col>24</xdr:col>
      <xdr:colOff>114300</xdr:colOff>
      <xdr:row>77</xdr:row>
      <xdr:rowOff>93126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19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141403</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71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18368</xdr:rowOff>
    </xdr:from>
    <xdr:to>
      <xdr:col>20</xdr:col>
      <xdr:colOff>38100</xdr:colOff>
      <xdr:row>77</xdr:row>
      <xdr:rowOff>119968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2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111095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31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64869</xdr:rowOff>
    </xdr:from>
    <xdr:to>
      <xdr:col>15</xdr:col>
      <xdr:colOff>101600</xdr:colOff>
      <xdr:row>77</xdr:row>
      <xdr:rowOff>166469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6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157596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5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75985</xdr:rowOff>
    </xdr:from>
    <xdr:to>
      <xdr:col>10</xdr:col>
      <xdr:colOff>165100</xdr:colOff>
      <xdr:row>78</xdr:row>
      <xdr:rowOff>6135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168712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37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6686</xdr:rowOff>
    </xdr:from>
    <xdr:to>
      <xdr:col>6</xdr:col>
      <xdr:colOff>38100</xdr:colOff>
      <xdr:row>77</xdr:row>
      <xdr:rowOff>108286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99413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301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141584</xdr:rowOff>
    </xdr:from>
    <xdr:to>
      <xdr:col>24</xdr:col>
      <xdr:colOff>62865</xdr:colOff>
      <xdr:row>98</xdr:row>
      <xdr:rowOff>15762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flipV="1">
          <a:off x="4633595" y="15743534"/>
          <a:ext cx="1270" cy="1074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19589</xdr:rowOff>
    </xdr:from>
    <xdr:ext cx="534377" cy="259045"/>
    <xdr:sp macro="" textlink="">
      <xdr:nvSpPr>
        <xdr:cNvPr id="225" name="衛生費最小値テキスト">
          <a:extLst>
            <a:ext uri="{FF2B5EF4-FFF2-40B4-BE49-F238E27FC236}">
              <a16:creationId xmlns:a16="http://schemas.microsoft.com/office/drawing/2014/main" id="{00000000-0008-0000-0700-0000E1000000}"/>
            </a:ext>
          </a:extLst>
        </xdr:cNvPr>
        <xdr:cNvSpPr txBox="1"/>
      </xdr:nvSpPr>
      <xdr:spPr>
        <a:xfrm>
          <a:off x="4686300" y="1682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15762</xdr:rowOff>
    </xdr:from>
    <xdr:to>
      <xdr:col>24</xdr:col>
      <xdr:colOff>152400</xdr:colOff>
      <xdr:row>98</xdr:row>
      <xdr:rowOff>15762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6817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88261</xdr:rowOff>
    </xdr:from>
    <xdr:ext cx="599010" cy="259045"/>
    <xdr:sp macro="" textlink="">
      <xdr:nvSpPr>
        <xdr:cNvPr id="227" name="衛生費最大値テキスト">
          <a:extLst>
            <a:ext uri="{FF2B5EF4-FFF2-40B4-BE49-F238E27FC236}">
              <a16:creationId xmlns:a16="http://schemas.microsoft.com/office/drawing/2014/main" id="{00000000-0008-0000-0700-0000E3000000}"/>
            </a:ext>
          </a:extLst>
        </xdr:cNvPr>
        <xdr:cNvSpPr txBox="1"/>
      </xdr:nvSpPr>
      <xdr:spPr>
        <a:xfrm>
          <a:off x="4686300" y="15518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141584</xdr:rowOff>
    </xdr:from>
    <xdr:to>
      <xdr:col>24</xdr:col>
      <xdr:colOff>152400</xdr:colOff>
      <xdr:row>91</xdr:row>
      <xdr:rowOff>141584</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5743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165664</xdr:rowOff>
    </xdr:from>
    <xdr:to>
      <xdr:col>24</xdr:col>
      <xdr:colOff>63500</xdr:colOff>
      <xdr:row>96</xdr:row>
      <xdr:rowOff>4730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3797300" y="16281964"/>
          <a:ext cx="838200" cy="18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161231</xdr:rowOff>
    </xdr:from>
    <xdr:ext cx="534377" cy="259045"/>
    <xdr:sp macro="" textlink="">
      <xdr:nvSpPr>
        <xdr:cNvPr id="230" name="衛生費平均値テキスト">
          <a:extLst>
            <a:ext uri="{FF2B5EF4-FFF2-40B4-BE49-F238E27FC236}">
              <a16:creationId xmlns:a16="http://schemas.microsoft.com/office/drawing/2014/main" id="{00000000-0008-0000-0700-0000E6000000}"/>
            </a:ext>
          </a:extLst>
        </xdr:cNvPr>
        <xdr:cNvSpPr txBox="1"/>
      </xdr:nvSpPr>
      <xdr:spPr>
        <a:xfrm>
          <a:off x="4686300" y="164489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11354</xdr:rowOff>
    </xdr:from>
    <xdr:to>
      <xdr:col>24</xdr:col>
      <xdr:colOff>114300</xdr:colOff>
      <xdr:row>96</xdr:row>
      <xdr:rowOff>112954</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45847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4730</xdr:rowOff>
    </xdr:from>
    <xdr:to>
      <xdr:col>19</xdr:col>
      <xdr:colOff>177800</xdr:colOff>
      <xdr:row>96</xdr:row>
      <xdr:rowOff>69182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908300" y="16463930"/>
          <a:ext cx="889000" cy="64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132138</xdr:rowOff>
    </xdr:from>
    <xdr:to>
      <xdr:col>20</xdr:col>
      <xdr:colOff>38100</xdr:colOff>
      <xdr:row>97</xdr:row>
      <xdr:rowOff>62288</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3746500" y="1659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53415</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3530111" y="1668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36985</xdr:rowOff>
    </xdr:from>
    <xdr:to>
      <xdr:col>15</xdr:col>
      <xdr:colOff>50800</xdr:colOff>
      <xdr:row>96</xdr:row>
      <xdr:rowOff>69182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019300" y="16496185"/>
          <a:ext cx="889000" cy="3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160910</xdr:rowOff>
    </xdr:from>
    <xdr:to>
      <xdr:col>15</xdr:col>
      <xdr:colOff>101600</xdr:colOff>
      <xdr:row>97</xdr:row>
      <xdr:rowOff>91060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2857500" y="166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82187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2641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36985</xdr:rowOff>
    </xdr:from>
    <xdr:to>
      <xdr:col>10</xdr:col>
      <xdr:colOff>114300</xdr:colOff>
      <xdr:row>96</xdr:row>
      <xdr:rowOff>45659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1130300" y="16496185"/>
          <a:ext cx="889000" cy="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115591</xdr:rowOff>
    </xdr:from>
    <xdr:to>
      <xdr:col>10</xdr:col>
      <xdr:colOff>165100</xdr:colOff>
      <xdr:row>97</xdr:row>
      <xdr:rowOff>45741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968500" y="1657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36868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1752111" y="1666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156310</xdr:rowOff>
    </xdr:from>
    <xdr:to>
      <xdr:col>6</xdr:col>
      <xdr:colOff>38100</xdr:colOff>
      <xdr:row>97</xdr:row>
      <xdr:rowOff>86460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079500" y="166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77587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863111" y="1670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114864</xdr:rowOff>
    </xdr:from>
    <xdr:to>
      <xdr:col>24</xdr:col>
      <xdr:colOff>114300</xdr:colOff>
      <xdr:row>95</xdr:row>
      <xdr:rowOff>45014</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4584700" y="1623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137741</xdr:rowOff>
    </xdr:from>
    <xdr:ext cx="599010" cy="259045"/>
    <xdr:sp macro="" textlink="">
      <xdr:nvSpPr>
        <xdr:cNvPr id="249" name="衛生費該当値テキスト">
          <a:extLst>
            <a:ext uri="{FF2B5EF4-FFF2-40B4-BE49-F238E27FC236}">
              <a16:creationId xmlns:a16="http://schemas.microsoft.com/office/drawing/2014/main" id="{00000000-0008-0000-0700-0000F9000000}"/>
            </a:ext>
          </a:extLst>
        </xdr:cNvPr>
        <xdr:cNvSpPr txBox="1"/>
      </xdr:nvSpPr>
      <xdr:spPr>
        <a:xfrm>
          <a:off x="4686300" y="1608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125380</xdr:rowOff>
    </xdr:from>
    <xdr:to>
      <xdr:col>20</xdr:col>
      <xdr:colOff>38100</xdr:colOff>
      <xdr:row>96</xdr:row>
      <xdr:rowOff>55530</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3746500" y="164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72057</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497795" y="1618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18382</xdr:rowOff>
    </xdr:from>
    <xdr:to>
      <xdr:col>15</xdr:col>
      <xdr:colOff>101600</xdr:colOff>
      <xdr:row>96</xdr:row>
      <xdr:rowOff>119982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2857500" y="164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136509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2641111" y="162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157635</xdr:rowOff>
    </xdr:from>
    <xdr:to>
      <xdr:col>10</xdr:col>
      <xdr:colOff>165100</xdr:colOff>
      <xdr:row>96</xdr:row>
      <xdr:rowOff>87785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968500" y="164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104312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752111" y="16220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166309</xdr:rowOff>
    </xdr:from>
    <xdr:to>
      <xdr:col>6</xdr:col>
      <xdr:colOff>38100</xdr:colOff>
      <xdr:row>96</xdr:row>
      <xdr:rowOff>96459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079500" y="1645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112986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863111" y="1622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163475</xdr:rowOff>
    </xdr:from>
    <xdr:to>
      <xdr:col>54</xdr:col>
      <xdr:colOff>189865</xdr:colOff>
      <xdr:row>38</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6975"/>
          <a:ext cx="1270" cy="1347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110152</xdr:rowOff>
    </xdr:from>
    <xdr:ext cx="469744"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163475</xdr:rowOff>
    </xdr:from>
    <xdr:to>
      <xdr:col>55</xdr:col>
      <xdr:colOff>88900</xdr:colOff>
      <xdr:row>30</xdr:row>
      <xdr:rowOff>163475</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44145</xdr:rowOff>
    </xdr:from>
    <xdr:to>
      <xdr:col>55</xdr:col>
      <xdr:colOff>0</xdr:colOff>
      <xdr:row>38</xdr:row>
      <xdr:rowOff>45059</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87795"/>
          <a:ext cx="838200" cy="17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51782</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3954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73355</xdr:rowOff>
    </xdr:from>
    <xdr:to>
      <xdr:col>55</xdr:col>
      <xdr:colOff>50800</xdr:colOff>
      <xdr:row>38</xdr:row>
      <xdr:rowOff>3505</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4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67919</xdr:rowOff>
    </xdr:from>
    <xdr:to>
      <xdr:col>50</xdr:col>
      <xdr:colOff>114300</xdr:colOff>
      <xdr:row>38</xdr:row>
      <xdr:rowOff>45059</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240119"/>
          <a:ext cx="8890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56896</xdr:rowOff>
    </xdr:from>
    <xdr:to>
      <xdr:col>50</xdr:col>
      <xdr:colOff>165100</xdr:colOff>
      <xdr:row>36</xdr:row>
      <xdr:rowOff>158496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3573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004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51460</xdr:rowOff>
    </xdr:from>
    <xdr:to>
      <xdr:col>45</xdr:col>
      <xdr:colOff>177800</xdr:colOff>
      <xdr:row>36</xdr:row>
      <xdr:rowOff>67919</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223660"/>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61925</xdr:rowOff>
    </xdr:from>
    <xdr:to>
      <xdr:col>46</xdr:col>
      <xdr:colOff>38100</xdr:colOff>
      <xdr:row>36</xdr:row>
      <xdr:rowOff>163525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2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154652</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32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51460</xdr:rowOff>
    </xdr:from>
    <xdr:to>
      <xdr:col>41</xdr:col>
      <xdr:colOff>50800</xdr:colOff>
      <xdr:row>36</xdr:row>
      <xdr:rowOff>101295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6223660"/>
          <a:ext cx="8890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95758</xdr:rowOff>
    </xdr:from>
    <xdr:to>
      <xdr:col>41</xdr:col>
      <xdr:colOff>101600</xdr:colOff>
      <xdr:row>37</xdr:row>
      <xdr:rowOff>25908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26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17035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360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76556</xdr:rowOff>
    </xdr:from>
    <xdr:to>
      <xdr:col>36</xdr:col>
      <xdr:colOff>165100</xdr:colOff>
      <xdr:row>37</xdr:row>
      <xdr:rowOff>6706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169283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341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164795</xdr:rowOff>
    </xdr:from>
    <xdr:to>
      <xdr:col>55</xdr:col>
      <xdr:colOff>50800</xdr:colOff>
      <xdr:row>37</xdr:row>
      <xdr:rowOff>94945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33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16222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88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165709</xdr:rowOff>
    </xdr:from>
    <xdr:to>
      <xdr:col>50</xdr:col>
      <xdr:colOff>165100</xdr:colOff>
      <xdr:row>38</xdr:row>
      <xdr:rowOff>95859</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509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86986</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602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17119</xdr:rowOff>
    </xdr:from>
    <xdr:to>
      <xdr:col>46</xdr:col>
      <xdr:colOff>38100</xdr:colOff>
      <xdr:row>36</xdr:row>
      <xdr:rowOff>118719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18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135246</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596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660</xdr:rowOff>
    </xdr:from>
    <xdr:to>
      <xdr:col>41</xdr:col>
      <xdr:colOff>101600</xdr:colOff>
      <xdr:row>36</xdr:row>
      <xdr:rowOff>102260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1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118787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5948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50495</xdr:rowOff>
    </xdr:from>
    <xdr:to>
      <xdr:col>36</xdr:col>
      <xdr:colOff>165100</xdr:colOff>
      <xdr:row>36</xdr:row>
      <xdr:rowOff>152095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168622</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5997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97738</xdr:rowOff>
    </xdr:from>
    <xdr:to>
      <xdr:col>54</xdr:col>
      <xdr:colOff>189865</xdr:colOff>
      <xdr:row>58</xdr:row>
      <xdr:rowOff>69218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670238"/>
          <a:ext cx="1270" cy="1343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73045</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1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69218</xdr:rowOff>
    </xdr:from>
    <xdr:to>
      <xdr:col>55</xdr:col>
      <xdr:colOff>88900</xdr:colOff>
      <xdr:row>58</xdr:row>
      <xdr:rowOff>69218</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13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44415</xdr:rowOff>
    </xdr:from>
    <xdr:ext cx="599010"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445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309,178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97738</xdr:rowOff>
    </xdr:from>
    <xdr:to>
      <xdr:col>55</xdr:col>
      <xdr:colOff>88900</xdr:colOff>
      <xdr:row>50</xdr:row>
      <xdr:rowOff>97738</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67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153019</xdr:rowOff>
    </xdr:from>
    <xdr:to>
      <xdr:col>55</xdr:col>
      <xdr:colOff>0</xdr:colOff>
      <xdr:row>58</xdr:row>
      <xdr:rowOff>9472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25669"/>
          <a:ext cx="838200" cy="2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166564</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424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143687</xdr:rowOff>
    </xdr:from>
    <xdr:to>
      <xdr:col>55</xdr:col>
      <xdr:colOff>50800</xdr:colOff>
      <xdr:row>56</xdr:row>
      <xdr:rowOff>73837</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57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9472</xdr:rowOff>
    </xdr:from>
    <xdr:to>
      <xdr:col>50</xdr:col>
      <xdr:colOff>114300</xdr:colOff>
      <xdr:row>58</xdr:row>
      <xdr:rowOff>26319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53572"/>
          <a:ext cx="889000" cy="16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123913</xdr:rowOff>
    </xdr:from>
    <xdr:to>
      <xdr:col>50</xdr:col>
      <xdr:colOff>165100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70590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72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149946</xdr:rowOff>
    </xdr:from>
    <xdr:to>
      <xdr:col>45</xdr:col>
      <xdr:colOff>177800</xdr:colOff>
      <xdr:row>58</xdr:row>
      <xdr:rowOff>26319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9922596"/>
          <a:ext cx="889000" cy="4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103951</xdr:rowOff>
    </xdr:from>
    <xdr:to>
      <xdr:col>46</xdr:col>
      <xdr:colOff>38100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149946</xdr:rowOff>
    </xdr:from>
    <xdr:to>
      <xdr:col>41</xdr:col>
      <xdr:colOff>50800</xdr:colOff>
      <xdr:row>57</xdr:row>
      <xdr:rowOff>164202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22596"/>
          <a:ext cx="889000" cy="1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108048</xdr:rowOff>
    </xdr:from>
    <xdr:to>
      <xdr:col>41</xdr:col>
      <xdr:colOff>101600</xdr:colOff>
      <xdr:row>57</xdr:row>
      <xdr:rowOff>38198</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54725</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141698</xdr:rowOff>
    </xdr:from>
    <xdr:to>
      <xdr:col>36</xdr:col>
      <xdr:colOff>165100</xdr:colOff>
      <xdr:row>57</xdr:row>
      <xdr:rowOff>71848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74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88375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951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102219</xdr:rowOff>
    </xdr:from>
    <xdr:to>
      <xdr:col>55</xdr:col>
      <xdr:colOff>50800</xdr:colOff>
      <xdr:row>58</xdr:row>
      <xdr:rowOff>32369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87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17146</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8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130122</xdr:rowOff>
    </xdr:from>
    <xdr:to>
      <xdr:col>50</xdr:col>
      <xdr:colOff>165100</xdr:colOff>
      <xdr:row>58</xdr:row>
      <xdr:rowOff>60272</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51399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146969</xdr:rowOff>
    </xdr:from>
    <xdr:to>
      <xdr:col>46</xdr:col>
      <xdr:colOff>38100</xdr:colOff>
      <xdr:row>58</xdr:row>
      <xdr:rowOff>77119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68246</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01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99146</xdr:rowOff>
    </xdr:from>
    <xdr:to>
      <xdr:col>41</xdr:col>
      <xdr:colOff>101600</xdr:colOff>
      <xdr:row>58</xdr:row>
      <xdr:rowOff>29296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8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20423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96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113402</xdr:rowOff>
    </xdr:from>
    <xdr:to>
      <xdr:col>36</xdr:col>
      <xdr:colOff>165100</xdr:colOff>
      <xdr:row>58</xdr:row>
      <xdr:rowOff>43552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8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34679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97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8" name="商工費グラフ枠">
          <a:extLst>
            <a:ext uri="{FF2B5EF4-FFF2-40B4-BE49-F238E27FC236}">
              <a16:creationId xmlns:a16="http://schemas.microsoft.com/office/drawing/2014/main" id="{00000000-0008-0000-0700-00008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32825</xdr:rowOff>
    </xdr:from>
    <xdr:to>
      <xdr:col>54</xdr:col>
      <xdr:colOff>189865</xdr:colOff>
      <xdr:row>78</xdr:row>
      <xdr:rowOff>121695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flipV="1">
          <a:off x="10475595" y="12034325"/>
          <a:ext cx="1270" cy="14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125522</xdr:rowOff>
    </xdr:from>
    <xdr:ext cx="469744" cy="259045"/>
    <xdr:sp macro="" textlink="">
      <xdr:nvSpPr>
        <xdr:cNvPr id="390" name="商工費最小値テキスト">
          <a:extLst>
            <a:ext uri="{FF2B5EF4-FFF2-40B4-BE49-F238E27FC236}">
              <a16:creationId xmlns:a16="http://schemas.microsoft.com/office/drawing/2014/main" id="{00000000-0008-0000-0700-000086010000}"/>
            </a:ext>
          </a:extLst>
        </xdr:cNvPr>
        <xdr:cNvSpPr txBox="1"/>
      </xdr:nvSpPr>
      <xdr:spPr>
        <a:xfrm>
          <a:off x="10528300" y="1349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121695</xdr:rowOff>
    </xdr:from>
    <xdr:to>
      <xdr:col>55</xdr:col>
      <xdr:colOff>88900</xdr:colOff>
      <xdr:row>78</xdr:row>
      <xdr:rowOff>121695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10388600" y="13494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150952</xdr:rowOff>
    </xdr:from>
    <xdr:ext cx="599010" cy="259045"/>
    <xdr:sp macro="" textlink="">
      <xdr:nvSpPr>
        <xdr:cNvPr id="392" name="商工費最大値テキスト">
          <a:extLst>
            <a:ext uri="{FF2B5EF4-FFF2-40B4-BE49-F238E27FC236}">
              <a16:creationId xmlns:a16="http://schemas.microsoft.com/office/drawing/2014/main" id="{00000000-0008-0000-0700-000088010000}"/>
            </a:ext>
          </a:extLst>
        </xdr:cNvPr>
        <xdr:cNvSpPr txBox="1"/>
      </xdr:nvSpPr>
      <xdr:spPr>
        <a:xfrm>
          <a:off x="10528300" y="11809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161,688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32825</xdr:rowOff>
    </xdr:from>
    <xdr:to>
      <xdr:col>55</xdr:col>
      <xdr:colOff>88900</xdr:colOff>
      <xdr:row>70</xdr:row>
      <xdr:rowOff>32825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2034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5384</xdr:rowOff>
    </xdr:from>
    <xdr:to>
      <xdr:col>55</xdr:col>
      <xdr:colOff>0</xdr:colOff>
      <xdr:row>78</xdr:row>
      <xdr:rowOff>74413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9639300" y="13378484"/>
          <a:ext cx="838200" cy="6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25778</xdr:rowOff>
    </xdr:from>
    <xdr:ext cx="534377" cy="259045"/>
    <xdr:sp macro="" textlink="">
      <xdr:nvSpPr>
        <xdr:cNvPr id="395" name="商工費平均値テキスト">
          <a:extLst>
            <a:ext uri="{FF2B5EF4-FFF2-40B4-BE49-F238E27FC236}">
              <a16:creationId xmlns:a16="http://schemas.microsoft.com/office/drawing/2014/main" id="{00000000-0008-0000-0700-00008B010000}"/>
            </a:ext>
          </a:extLst>
        </xdr:cNvPr>
        <xdr:cNvSpPr txBox="1"/>
      </xdr:nvSpPr>
      <xdr:spPr>
        <a:xfrm>
          <a:off x="10528300" y="12884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2901</xdr:rowOff>
    </xdr:from>
    <xdr:to>
      <xdr:col>55</xdr:col>
      <xdr:colOff>50800</xdr:colOff>
      <xdr:row>76</xdr:row>
      <xdr:rowOff>104501</xdr:rowOff>
    </xdr:to>
    <xdr:sp macro="" textlink="">
      <xdr:nvSpPr>
        <xdr:cNvPr id="396" name="フローチャート: 判断 395">
          <a:extLst>
            <a:ext uri="{FF2B5EF4-FFF2-40B4-BE49-F238E27FC236}">
              <a16:creationId xmlns:a16="http://schemas.microsoft.com/office/drawing/2014/main" id="{00000000-0008-0000-0700-00008C010000}"/>
            </a:ext>
          </a:extLst>
        </xdr:cNvPr>
        <xdr:cNvSpPr/>
      </xdr:nvSpPr>
      <xdr:spPr>
        <a:xfrm>
          <a:off x="10426700" y="1303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74413</xdr:rowOff>
    </xdr:from>
    <xdr:to>
      <xdr:col>50</xdr:col>
      <xdr:colOff>114300</xdr:colOff>
      <xdr:row>78</xdr:row>
      <xdr:rowOff>79222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8750300" y="13447513"/>
          <a:ext cx="889000" cy="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6266</xdr:rowOff>
    </xdr:from>
    <xdr:to>
      <xdr:col>50</xdr:col>
      <xdr:colOff>165100</xdr:colOff>
      <xdr:row>77</xdr:row>
      <xdr:rowOff>107866</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9588500" y="1320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124393</xdr:rowOff>
    </xdr:from>
    <xdr:ext cx="534377"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9372111" y="1298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79222</xdr:rowOff>
    </xdr:from>
    <xdr:to>
      <xdr:col>45</xdr:col>
      <xdr:colOff>177800</xdr:colOff>
      <xdr:row>78</xdr:row>
      <xdr:rowOff>81380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7861300" y="13452322"/>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42193</xdr:rowOff>
    </xdr:from>
    <xdr:to>
      <xdr:col>46</xdr:col>
      <xdr:colOff>38100</xdr:colOff>
      <xdr:row>77</xdr:row>
      <xdr:rowOff>143793</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8699500" y="1324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160320</xdr:rowOff>
    </xdr:from>
    <xdr:ext cx="534377"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8483111" y="1301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81380</xdr:rowOff>
    </xdr:from>
    <xdr:to>
      <xdr:col>41</xdr:col>
      <xdr:colOff>50800</xdr:colOff>
      <xdr:row>78</xdr:row>
      <xdr:rowOff>82787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6972300" y="13454480"/>
          <a:ext cx="889000" cy="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26108</xdr:rowOff>
    </xdr:from>
    <xdr:to>
      <xdr:col>41</xdr:col>
      <xdr:colOff>101600</xdr:colOff>
      <xdr:row>77</xdr:row>
      <xdr:rowOff>127708</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7810500" y="132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144235</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7594111" y="13002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71134</xdr:rowOff>
    </xdr:from>
    <xdr:to>
      <xdr:col>36</xdr:col>
      <xdr:colOff>165100</xdr:colOff>
      <xdr:row>78</xdr:row>
      <xdr:rowOff>1284</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6921500" y="1327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17811</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705111" y="1304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126034</xdr:rowOff>
    </xdr:from>
    <xdr:to>
      <xdr:col>55</xdr:col>
      <xdr:colOff>50800</xdr:colOff>
      <xdr:row>78</xdr:row>
      <xdr:rowOff>56184</xdr:rowOff>
    </xdr:to>
    <xdr:sp macro="" textlink="">
      <xdr:nvSpPr>
        <xdr:cNvPr id="413" name="楕円 412">
          <a:extLst>
            <a:ext uri="{FF2B5EF4-FFF2-40B4-BE49-F238E27FC236}">
              <a16:creationId xmlns:a16="http://schemas.microsoft.com/office/drawing/2014/main" id="{00000000-0008-0000-0700-00009D010000}"/>
            </a:ext>
          </a:extLst>
        </xdr:cNvPr>
        <xdr:cNvSpPr/>
      </xdr:nvSpPr>
      <xdr:spPr>
        <a:xfrm>
          <a:off x="10426700" y="1332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40961</xdr:rowOff>
    </xdr:from>
    <xdr:ext cx="534377" cy="259045"/>
    <xdr:sp macro="" textlink="">
      <xdr:nvSpPr>
        <xdr:cNvPr id="414" name="商工費該当値テキスト">
          <a:extLst>
            <a:ext uri="{FF2B5EF4-FFF2-40B4-BE49-F238E27FC236}">
              <a16:creationId xmlns:a16="http://schemas.microsoft.com/office/drawing/2014/main" id="{00000000-0008-0000-0700-00009E010000}"/>
            </a:ext>
          </a:extLst>
        </xdr:cNvPr>
        <xdr:cNvSpPr txBox="1"/>
      </xdr:nvSpPr>
      <xdr:spPr>
        <a:xfrm>
          <a:off x="10528300" y="1324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23613</xdr:rowOff>
    </xdr:from>
    <xdr:to>
      <xdr:col>50</xdr:col>
      <xdr:colOff>165100</xdr:colOff>
      <xdr:row>78</xdr:row>
      <xdr:rowOff>125213</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9588500" y="1339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116340</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04428" y="13489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28422</xdr:rowOff>
    </xdr:from>
    <xdr:to>
      <xdr:col>46</xdr:col>
      <xdr:colOff>38100</xdr:colOff>
      <xdr:row>78</xdr:row>
      <xdr:rowOff>130022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8699500" y="1340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121149</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15428" y="13494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30580</xdr:rowOff>
    </xdr:from>
    <xdr:to>
      <xdr:col>41</xdr:col>
      <xdr:colOff>101600</xdr:colOff>
      <xdr:row>78</xdr:row>
      <xdr:rowOff>132180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7810500" y="134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123307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349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31987</xdr:rowOff>
    </xdr:from>
    <xdr:to>
      <xdr:col>36</xdr:col>
      <xdr:colOff>165100</xdr:colOff>
      <xdr:row>78</xdr:row>
      <xdr:rowOff>133587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6921500" y="1340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124714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3497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77169</xdr:rowOff>
    </xdr:from>
    <xdr:to>
      <xdr:col>54</xdr:col>
      <xdr:colOff>189865</xdr:colOff>
      <xdr:row>98</xdr:row>
      <xdr:rowOff>7725</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flipV="1">
          <a:off x="10475595" y="15850569"/>
          <a:ext cx="1270" cy="959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11552</xdr:rowOff>
    </xdr:from>
    <xdr:ext cx="534377" cy="259045"/>
    <xdr:sp macro="" textlink="">
      <xdr:nvSpPr>
        <xdr:cNvPr id="445" name="土木費最小値テキスト">
          <a:extLst>
            <a:ext uri="{FF2B5EF4-FFF2-40B4-BE49-F238E27FC236}">
              <a16:creationId xmlns:a16="http://schemas.microsoft.com/office/drawing/2014/main" id="{00000000-0008-0000-0700-0000BD010000}"/>
            </a:ext>
          </a:extLst>
        </xdr:cNvPr>
        <xdr:cNvSpPr txBox="1"/>
      </xdr:nvSpPr>
      <xdr:spPr>
        <a:xfrm>
          <a:off x="10528300" y="1681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7725</xdr:rowOff>
    </xdr:from>
    <xdr:to>
      <xdr:col>55</xdr:col>
      <xdr:colOff>88900</xdr:colOff>
      <xdr:row>98</xdr:row>
      <xdr:rowOff>7725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10388600" y="16809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23846</xdr:rowOff>
    </xdr:from>
    <xdr:ext cx="599010" cy="259045"/>
    <xdr:sp macro="" textlink="">
      <xdr:nvSpPr>
        <xdr:cNvPr id="447" name="土木費最大値テキスト">
          <a:extLst>
            <a:ext uri="{FF2B5EF4-FFF2-40B4-BE49-F238E27FC236}">
              <a16:creationId xmlns:a16="http://schemas.microsoft.com/office/drawing/2014/main" id="{00000000-0008-0000-0700-0000BF010000}"/>
            </a:ext>
          </a:extLst>
        </xdr:cNvPr>
        <xdr:cNvSpPr txBox="1"/>
      </xdr:nvSpPr>
      <xdr:spPr>
        <a:xfrm>
          <a:off x="10528300" y="15625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238,677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77169</xdr:rowOff>
    </xdr:from>
    <xdr:to>
      <xdr:col>55</xdr:col>
      <xdr:colOff>88900</xdr:colOff>
      <xdr:row>92</xdr:row>
      <xdr:rowOff>77169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585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106316</xdr:rowOff>
    </xdr:from>
    <xdr:to>
      <xdr:col>55</xdr:col>
      <xdr:colOff>0</xdr:colOff>
      <xdr:row>97</xdr:row>
      <xdr:rowOff>112995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9639300" y="16736966"/>
          <a:ext cx="838200" cy="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169631</xdr:rowOff>
    </xdr:from>
    <xdr:ext cx="534377" cy="259045"/>
    <xdr:sp macro="" textlink="">
      <xdr:nvSpPr>
        <xdr:cNvPr id="450" name="土木費平均値テキスト">
          <a:extLst>
            <a:ext uri="{FF2B5EF4-FFF2-40B4-BE49-F238E27FC236}">
              <a16:creationId xmlns:a16="http://schemas.microsoft.com/office/drawing/2014/main" id="{00000000-0008-0000-0700-0000C2010000}"/>
            </a:ext>
          </a:extLst>
        </xdr:cNvPr>
        <xdr:cNvSpPr txBox="1"/>
      </xdr:nvSpPr>
      <xdr:spPr>
        <a:xfrm>
          <a:off x="10528300" y="16285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146754</xdr:rowOff>
    </xdr:from>
    <xdr:to>
      <xdr:col>55</xdr:col>
      <xdr:colOff>50800</xdr:colOff>
      <xdr:row>96</xdr:row>
      <xdr:rowOff>76904</xdr:rowOff>
    </xdr:to>
    <xdr:sp macro="" textlink="">
      <xdr:nvSpPr>
        <xdr:cNvPr id="451" name="フローチャート: 判断 450">
          <a:extLst>
            <a:ext uri="{FF2B5EF4-FFF2-40B4-BE49-F238E27FC236}">
              <a16:creationId xmlns:a16="http://schemas.microsoft.com/office/drawing/2014/main" id="{00000000-0008-0000-0700-0000C3010000}"/>
            </a:ext>
          </a:extLst>
        </xdr:cNvPr>
        <xdr:cNvSpPr/>
      </xdr:nvSpPr>
      <xdr:spPr>
        <a:xfrm>
          <a:off x="10426700" y="16434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112995</xdr:rowOff>
    </xdr:from>
    <xdr:to>
      <xdr:col>50</xdr:col>
      <xdr:colOff>114300</xdr:colOff>
      <xdr:row>97</xdr:row>
      <xdr:rowOff>146585</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8750300" y="16743645"/>
          <a:ext cx="889000" cy="3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71256</xdr:rowOff>
    </xdr:from>
    <xdr:to>
      <xdr:col>50</xdr:col>
      <xdr:colOff>165100</xdr:colOff>
      <xdr:row>97</xdr:row>
      <xdr:rowOff>1406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9588500" y="16530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17933</xdr:rowOff>
    </xdr:from>
    <xdr:ext cx="534377"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9372111" y="1630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119332</xdr:rowOff>
    </xdr:from>
    <xdr:to>
      <xdr:col>45</xdr:col>
      <xdr:colOff>177800</xdr:colOff>
      <xdr:row>97</xdr:row>
      <xdr:rowOff>146585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7861300" y="16749982"/>
          <a:ext cx="889000" cy="2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91804</xdr:rowOff>
    </xdr:from>
    <xdr:to>
      <xdr:col>46</xdr:col>
      <xdr:colOff>38100</xdr:colOff>
      <xdr:row>97</xdr:row>
      <xdr:rowOff>21954</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8699500" y="1655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38481</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8483111" y="1632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119332</xdr:rowOff>
    </xdr:from>
    <xdr:to>
      <xdr:col>41</xdr:col>
      <xdr:colOff>50800</xdr:colOff>
      <xdr:row>97</xdr:row>
      <xdr:rowOff>136308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6972300" y="16749982"/>
          <a:ext cx="8890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85082</xdr:rowOff>
    </xdr:from>
    <xdr:to>
      <xdr:col>41</xdr:col>
      <xdr:colOff>101600</xdr:colOff>
      <xdr:row>97</xdr:row>
      <xdr:rowOff>15232</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7810500" y="1654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31759</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7594111" y="1631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102836</xdr:rowOff>
    </xdr:from>
    <xdr:to>
      <xdr:col>36</xdr:col>
      <xdr:colOff>165100</xdr:colOff>
      <xdr:row>97</xdr:row>
      <xdr:rowOff>32986</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6921500" y="16562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49513</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705111" y="1633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55516</xdr:rowOff>
    </xdr:from>
    <xdr:to>
      <xdr:col>55</xdr:col>
      <xdr:colOff>50800</xdr:colOff>
      <xdr:row>97</xdr:row>
      <xdr:rowOff>157116</xdr:rowOff>
    </xdr:to>
    <xdr:sp macro="" textlink="">
      <xdr:nvSpPr>
        <xdr:cNvPr id="468" name="楕円 467">
          <a:extLst>
            <a:ext uri="{FF2B5EF4-FFF2-40B4-BE49-F238E27FC236}">
              <a16:creationId xmlns:a16="http://schemas.microsoft.com/office/drawing/2014/main" id="{00000000-0008-0000-0700-0000D4010000}"/>
            </a:ext>
          </a:extLst>
        </xdr:cNvPr>
        <xdr:cNvSpPr/>
      </xdr:nvSpPr>
      <xdr:spPr>
        <a:xfrm>
          <a:off x="10426700" y="166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141893</xdr:rowOff>
    </xdr:from>
    <xdr:ext cx="534377" cy="259045"/>
    <xdr:sp macro="" textlink="">
      <xdr:nvSpPr>
        <xdr:cNvPr id="469" name="土木費該当値テキスト">
          <a:extLst>
            <a:ext uri="{FF2B5EF4-FFF2-40B4-BE49-F238E27FC236}">
              <a16:creationId xmlns:a16="http://schemas.microsoft.com/office/drawing/2014/main" id="{00000000-0008-0000-0700-0000D5010000}"/>
            </a:ext>
          </a:extLst>
        </xdr:cNvPr>
        <xdr:cNvSpPr txBox="1"/>
      </xdr:nvSpPr>
      <xdr:spPr>
        <a:xfrm>
          <a:off x="10528300" y="16601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62195</xdr:rowOff>
    </xdr:from>
    <xdr:to>
      <xdr:col>50</xdr:col>
      <xdr:colOff>165100</xdr:colOff>
      <xdr:row>97</xdr:row>
      <xdr:rowOff>163795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9588500" y="1669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154922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78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95785</xdr:rowOff>
    </xdr:from>
    <xdr:to>
      <xdr:col>46</xdr:col>
      <xdr:colOff>38100</xdr:colOff>
      <xdr:row>98</xdr:row>
      <xdr:rowOff>25935</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8699500" y="16726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17062</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819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68532</xdr:rowOff>
    </xdr:from>
    <xdr:to>
      <xdr:col>41</xdr:col>
      <xdr:colOff>101600</xdr:colOff>
      <xdr:row>97</xdr:row>
      <xdr:rowOff>170132</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7810500" y="1669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161259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79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85508</xdr:rowOff>
    </xdr:from>
    <xdr:to>
      <xdr:col>36</xdr:col>
      <xdr:colOff>165100</xdr:colOff>
      <xdr:row>98</xdr:row>
      <xdr:rowOff>15658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6921500" y="1671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6785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80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7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消防費グラフ枠">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155437</xdr:rowOff>
    </xdr:from>
    <xdr:to>
      <xdr:col>85</xdr:col>
      <xdr:colOff>126364</xdr:colOff>
      <xdr:row>38</xdr:row>
      <xdr:rowOff>45320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flipV="1">
          <a:off x="16317595" y="5298937"/>
          <a:ext cx="1269" cy="1261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49147</xdr:rowOff>
    </xdr:from>
    <xdr:ext cx="534377" cy="259045"/>
    <xdr:sp macro="" textlink="">
      <xdr:nvSpPr>
        <xdr:cNvPr id="500" name="消防費最小値テキスト">
          <a:extLst>
            <a:ext uri="{FF2B5EF4-FFF2-40B4-BE49-F238E27FC236}">
              <a16:creationId xmlns:a16="http://schemas.microsoft.com/office/drawing/2014/main" id="{00000000-0008-0000-0700-0000F4010000}"/>
            </a:ext>
          </a:extLst>
        </xdr:cNvPr>
        <xdr:cNvSpPr txBox="1"/>
      </xdr:nvSpPr>
      <xdr:spPr>
        <a:xfrm>
          <a:off x="16370300" y="656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45320</xdr:rowOff>
    </xdr:from>
    <xdr:to>
      <xdr:col>86</xdr:col>
      <xdr:colOff>25400</xdr:colOff>
      <xdr:row>38</xdr:row>
      <xdr:rowOff>45320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6230600" y="656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102114</xdr:rowOff>
    </xdr:from>
    <xdr:ext cx="599010" cy="259045"/>
    <xdr:sp macro="" textlink="">
      <xdr:nvSpPr>
        <xdr:cNvPr id="502" name="消防費最大値テキスト">
          <a:extLst>
            <a:ext uri="{FF2B5EF4-FFF2-40B4-BE49-F238E27FC236}">
              <a16:creationId xmlns:a16="http://schemas.microsoft.com/office/drawing/2014/main" id="{00000000-0008-0000-0700-0000F6010000}"/>
            </a:ext>
          </a:extLst>
        </xdr:cNvPr>
        <xdr:cNvSpPr txBox="1"/>
      </xdr:nvSpPr>
      <xdr:spPr>
        <a:xfrm>
          <a:off x="16370300" y="507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296,558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155437</xdr:rowOff>
    </xdr:from>
    <xdr:to>
      <xdr:col>86</xdr:col>
      <xdr:colOff>25400</xdr:colOff>
      <xdr:row>30</xdr:row>
      <xdr:rowOff>155437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6230600" y="5298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13188</xdr:rowOff>
    </xdr:from>
    <xdr:to>
      <xdr:col>85</xdr:col>
      <xdr:colOff>127000</xdr:colOff>
      <xdr:row>38</xdr:row>
      <xdr:rowOff>36807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5481300" y="6528288"/>
          <a:ext cx="838200" cy="2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44422</xdr:rowOff>
    </xdr:from>
    <xdr:ext cx="534377" cy="259045"/>
    <xdr:sp macro="" textlink="">
      <xdr:nvSpPr>
        <xdr:cNvPr id="505" name="消防費平均値テキスト">
          <a:extLst>
            <a:ext uri="{FF2B5EF4-FFF2-40B4-BE49-F238E27FC236}">
              <a16:creationId xmlns:a16="http://schemas.microsoft.com/office/drawing/2014/main" id="{00000000-0008-0000-0700-0000F9010000}"/>
            </a:ext>
          </a:extLst>
        </xdr:cNvPr>
        <xdr:cNvSpPr txBox="1"/>
      </xdr:nvSpPr>
      <xdr:spPr>
        <a:xfrm>
          <a:off x="16370300" y="621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21545</xdr:rowOff>
    </xdr:from>
    <xdr:to>
      <xdr:col>85</xdr:col>
      <xdr:colOff>177800</xdr:colOff>
      <xdr:row>37</xdr:row>
      <xdr:rowOff>123145</xdr:rowOff>
    </xdr:to>
    <xdr:sp macro="" textlink="">
      <xdr:nvSpPr>
        <xdr:cNvPr id="506" name="フローチャート: 判断 505">
          <a:extLst>
            <a:ext uri="{FF2B5EF4-FFF2-40B4-BE49-F238E27FC236}">
              <a16:creationId xmlns:a16="http://schemas.microsoft.com/office/drawing/2014/main" id="{00000000-0008-0000-0700-0000FA010000}"/>
            </a:ext>
          </a:extLst>
        </xdr:cNvPr>
        <xdr:cNvSpPr/>
      </xdr:nvSpPr>
      <xdr:spPr>
        <a:xfrm>
          <a:off x="16268700" y="63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13188</xdr:rowOff>
    </xdr:from>
    <xdr:to>
      <xdr:col>81</xdr:col>
      <xdr:colOff>50800</xdr:colOff>
      <xdr:row>38</xdr:row>
      <xdr:rowOff>23960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4592300" y="6528288"/>
          <a:ext cx="889000" cy="1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87981</xdr:rowOff>
    </xdr:from>
    <xdr:to>
      <xdr:col>81</xdr:col>
      <xdr:colOff>101600</xdr:colOff>
      <xdr:row>38</xdr:row>
      <xdr:rowOff>18131</xdr:rowOff>
    </xdr:to>
    <xdr:sp macro="" textlink="">
      <xdr:nvSpPr>
        <xdr:cNvPr id="508" name="フローチャート: 判断 507">
          <a:extLst>
            <a:ext uri="{FF2B5EF4-FFF2-40B4-BE49-F238E27FC236}">
              <a16:creationId xmlns:a16="http://schemas.microsoft.com/office/drawing/2014/main" id="{00000000-0008-0000-0700-0000FC010000}"/>
            </a:ext>
          </a:extLst>
        </xdr:cNvPr>
        <xdr:cNvSpPr/>
      </xdr:nvSpPr>
      <xdr:spPr>
        <a:xfrm>
          <a:off x="15430500" y="643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34658</xdr:rowOff>
    </xdr:from>
    <xdr:ext cx="534377"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5214111" y="620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23960</xdr:rowOff>
    </xdr:from>
    <xdr:to>
      <xdr:col>76</xdr:col>
      <xdr:colOff>114300</xdr:colOff>
      <xdr:row>38</xdr:row>
      <xdr:rowOff>30704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3703300" y="6539060"/>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82321</xdr:rowOff>
    </xdr:from>
    <xdr:to>
      <xdr:col>76</xdr:col>
      <xdr:colOff>165100</xdr:colOff>
      <xdr:row>38</xdr:row>
      <xdr:rowOff>12471</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4541500" y="64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28998</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4325111" y="620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30704</xdr:rowOff>
    </xdr:from>
    <xdr:to>
      <xdr:col>71</xdr:col>
      <xdr:colOff>177800</xdr:colOff>
      <xdr:row>38</xdr:row>
      <xdr:rowOff>33278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2814300" y="6545804"/>
          <a:ext cx="889000" cy="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97792</xdr:rowOff>
    </xdr:from>
    <xdr:to>
      <xdr:col>72</xdr:col>
      <xdr:colOff>38100</xdr:colOff>
      <xdr:row>38</xdr:row>
      <xdr:rowOff>27942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3652500" y="644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44469</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3436111" y="621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91703</xdr:rowOff>
    </xdr:from>
    <xdr:to>
      <xdr:col>67</xdr:col>
      <xdr:colOff>101600</xdr:colOff>
      <xdr:row>38</xdr:row>
      <xdr:rowOff>21853</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2763500" y="643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38380</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2547111" y="621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157457</xdr:rowOff>
    </xdr:from>
    <xdr:to>
      <xdr:col>85</xdr:col>
      <xdr:colOff>177800</xdr:colOff>
      <xdr:row>38</xdr:row>
      <xdr:rowOff>87607</xdr:rowOff>
    </xdr:to>
    <xdr:sp macro="" textlink="">
      <xdr:nvSpPr>
        <xdr:cNvPr id="523" name="楕円 522">
          <a:extLst>
            <a:ext uri="{FF2B5EF4-FFF2-40B4-BE49-F238E27FC236}">
              <a16:creationId xmlns:a16="http://schemas.microsoft.com/office/drawing/2014/main" id="{00000000-0008-0000-0700-00000B020000}"/>
            </a:ext>
          </a:extLst>
        </xdr:cNvPr>
        <xdr:cNvSpPr/>
      </xdr:nvSpPr>
      <xdr:spPr>
        <a:xfrm>
          <a:off x="16268700" y="650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72384</xdr:rowOff>
    </xdr:from>
    <xdr:ext cx="534377" cy="259045"/>
    <xdr:sp macro="" textlink="">
      <xdr:nvSpPr>
        <xdr:cNvPr id="524" name="消防費該当値テキスト">
          <a:extLst>
            <a:ext uri="{FF2B5EF4-FFF2-40B4-BE49-F238E27FC236}">
              <a16:creationId xmlns:a16="http://schemas.microsoft.com/office/drawing/2014/main" id="{00000000-0008-0000-0700-00000C020000}"/>
            </a:ext>
          </a:extLst>
        </xdr:cNvPr>
        <xdr:cNvSpPr txBox="1"/>
      </xdr:nvSpPr>
      <xdr:spPr>
        <a:xfrm>
          <a:off x="16370300" y="641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133838</xdr:rowOff>
    </xdr:from>
    <xdr:to>
      <xdr:col>81</xdr:col>
      <xdr:colOff>101600</xdr:colOff>
      <xdr:row>38</xdr:row>
      <xdr:rowOff>63988</xdr:rowOff>
    </xdr:to>
    <xdr:sp macro="" textlink="">
      <xdr:nvSpPr>
        <xdr:cNvPr id="525" name="楕円 524">
          <a:extLst>
            <a:ext uri="{FF2B5EF4-FFF2-40B4-BE49-F238E27FC236}">
              <a16:creationId xmlns:a16="http://schemas.microsoft.com/office/drawing/2014/main" id="{00000000-0008-0000-0700-00000D020000}"/>
            </a:ext>
          </a:extLst>
        </xdr:cNvPr>
        <xdr:cNvSpPr/>
      </xdr:nvSpPr>
      <xdr:spPr>
        <a:xfrm>
          <a:off x="15430500" y="647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55115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7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144610</xdr:rowOff>
    </xdr:from>
    <xdr:to>
      <xdr:col>76</xdr:col>
      <xdr:colOff>165100</xdr:colOff>
      <xdr:row>38</xdr:row>
      <xdr:rowOff>74760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4541500" y="648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65887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80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151354</xdr:rowOff>
    </xdr:from>
    <xdr:to>
      <xdr:col>72</xdr:col>
      <xdr:colOff>38100</xdr:colOff>
      <xdr:row>38</xdr:row>
      <xdr:rowOff>81504</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3652500" y="649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72631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8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153927</xdr:rowOff>
    </xdr:from>
    <xdr:to>
      <xdr:col>67</xdr:col>
      <xdr:colOff>101600</xdr:colOff>
      <xdr:row>38</xdr:row>
      <xdr:rowOff>84077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2763500" y="649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75205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9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7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7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7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7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教育費グラフ枠">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110137</xdr:rowOff>
    </xdr:from>
    <xdr:to>
      <xdr:col>85</xdr:col>
      <xdr:colOff>126364</xdr:colOff>
      <xdr:row>57</xdr:row>
      <xdr:rowOff>107413</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flipV="1">
          <a:off x="16317595" y="8854087"/>
          <a:ext cx="1269" cy="1025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111240</xdr:rowOff>
    </xdr:from>
    <xdr:ext cx="534377" cy="259045"/>
    <xdr:sp macro="" textlink="">
      <xdr:nvSpPr>
        <xdr:cNvPr id="555" name="教育費最小値テキスト">
          <a:extLst>
            <a:ext uri="{FF2B5EF4-FFF2-40B4-BE49-F238E27FC236}">
              <a16:creationId xmlns:a16="http://schemas.microsoft.com/office/drawing/2014/main" id="{00000000-0008-0000-0700-00002B020000}"/>
            </a:ext>
          </a:extLst>
        </xdr:cNvPr>
        <xdr:cNvSpPr txBox="1"/>
      </xdr:nvSpPr>
      <xdr:spPr>
        <a:xfrm>
          <a:off x="16370300" y="988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107413</xdr:rowOff>
    </xdr:from>
    <xdr:to>
      <xdr:col>86</xdr:col>
      <xdr:colOff>25400</xdr:colOff>
      <xdr:row>57</xdr:row>
      <xdr:rowOff>107413</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6230600" y="988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56814</xdr:rowOff>
    </xdr:from>
    <xdr:ext cx="599010" cy="259045"/>
    <xdr:sp macro="" textlink="">
      <xdr:nvSpPr>
        <xdr:cNvPr id="557" name="教育費最大値テキスト">
          <a:extLst>
            <a:ext uri="{FF2B5EF4-FFF2-40B4-BE49-F238E27FC236}">
              <a16:creationId xmlns:a16="http://schemas.microsoft.com/office/drawing/2014/main" id="{00000000-0008-0000-0700-00002D020000}"/>
            </a:ext>
          </a:extLst>
        </xdr:cNvPr>
        <xdr:cNvSpPr txBox="1"/>
      </xdr:nvSpPr>
      <xdr:spPr>
        <a:xfrm>
          <a:off x="16370300" y="862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268,966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110137</xdr:rowOff>
    </xdr:from>
    <xdr:to>
      <xdr:col>86</xdr:col>
      <xdr:colOff>25400</xdr:colOff>
      <xdr:row>51</xdr:row>
      <xdr:rowOff>110137</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6230600" y="885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158824</xdr:rowOff>
    </xdr:from>
    <xdr:to>
      <xdr:col>85</xdr:col>
      <xdr:colOff>127000</xdr:colOff>
      <xdr:row>57</xdr:row>
      <xdr:rowOff>31147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flipV="1">
          <a:off x="15481300" y="9760024"/>
          <a:ext cx="838200" cy="4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163335</xdr:rowOff>
    </xdr:from>
    <xdr:ext cx="599010" cy="259045"/>
    <xdr:sp macro="" textlink="">
      <xdr:nvSpPr>
        <xdr:cNvPr id="560" name="教育費平均値テキスト">
          <a:extLst>
            <a:ext uri="{FF2B5EF4-FFF2-40B4-BE49-F238E27FC236}">
              <a16:creationId xmlns:a16="http://schemas.microsoft.com/office/drawing/2014/main" id="{00000000-0008-0000-0700-000030020000}"/>
            </a:ext>
          </a:extLst>
        </xdr:cNvPr>
        <xdr:cNvSpPr txBox="1"/>
      </xdr:nvSpPr>
      <xdr:spPr>
        <a:xfrm>
          <a:off x="16370300" y="94216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140458</xdr:rowOff>
    </xdr:from>
    <xdr:to>
      <xdr:col>85</xdr:col>
      <xdr:colOff>177800</xdr:colOff>
      <xdr:row>56</xdr:row>
      <xdr:rowOff>70608</xdr:rowOff>
    </xdr:to>
    <xdr:sp macro="" textlink="">
      <xdr:nvSpPr>
        <xdr:cNvPr id="561" name="フローチャート: 判断 560">
          <a:extLst>
            <a:ext uri="{FF2B5EF4-FFF2-40B4-BE49-F238E27FC236}">
              <a16:creationId xmlns:a16="http://schemas.microsoft.com/office/drawing/2014/main" id="{00000000-0008-0000-0700-000031020000}"/>
            </a:ext>
          </a:extLst>
        </xdr:cNvPr>
        <xdr:cNvSpPr/>
      </xdr:nvSpPr>
      <xdr:spPr>
        <a:xfrm>
          <a:off x="162687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31147</xdr:rowOff>
    </xdr:from>
    <xdr:to>
      <xdr:col>81</xdr:col>
      <xdr:colOff>50800</xdr:colOff>
      <xdr:row>57</xdr:row>
      <xdr:rowOff>52091</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4592300" y="9803797"/>
          <a:ext cx="889000" cy="2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98963</xdr:rowOff>
    </xdr:from>
    <xdr:to>
      <xdr:col>81</xdr:col>
      <xdr:colOff>101600</xdr:colOff>
      <xdr:row>57</xdr:row>
      <xdr:rowOff>29113</xdr:rowOff>
    </xdr:to>
    <xdr:sp macro="" textlink="">
      <xdr:nvSpPr>
        <xdr:cNvPr id="563" name="フローチャート: 判断 562">
          <a:extLst>
            <a:ext uri="{FF2B5EF4-FFF2-40B4-BE49-F238E27FC236}">
              <a16:creationId xmlns:a16="http://schemas.microsoft.com/office/drawing/2014/main" id="{00000000-0008-0000-0700-000033020000}"/>
            </a:ext>
          </a:extLst>
        </xdr:cNvPr>
        <xdr:cNvSpPr/>
      </xdr:nvSpPr>
      <xdr:spPr>
        <a:xfrm>
          <a:off x="15430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45640</xdr:rowOff>
    </xdr:from>
    <xdr:ext cx="534377"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5214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44507</xdr:rowOff>
    </xdr:from>
    <xdr:to>
      <xdr:col>76</xdr:col>
      <xdr:colOff>114300</xdr:colOff>
      <xdr:row>57</xdr:row>
      <xdr:rowOff>52091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3703300" y="9817157"/>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89028</xdr:rowOff>
    </xdr:from>
    <xdr:to>
      <xdr:col>76</xdr:col>
      <xdr:colOff>165100</xdr:colOff>
      <xdr:row>57</xdr:row>
      <xdr:rowOff>19178</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4541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35705</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4325111" y="946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44507</xdr:rowOff>
    </xdr:from>
    <xdr:to>
      <xdr:col>71</xdr:col>
      <xdr:colOff>177800</xdr:colOff>
      <xdr:row>57</xdr:row>
      <xdr:rowOff>57048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2814300" y="9817157"/>
          <a:ext cx="889000" cy="1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144176</xdr:rowOff>
    </xdr:from>
    <xdr:to>
      <xdr:col>72</xdr:col>
      <xdr:colOff>38100</xdr:colOff>
      <xdr:row>57</xdr:row>
      <xdr:rowOff>74326</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3652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90853</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3436111" y="952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162902</xdr:rowOff>
    </xdr:from>
    <xdr:to>
      <xdr:col>67</xdr:col>
      <xdr:colOff>101600</xdr:colOff>
      <xdr:row>57</xdr:row>
      <xdr:rowOff>93052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2763500" y="9764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109579</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547111" y="95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108024</xdr:rowOff>
    </xdr:from>
    <xdr:to>
      <xdr:col>85</xdr:col>
      <xdr:colOff>177800</xdr:colOff>
      <xdr:row>57</xdr:row>
      <xdr:rowOff>38174</xdr:rowOff>
    </xdr:to>
    <xdr:sp macro="" textlink="">
      <xdr:nvSpPr>
        <xdr:cNvPr id="578" name="楕円 577">
          <a:extLst>
            <a:ext uri="{FF2B5EF4-FFF2-40B4-BE49-F238E27FC236}">
              <a16:creationId xmlns:a16="http://schemas.microsoft.com/office/drawing/2014/main" id="{00000000-0008-0000-0700-000042020000}"/>
            </a:ext>
          </a:extLst>
        </xdr:cNvPr>
        <xdr:cNvSpPr/>
      </xdr:nvSpPr>
      <xdr:spPr>
        <a:xfrm>
          <a:off x="16268700" y="970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22951</xdr:rowOff>
    </xdr:from>
    <xdr:ext cx="534377" cy="259045"/>
    <xdr:sp macro="" textlink="">
      <xdr:nvSpPr>
        <xdr:cNvPr id="579" name="教育費該当値テキスト">
          <a:extLst>
            <a:ext uri="{FF2B5EF4-FFF2-40B4-BE49-F238E27FC236}">
              <a16:creationId xmlns:a16="http://schemas.microsoft.com/office/drawing/2014/main" id="{00000000-0008-0000-0700-000043020000}"/>
            </a:ext>
          </a:extLst>
        </xdr:cNvPr>
        <xdr:cNvSpPr txBox="1"/>
      </xdr:nvSpPr>
      <xdr:spPr>
        <a:xfrm>
          <a:off x="16370300" y="962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151797</xdr:rowOff>
    </xdr:from>
    <xdr:to>
      <xdr:col>81</xdr:col>
      <xdr:colOff>101600</xdr:colOff>
      <xdr:row>57</xdr:row>
      <xdr:rowOff>81947</xdr:rowOff>
    </xdr:to>
    <xdr:sp macro="" textlink="">
      <xdr:nvSpPr>
        <xdr:cNvPr id="580" name="楕円 579">
          <a:extLst>
            <a:ext uri="{FF2B5EF4-FFF2-40B4-BE49-F238E27FC236}">
              <a16:creationId xmlns:a16="http://schemas.microsoft.com/office/drawing/2014/main" id="{00000000-0008-0000-0700-000044020000}"/>
            </a:ext>
          </a:extLst>
        </xdr:cNvPr>
        <xdr:cNvSpPr/>
      </xdr:nvSpPr>
      <xdr:spPr>
        <a:xfrm>
          <a:off x="15430500" y="97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73074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14111" y="98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1291</xdr:rowOff>
    </xdr:from>
    <xdr:to>
      <xdr:col>76</xdr:col>
      <xdr:colOff>165100</xdr:colOff>
      <xdr:row>57</xdr:row>
      <xdr:rowOff>102891</xdr:rowOff>
    </xdr:to>
    <xdr:sp macro="" textlink="">
      <xdr:nvSpPr>
        <xdr:cNvPr id="582" name="楕円 581">
          <a:extLst>
            <a:ext uri="{FF2B5EF4-FFF2-40B4-BE49-F238E27FC236}">
              <a16:creationId xmlns:a16="http://schemas.microsoft.com/office/drawing/2014/main" id="{00000000-0008-0000-0700-000046020000}"/>
            </a:ext>
          </a:extLst>
        </xdr:cNvPr>
        <xdr:cNvSpPr/>
      </xdr:nvSpPr>
      <xdr:spPr>
        <a:xfrm>
          <a:off x="14541500" y="977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94018</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86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165157</xdr:rowOff>
    </xdr:from>
    <xdr:to>
      <xdr:col>72</xdr:col>
      <xdr:colOff>38100</xdr:colOff>
      <xdr:row>57</xdr:row>
      <xdr:rowOff>95307</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3652500" y="97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86434</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5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6248</xdr:rowOff>
    </xdr:from>
    <xdr:to>
      <xdr:col>67</xdr:col>
      <xdr:colOff>101600</xdr:colOff>
      <xdr:row>57</xdr:row>
      <xdr:rowOff>107848</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2763500" y="97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98975</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8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7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7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7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598" name="直線コネクタ 597">
          <a:extLst>
            <a:ext uri="{FF2B5EF4-FFF2-40B4-BE49-F238E27FC236}">
              <a16:creationId xmlns:a16="http://schemas.microsoft.com/office/drawing/2014/main" id="{00000000-0008-0000-0700-00005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災害復旧費グラフ枠">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52181</xdr:rowOff>
    </xdr:from>
    <xdr:to>
      <xdr:col>85</xdr:col>
      <xdr:colOff>126364</xdr:colOff>
      <xdr:row>78</xdr:row>
      <xdr:rowOff>25400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flipV="1">
          <a:off x="16317595" y="12225131"/>
          <a:ext cx="1269" cy="1173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08" name="災害復旧費最小値テキスト">
          <a:extLst>
            <a:ext uri="{FF2B5EF4-FFF2-40B4-BE49-F238E27FC236}">
              <a16:creationId xmlns:a16="http://schemas.microsoft.com/office/drawing/2014/main" id="{00000000-0008-0000-0700-000060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170308</xdr:rowOff>
    </xdr:from>
    <xdr:ext cx="599010" cy="259045"/>
    <xdr:sp macro="" textlink="">
      <xdr:nvSpPr>
        <xdr:cNvPr id="610" name="災害復旧費最大値テキスト">
          <a:extLst>
            <a:ext uri="{FF2B5EF4-FFF2-40B4-BE49-F238E27FC236}">
              <a16:creationId xmlns:a16="http://schemas.microsoft.com/office/drawing/2014/main" id="{00000000-0008-0000-0700-000062020000}"/>
            </a:ext>
          </a:extLst>
        </xdr:cNvPr>
        <xdr:cNvSpPr txBox="1"/>
      </xdr:nvSpPr>
      <xdr:spPr>
        <a:xfrm>
          <a:off x="16370300" y="12000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52181</xdr:rowOff>
    </xdr:from>
    <xdr:to>
      <xdr:col>86</xdr:col>
      <xdr:colOff>25400</xdr:colOff>
      <xdr:row>71</xdr:row>
      <xdr:rowOff>52181</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6230600" y="1222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164012</xdr:rowOff>
    </xdr:from>
    <xdr:to>
      <xdr:col>85</xdr:col>
      <xdr:colOff>127000</xdr:colOff>
      <xdr:row>78</xdr:row>
      <xdr:rowOff>4803</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5481300" y="13365662"/>
          <a:ext cx="838200" cy="12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63754</xdr:rowOff>
    </xdr:from>
    <xdr:ext cx="534377" cy="259045"/>
    <xdr:sp macro="" textlink="">
      <xdr:nvSpPr>
        <xdr:cNvPr id="613" name="災害復旧費平均値テキスト">
          <a:extLst>
            <a:ext uri="{FF2B5EF4-FFF2-40B4-BE49-F238E27FC236}">
              <a16:creationId xmlns:a16="http://schemas.microsoft.com/office/drawing/2014/main" id="{00000000-0008-0000-0700-000065020000}"/>
            </a:ext>
          </a:extLst>
        </xdr:cNvPr>
        <xdr:cNvSpPr txBox="1"/>
      </xdr:nvSpPr>
      <xdr:spPr>
        <a:xfrm>
          <a:off x="16370300" y="13093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40877</xdr:rowOff>
    </xdr:from>
    <xdr:to>
      <xdr:col>85</xdr:col>
      <xdr:colOff>177800</xdr:colOff>
      <xdr:row>77</xdr:row>
      <xdr:rowOff>142477</xdr:rowOff>
    </xdr:to>
    <xdr:sp macro="" textlink="">
      <xdr:nvSpPr>
        <xdr:cNvPr id="614" name="フローチャート: 判断 613">
          <a:extLst>
            <a:ext uri="{FF2B5EF4-FFF2-40B4-BE49-F238E27FC236}">
              <a16:creationId xmlns:a16="http://schemas.microsoft.com/office/drawing/2014/main" id="{00000000-0008-0000-0700-000066020000}"/>
            </a:ext>
          </a:extLst>
        </xdr:cNvPr>
        <xdr:cNvSpPr/>
      </xdr:nvSpPr>
      <xdr:spPr>
        <a:xfrm>
          <a:off x="16268700" y="132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130442</xdr:rowOff>
    </xdr:from>
    <xdr:to>
      <xdr:col>81</xdr:col>
      <xdr:colOff>50800</xdr:colOff>
      <xdr:row>78</xdr:row>
      <xdr:rowOff>4803</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4592300" y="13332092"/>
          <a:ext cx="889000" cy="4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52443</xdr:rowOff>
    </xdr:from>
    <xdr:to>
      <xdr:col>81</xdr:col>
      <xdr:colOff>101600</xdr:colOff>
      <xdr:row>77</xdr:row>
      <xdr:rowOff>154043</xdr:rowOff>
    </xdr:to>
    <xdr:sp macro="" textlink="">
      <xdr:nvSpPr>
        <xdr:cNvPr id="616" name="フローチャート: 判断 615">
          <a:extLst>
            <a:ext uri="{FF2B5EF4-FFF2-40B4-BE49-F238E27FC236}">
              <a16:creationId xmlns:a16="http://schemas.microsoft.com/office/drawing/2014/main" id="{00000000-0008-0000-0700-000068020000}"/>
            </a:ext>
          </a:extLst>
        </xdr:cNvPr>
        <xdr:cNvSpPr/>
      </xdr:nvSpPr>
      <xdr:spPr>
        <a:xfrm>
          <a:off x="15430500" y="13254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170570</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5214111" y="1302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130442</xdr:rowOff>
    </xdr:from>
    <xdr:to>
      <xdr:col>76</xdr:col>
      <xdr:colOff>114300</xdr:colOff>
      <xdr:row>77</xdr:row>
      <xdr:rowOff>168939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3703300" y="13332092"/>
          <a:ext cx="8890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88454</xdr:rowOff>
    </xdr:from>
    <xdr:to>
      <xdr:col>76</xdr:col>
      <xdr:colOff>165100</xdr:colOff>
      <xdr:row>78</xdr:row>
      <xdr:rowOff>18604</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4541500" y="1329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9731</xdr:rowOff>
    </xdr:from>
    <xdr:ext cx="534377"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4325111" y="1338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168939</xdr:rowOff>
    </xdr:from>
    <xdr:to>
      <xdr:col>71</xdr:col>
      <xdr:colOff>177800</xdr:colOff>
      <xdr:row>78</xdr:row>
      <xdr:rowOff>10598</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2814300" y="13370589"/>
          <a:ext cx="889000" cy="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58017</xdr:rowOff>
    </xdr:from>
    <xdr:to>
      <xdr:col>72</xdr:col>
      <xdr:colOff>38100</xdr:colOff>
      <xdr:row>77</xdr:row>
      <xdr:rowOff>159617</xdr:rowOff>
    </xdr:to>
    <xdr:sp macro="" textlink="">
      <xdr:nvSpPr>
        <xdr:cNvPr id="622" name="フローチャート: 判断 621">
          <a:extLst>
            <a:ext uri="{FF2B5EF4-FFF2-40B4-BE49-F238E27FC236}">
              <a16:creationId xmlns:a16="http://schemas.microsoft.com/office/drawing/2014/main" id="{00000000-0008-0000-0700-00006E020000}"/>
            </a:ext>
          </a:extLst>
        </xdr:cNvPr>
        <xdr:cNvSpPr/>
      </xdr:nvSpPr>
      <xdr:spPr>
        <a:xfrm>
          <a:off x="13652500" y="132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4694</xdr:rowOff>
    </xdr:from>
    <xdr:ext cx="534377"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3436111" y="1303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90089</xdr:rowOff>
    </xdr:from>
    <xdr:to>
      <xdr:col>67</xdr:col>
      <xdr:colOff>101600</xdr:colOff>
      <xdr:row>78</xdr:row>
      <xdr:rowOff>20239</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2763500" y="1329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36766</xdr:rowOff>
    </xdr:from>
    <xdr:ext cx="469744"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579428" y="1306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113212</xdr:rowOff>
    </xdr:from>
    <xdr:to>
      <xdr:col>85</xdr:col>
      <xdr:colOff>177800</xdr:colOff>
      <xdr:row>78</xdr:row>
      <xdr:rowOff>43362</xdr:rowOff>
    </xdr:to>
    <xdr:sp macro="" textlink="">
      <xdr:nvSpPr>
        <xdr:cNvPr id="631" name="楕円 630">
          <a:extLst>
            <a:ext uri="{FF2B5EF4-FFF2-40B4-BE49-F238E27FC236}">
              <a16:creationId xmlns:a16="http://schemas.microsoft.com/office/drawing/2014/main" id="{00000000-0008-0000-0700-000077020000}"/>
            </a:ext>
          </a:extLst>
        </xdr:cNvPr>
        <xdr:cNvSpPr/>
      </xdr:nvSpPr>
      <xdr:spPr>
        <a:xfrm>
          <a:off x="16268700" y="1331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28139</xdr:rowOff>
    </xdr:from>
    <xdr:ext cx="469744" cy="259045"/>
    <xdr:sp macro="" textlink="">
      <xdr:nvSpPr>
        <xdr:cNvPr id="632" name="災害復旧費該当値テキスト">
          <a:extLst>
            <a:ext uri="{FF2B5EF4-FFF2-40B4-BE49-F238E27FC236}">
              <a16:creationId xmlns:a16="http://schemas.microsoft.com/office/drawing/2014/main" id="{00000000-0008-0000-0700-000078020000}"/>
            </a:ext>
          </a:extLst>
        </xdr:cNvPr>
        <xdr:cNvSpPr txBox="1"/>
      </xdr:nvSpPr>
      <xdr:spPr>
        <a:xfrm>
          <a:off x="16370300" y="132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125453</xdr:rowOff>
    </xdr:from>
    <xdr:to>
      <xdr:col>81</xdr:col>
      <xdr:colOff>101600</xdr:colOff>
      <xdr:row>78</xdr:row>
      <xdr:rowOff>55603</xdr:rowOff>
    </xdr:to>
    <xdr:sp macro="" textlink="">
      <xdr:nvSpPr>
        <xdr:cNvPr id="633" name="楕円 632">
          <a:extLst>
            <a:ext uri="{FF2B5EF4-FFF2-40B4-BE49-F238E27FC236}">
              <a16:creationId xmlns:a16="http://schemas.microsoft.com/office/drawing/2014/main" id="{00000000-0008-0000-0700-000079020000}"/>
            </a:ext>
          </a:extLst>
        </xdr:cNvPr>
        <xdr:cNvSpPr/>
      </xdr:nvSpPr>
      <xdr:spPr>
        <a:xfrm>
          <a:off x="15430500" y="1332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46730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41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79642</xdr:rowOff>
    </xdr:from>
    <xdr:to>
      <xdr:col>76</xdr:col>
      <xdr:colOff>165100</xdr:colOff>
      <xdr:row>78</xdr:row>
      <xdr:rowOff>9792</xdr:rowOff>
    </xdr:to>
    <xdr:sp macro="" textlink="">
      <xdr:nvSpPr>
        <xdr:cNvPr id="635" name="楕円 634">
          <a:extLst>
            <a:ext uri="{FF2B5EF4-FFF2-40B4-BE49-F238E27FC236}">
              <a16:creationId xmlns:a16="http://schemas.microsoft.com/office/drawing/2014/main" id="{00000000-0008-0000-0700-00007B020000}"/>
            </a:ext>
          </a:extLst>
        </xdr:cNvPr>
        <xdr:cNvSpPr/>
      </xdr:nvSpPr>
      <xdr:spPr>
        <a:xfrm>
          <a:off x="14541500" y="1328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26319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0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118139</xdr:rowOff>
    </xdr:from>
    <xdr:to>
      <xdr:col>72</xdr:col>
      <xdr:colOff>38100</xdr:colOff>
      <xdr:row>78</xdr:row>
      <xdr:rowOff>48289</xdr:rowOff>
    </xdr:to>
    <xdr:sp macro="" textlink="">
      <xdr:nvSpPr>
        <xdr:cNvPr id="637" name="楕円 636">
          <a:extLst>
            <a:ext uri="{FF2B5EF4-FFF2-40B4-BE49-F238E27FC236}">
              <a16:creationId xmlns:a16="http://schemas.microsoft.com/office/drawing/2014/main" id="{00000000-0008-0000-0700-00007D020000}"/>
            </a:ext>
          </a:extLst>
        </xdr:cNvPr>
        <xdr:cNvSpPr/>
      </xdr:nvSpPr>
      <xdr:spPr>
        <a:xfrm>
          <a:off x="13652500" y="1331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39416</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41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131248</xdr:rowOff>
    </xdr:from>
    <xdr:to>
      <xdr:col>67</xdr:col>
      <xdr:colOff>101600</xdr:colOff>
      <xdr:row>78</xdr:row>
      <xdr:rowOff>61398</xdr:rowOff>
    </xdr:to>
    <xdr:sp macro="" textlink="">
      <xdr:nvSpPr>
        <xdr:cNvPr id="639" name="楕円 638">
          <a:extLst>
            <a:ext uri="{FF2B5EF4-FFF2-40B4-BE49-F238E27FC236}">
              <a16:creationId xmlns:a16="http://schemas.microsoft.com/office/drawing/2014/main" id="{00000000-0008-0000-0700-00007F020000}"/>
            </a:ext>
          </a:extLst>
        </xdr:cNvPr>
        <xdr:cNvSpPr/>
      </xdr:nvSpPr>
      <xdr:spPr>
        <a:xfrm>
          <a:off x="12763500" y="1333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52525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425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7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7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7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7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7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7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公債費グラフ枠">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85390</xdr:rowOff>
    </xdr:from>
    <xdr:to>
      <xdr:col>85</xdr:col>
      <xdr:colOff>126364</xdr:colOff>
      <xdr:row>98</xdr:row>
      <xdr:rowOff>25400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flipV="1">
          <a:off x="16317595" y="15515890"/>
          <a:ext cx="1269" cy="131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29227</xdr:rowOff>
    </xdr:from>
    <xdr:ext cx="249299" cy="259045"/>
    <xdr:sp macro="" textlink="">
      <xdr:nvSpPr>
        <xdr:cNvPr id="661" name="公債費最小値テキスト">
          <a:extLst>
            <a:ext uri="{FF2B5EF4-FFF2-40B4-BE49-F238E27FC236}">
              <a16:creationId xmlns:a16="http://schemas.microsoft.com/office/drawing/2014/main" id="{00000000-0008-0000-0700-000095020000}"/>
            </a:ext>
          </a:extLst>
        </xdr:cNvPr>
        <xdr:cNvSpPr txBox="1"/>
      </xdr:nvSpPr>
      <xdr:spPr>
        <a:xfrm>
          <a:off x="16370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25400</xdr:rowOff>
    </xdr:from>
    <xdr:to>
      <xdr:col>86</xdr:col>
      <xdr:colOff>25400</xdr:colOff>
      <xdr:row>98</xdr:row>
      <xdr:rowOff>25400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6230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32067</xdr:rowOff>
    </xdr:from>
    <xdr:ext cx="599010" cy="259045"/>
    <xdr:sp macro="" textlink="">
      <xdr:nvSpPr>
        <xdr:cNvPr id="663" name="公債費最大値テキスト">
          <a:extLst>
            <a:ext uri="{FF2B5EF4-FFF2-40B4-BE49-F238E27FC236}">
              <a16:creationId xmlns:a16="http://schemas.microsoft.com/office/drawing/2014/main" id="{00000000-0008-0000-0700-000097020000}"/>
            </a:ext>
          </a:extLst>
        </xdr:cNvPr>
        <xdr:cNvSpPr txBox="1"/>
      </xdr:nvSpPr>
      <xdr:spPr>
        <a:xfrm>
          <a:off x="16370300" y="1529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229,503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85390</xdr:rowOff>
    </xdr:from>
    <xdr:to>
      <xdr:col>86</xdr:col>
      <xdr:colOff>25400</xdr:colOff>
      <xdr:row>90</xdr:row>
      <xdr:rowOff>85390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6230600" y="1551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79070</xdr:rowOff>
    </xdr:from>
    <xdr:to>
      <xdr:col>85</xdr:col>
      <xdr:colOff>127000</xdr:colOff>
      <xdr:row>95</xdr:row>
      <xdr:rowOff>80144</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flipV="1">
          <a:off x="15481300" y="16366820"/>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47986</xdr:rowOff>
    </xdr:from>
    <xdr:ext cx="599010" cy="259045"/>
    <xdr:sp macro="" textlink="">
      <xdr:nvSpPr>
        <xdr:cNvPr id="666" name="公債費平均値テキスト">
          <a:extLst>
            <a:ext uri="{FF2B5EF4-FFF2-40B4-BE49-F238E27FC236}">
              <a16:creationId xmlns:a16="http://schemas.microsoft.com/office/drawing/2014/main" id="{00000000-0008-0000-0700-00009A020000}"/>
            </a:ext>
          </a:extLst>
        </xdr:cNvPr>
        <xdr:cNvSpPr txBox="1"/>
      </xdr:nvSpPr>
      <xdr:spPr>
        <a:xfrm>
          <a:off x="16370300" y="15992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25109</xdr:rowOff>
    </xdr:from>
    <xdr:to>
      <xdr:col>85</xdr:col>
      <xdr:colOff>177800</xdr:colOff>
      <xdr:row>94</xdr:row>
      <xdr:rowOff>126709</xdr:rowOff>
    </xdr:to>
    <xdr:sp macro="" textlink="">
      <xdr:nvSpPr>
        <xdr:cNvPr id="667" name="フローチャート: 判断 666">
          <a:extLst>
            <a:ext uri="{FF2B5EF4-FFF2-40B4-BE49-F238E27FC236}">
              <a16:creationId xmlns:a16="http://schemas.microsoft.com/office/drawing/2014/main" id="{00000000-0008-0000-0700-00009B020000}"/>
            </a:ext>
          </a:extLst>
        </xdr:cNvPr>
        <xdr:cNvSpPr/>
      </xdr:nvSpPr>
      <xdr:spPr>
        <a:xfrm>
          <a:off x="16268700" y="1614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80144</xdr:rowOff>
    </xdr:from>
    <xdr:to>
      <xdr:col>81</xdr:col>
      <xdr:colOff>50800</xdr:colOff>
      <xdr:row>95</xdr:row>
      <xdr:rowOff>129510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4592300" y="16367894"/>
          <a:ext cx="889000" cy="49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169407</xdr:rowOff>
    </xdr:from>
    <xdr:to>
      <xdr:col>81</xdr:col>
      <xdr:colOff>101600</xdr:colOff>
      <xdr:row>95</xdr:row>
      <xdr:rowOff>99557</xdr:rowOff>
    </xdr:to>
    <xdr:sp macro="" textlink="">
      <xdr:nvSpPr>
        <xdr:cNvPr id="669" name="フローチャート: 判断 668">
          <a:extLst>
            <a:ext uri="{FF2B5EF4-FFF2-40B4-BE49-F238E27FC236}">
              <a16:creationId xmlns:a16="http://schemas.microsoft.com/office/drawing/2014/main" id="{00000000-0008-0000-0700-00009D020000}"/>
            </a:ext>
          </a:extLst>
        </xdr:cNvPr>
        <xdr:cNvSpPr/>
      </xdr:nvSpPr>
      <xdr:spPr>
        <a:xfrm>
          <a:off x="15430500" y="16285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116084</xdr:rowOff>
    </xdr:from>
    <xdr:ext cx="534377"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14111" y="1606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129510</xdr:rowOff>
    </xdr:from>
    <xdr:to>
      <xdr:col>76</xdr:col>
      <xdr:colOff>114300</xdr:colOff>
      <xdr:row>96</xdr:row>
      <xdr:rowOff>6472</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3703300" y="16417260"/>
          <a:ext cx="889000" cy="4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20075</xdr:rowOff>
    </xdr:from>
    <xdr:to>
      <xdr:col>76</xdr:col>
      <xdr:colOff>165100</xdr:colOff>
      <xdr:row>95</xdr:row>
      <xdr:rowOff>121675</xdr:rowOff>
    </xdr:to>
    <xdr:sp macro="" textlink="">
      <xdr:nvSpPr>
        <xdr:cNvPr id="672" name="フローチャート: 判断 671">
          <a:extLst>
            <a:ext uri="{FF2B5EF4-FFF2-40B4-BE49-F238E27FC236}">
              <a16:creationId xmlns:a16="http://schemas.microsoft.com/office/drawing/2014/main" id="{00000000-0008-0000-0700-0000A0020000}"/>
            </a:ext>
          </a:extLst>
        </xdr:cNvPr>
        <xdr:cNvSpPr/>
      </xdr:nvSpPr>
      <xdr:spPr>
        <a:xfrm>
          <a:off x="14541500" y="1630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138202</xdr:rowOff>
    </xdr:from>
    <xdr:ext cx="534377"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4325111" y="1608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6472</xdr:rowOff>
    </xdr:from>
    <xdr:to>
      <xdr:col>71</xdr:col>
      <xdr:colOff>177800</xdr:colOff>
      <xdr:row>96</xdr:row>
      <xdr:rowOff>44219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2814300" y="16465672"/>
          <a:ext cx="889000" cy="3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5913</xdr:rowOff>
    </xdr:from>
    <xdr:to>
      <xdr:col>72</xdr:col>
      <xdr:colOff>38100</xdr:colOff>
      <xdr:row>95</xdr:row>
      <xdr:rowOff>107513</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3652500" y="1629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124040</xdr:rowOff>
    </xdr:from>
    <xdr:ext cx="534377"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3436111" y="160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21794</xdr:rowOff>
    </xdr:from>
    <xdr:to>
      <xdr:col>67</xdr:col>
      <xdr:colOff>101600</xdr:colOff>
      <xdr:row>95</xdr:row>
      <xdr:rowOff>123394</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2763500" y="1630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139921</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547111" y="1608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28270</xdr:rowOff>
    </xdr:from>
    <xdr:to>
      <xdr:col>85</xdr:col>
      <xdr:colOff>177800</xdr:colOff>
      <xdr:row>95</xdr:row>
      <xdr:rowOff>129870</xdr:rowOff>
    </xdr:to>
    <xdr:sp macro="" textlink="">
      <xdr:nvSpPr>
        <xdr:cNvPr id="684" name="楕円 683">
          <a:extLst>
            <a:ext uri="{FF2B5EF4-FFF2-40B4-BE49-F238E27FC236}">
              <a16:creationId xmlns:a16="http://schemas.microsoft.com/office/drawing/2014/main" id="{00000000-0008-0000-0700-0000AC020000}"/>
            </a:ext>
          </a:extLst>
        </xdr:cNvPr>
        <xdr:cNvSpPr/>
      </xdr:nvSpPr>
      <xdr:spPr>
        <a:xfrm>
          <a:off x="16268700" y="1631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6697</xdr:rowOff>
    </xdr:from>
    <xdr:ext cx="534377" cy="259045"/>
    <xdr:sp macro="" textlink="">
      <xdr:nvSpPr>
        <xdr:cNvPr id="685" name="公債費該当値テキスト">
          <a:extLst>
            <a:ext uri="{FF2B5EF4-FFF2-40B4-BE49-F238E27FC236}">
              <a16:creationId xmlns:a16="http://schemas.microsoft.com/office/drawing/2014/main" id="{00000000-0008-0000-0700-0000AD020000}"/>
            </a:ext>
          </a:extLst>
        </xdr:cNvPr>
        <xdr:cNvSpPr txBox="1"/>
      </xdr:nvSpPr>
      <xdr:spPr>
        <a:xfrm>
          <a:off x="16370300" y="1629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29344</xdr:rowOff>
    </xdr:from>
    <xdr:to>
      <xdr:col>81</xdr:col>
      <xdr:colOff>101600</xdr:colOff>
      <xdr:row>95</xdr:row>
      <xdr:rowOff>130944</xdr:rowOff>
    </xdr:to>
    <xdr:sp macro="" textlink="">
      <xdr:nvSpPr>
        <xdr:cNvPr id="686" name="楕円 685">
          <a:extLst>
            <a:ext uri="{FF2B5EF4-FFF2-40B4-BE49-F238E27FC236}">
              <a16:creationId xmlns:a16="http://schemas.microsoft.com/office/drawing/2014/main" id="{00000000-0008-0000-0700-0000AE020000}"/>
            </a:ext>
          </a:extLst>
        </xdr:cNvPr>
        <xdr:cNvSpPr/>
      </xdr:nvSpPr>
      <xdr:spPr>
        <a:xfrm>
          <a:off x="15430500" y="1631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122071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214111" y="1640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78710</xdr:rowOff>
    </xdr:from>
    <xdr:to>
      <xdr:col>76</xdr:col>
      <xdr:colOff>165100</xdr:colOff>
      <xdr:row>96</xdr:row>
      <xdr:rowOff>8860</xdr:rowOff>
    </xdr:to>
    <xdr:sp macro="" textlink="">
      <xdr:nvSpPr>
        <xdr:cNvPr id="688" name="楕円 687">
          <a:extLst>
            <a:ext uri="{FF2B5EF4-FFF2-40B4-BE49-F238E27FC236}">
              <a16:creationId xmlns:a16="http://schemas.microsoft.com/office/drawing/2014/main" id="{00000000-0008-0000-0700-0000B0020000}"/>
            </a:ext>
          </a:extLst>
        </xdr:cNvPr>
        <xdr:cNvSpPr/>
      </xdr:nvSpPr>
      <xdr:spPr>
        <a:xfrm>
          <a:off x="14541500" y="163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171437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645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127122</xdr:rowOff>
    </xdr:from>
    <xdr:to>
      <xdr:col>72</xdr:col>
      <xdr:colOff>38100</xdr:colOff>
      <xdr:row>96</xdr:row>
      <xdr:rowOff>57272</xdr:rowOff>
    </xdr:to>
    <xdr:sp macro="" textlink="">
      <xdr:nvSpPr>
        <xdr:cNvPr id="690" name="楕円 689">
          <a:extLst>
            <a:ext uri="{FF2B5EF4-FFF2-40B4-BE49-F238E27FC236}">
              <a16:creationId xmlns:a16="http://schemas.microsoft.com/office/drawing/2014/main" id="{00000000-0008-0000-0700-0000B2020000}"/>
            </a:ext>
          </a:extLst>
        </xdr:cNvPr>
        <xdr:cNvSpPr/>
      </xdr:nvSpPr>
      <xdr:spPr>
        <a:xfrm>
          <a:off x="13652500" y="164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48399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5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164869</xdr:rowOff>
    </xdr:from>
    <xdr:to>
      <xdr:col>67</xdr:col>
      <xdr:colOff>101600</xdr:colOff>
      <xdr:row>96</xdr:row>
      <xdr:rowOff>95019</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2763500" y="164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86146</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5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id="{00000000-0008-0000-07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id="{00000000-0008-0000-07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id="{00000000-0008-0000-07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id="{00000000-0008-0000-07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id="{00000000-0008-0000-07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7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id="{00000000-0008-0000-07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id="{00000000-0008-0000-07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a:extLst>
            <a:ext uri="{FF2B5EF4-FFF2-40B4-BE49-F238E27FC236}">
              <a16:creationId xmlns:a16="http://schemas.microsoft.com/office/drawing/2014/main" id="{00000000-0008-0000-07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68880</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flipV="1">
          <a:off x="22159595" y="5555280"/>
          <a:ext cx="1269" cy="109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5961</xdr:rowOff>
    </xdr:from>
    <xdr:ext cx="249299" cy="259045"/>
    <xdr:sp macro="" textlink="">
      <xdr:nvSpPr>
        <xdr:cNvPr id="716" name="諸支出金最小値テキスト">
          <a:extLst>
            <a:ext uri="{FF2B5EF4-FFF2-40B4-BE49-F238E27FC236}">
              <a16:creationId xmlns:a16="http://schemas.microsoft.com/office/drawing/2014/main" id="{00000000-0008-0000-0700-0000CC020000}"/>
            </a:ext>
          </a:extLst>
        </xdr:cNvPr>
        <xdr:cNvSpPr txBox="1"/>
      </xdr:nvSpPr>
      <xdr:spPr>
        <a:xfrm>
          <a:off x="22212300" y="6692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15557</xdr:rowOff>
    </xdr:from>
    <xdr:ext cx="534377" cy="259045"/>
    <xdr:sp macro="" textlink="">
      <xdr:nvSpPr>
        <xdr:cNvPr id="718" name="諸支出金最大値テキスト">
          <a:extLst>
            <a:ext uri="{FF2B5EF4-FFF2-40B4-BE49-F238E27FC236}">
              <a16:creationId xmlns:a16="http://schemas.microsoft.com/office/drawing/2014/main" id="{00000000-0008-0000-0700-0000CE020000}"/>
            </a:ext>
          </a:extLst>
        </xdr:cNvPr>
        <xdr:cNvSpPr txBox="1"/>
      </xdr:nvSpPr>
      <xdr:spPr>
        <a:xfrm>
          <a:off x="22212300" y="5330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68880</xdr:rowOff>
    </xdr:from>
    <xdr:to>
      <xdr:col>116</xdr:col>
      <xdr:colOff>152400</xdr:colOff>
      <xdr:row>32</xdr:row>
      <xdr:rowOff>68880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22072600" y="555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94861</xdr:rowOff>
    </xdr:from>
    <xdr:ext cx="378565" cy="259045"/>
    <xdr:sp macro="" textlink="">
      <xdr:nvSpPr>
        <xdr:cNvPr id="721" name="諸支出金平均値テキスト">
          <a:extLst>
            <a:ext uri="{FF2B5EF4-FFF2-40B4-BE49-F238E27FC236}">
              <a16:creationId xmlns:a16="http://schemas.microsoft.com/office/drawing/2014/main" id="{00000000-0008-0000-0700-0000D1020000}"/>
            </a:ext>
          </a:extLst>
        </xdr:cNvPr>
        <xdr:cNvSpPr txBox="1"/>
      </xdr:nvSpPr>
      <xdr:spPr>
        <a:xfrm>
          <a:off x="22212300" y="643851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71984</xdr:rowOff>
    </xdr:from>
    <xdr:to>
      <xdr:col>116</xdr:col>
      <xdr:colOff>114300</xdr:colOff>
      <xdr:row>39</xdr:row>
      <xdr:rowOff>2134</xdr:rowOff>
    </xdr:to>
    <xdr:sp macro="" textlink="">
      <xdr:nvSpPr>
        <xdr:cNvPr id="722" name="フローチャート: 判断 721">
          <a:extLst>
            <a:ext uri="{FF2B5EF4-FFF2-40B4-BE49-F238E27FC236}">
              <a16:creationId xmlns:a16="http://schemas.microsoft.com/office/drawing/2014/main" id="{00000000-0008-0000-0700-0000D2020000}"/>
            </a:ext>
          </a:extLst>
        </xdr:cNvPr>
        <xdr:cNvSpPr/>
      </xdr:nvSpPr>
      <xdr:spPr>
        <a:xfrm>
          <a:off x="22110700" y="658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24" name="フローチャート: 判断 723">
          <a:extLst>
            <a:ext uri="{FF2B5EF4-FFF2-40B4-BE49-F238E27FC236}">
              <a16:creationId xmlns:a16="http://schemas.microsoft.com/office/drawing/2014/main" id="{00000000-0008-0000-0700-0000D4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34343</xdr:rowOff>
    </xdr:from>
    <xdr:ext cx="313932"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21166333" y="63779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87757</xdr:rowOff>
    </xdr:from>
    <xdr:to>
      <xdr:col>107</xdr:col>
      <xdr:colOff>101600</xdr:colOff>
      <xdr:row>39</xdr:row>
      <xdr:rowOff>17907</xdr:rowOff>
    </xdr:to>
    <xdr:sp macro="" textlink="">
      <xdr:nvSpPr>
        <xdr:cNvPr id="727" name="フローチャート: 判断 726">
          <a:extLst>
            <a:ext uri="{FF2B5EF4-FFF2-40B4-BE49-F238E27FC236}">
              <a16:creationId xmlns:a16="http://schemas.microsoft.com/office/drawing/2014/main" id="{00000000-0008-0000-0700-0000D7020000}"/>
            </a:ext>
          </a:extLst>
        </xdr:cNvPr>
        <xdr:cNvSpPr/>
      </xdr:nvSpPr>
      <xdr:spPr>
        <a:xfrm>
          <a:off x="20383500" y="660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34434</xdr:rowOff>
    </xdr:from>
    <xdr:ext cx="313932"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20277333" y="6378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81311</xdr:rowOff>
    </xdr:from>
    <xdr:to>
      <xdr:col>102</xdr:col>
      <xdr:colOff>165100</xdr:colOff>
      <xdr:row>39</xdr:row>
      <xdr:rowOff>11461</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19494500" y="659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27988</xdr:rowOff>
    </xdr:from>
    <xdr:ext cx="378565"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9356017" y="6371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81402</xdr:rowOff>
    </xdr:from>
    <xdr:to>
      <xdr:col>98</xdr:col>
      <xdr:colOff>38100</xdr:colOff>
      <xdr:row>39</xdr:row>
      <xdr:rowOff>11552</xdr:rowOff>
    </xdr:to>
    <xdr:sp macro="" textlink="">
      <xdr:nvSpPr>
        <xdr:cNvPr id="732" name="フローチャート: 判断 731">
          <a:extLst>
            <a:ext uri="{FF2B5EF4-FFF2-40B4-BE49-F238E27FC236}">
              <a16:creationId xmlns:a16="http://schemas.microsoft.com/office/drawing/2014/main" id="{00000000-0008-0000-0700-0000DC020000}"/>
            </a:ext>
          </a:extLst>
        </xdr:cNvPr>
        <xdr:cNvSpPr/>
      </xdr:nvSpPr>
      <xdr:spPr>
        <a:xfrm>
          <a:off x="18605500" y="659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28079</xdr:rowOff>
    </xdr:from>
    <xdr:ext cx="378565"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467017" y="6371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id="{00000000-0008-0000-07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50411</xdr:rowOff>
    </xdr:from>
    <xdr:ext cx="249299" cy="259045"/>
    <xdr:sp macro="" textlink="">
      <xdr:nvSpPr>
        <xdr:cNvPr id="740" name="諸支出金該当値テキスト">
          <a:extLst>
            <a:ext uri="{FF2B5EF4-FFF2-40B4-BE49-F238E27FC236}">
              <a16:creationId xmlns:a16="http://schemas.microsoft.com/office/drawing/2014/main" id="{00000000-0008-0000-0700-0000E4020000}"/>
            </a:ext>
          </a:extLst>
        </xdr:cNvPr>
        <xdr:cNvSpPr txBox="1"/>
      </xdr:nvSpPr>
      <xdr:spPr>
        <a:xfrm>
          <a:off x="22212300" y="65655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id="{00000000-0008-0000-07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id="{00000000-0008-0000-07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id="{00000000-0008-0000-07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id="{00000000-0008-0000-07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id="{00000000-0008-0000-07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id="{00000000-0008-0000-07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id="{00000000-0008-0000-07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id="{00000000-0008-0000-07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3" name="前年度繰上充用金グラフ枠">
          <a:extLst>
            <a:ext uri="{FF2B5EF4-FFF2-40B4-BE49-F238E27FC236}">
              <a16:creationId xmlns:a16="http://schemas.microsoft.com/office/drawing/2014/main" id="{00000000-0008-0000-07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5" name="前年度繰上充用金最小値テキスト">
          <a:extLst>
            <a:ext uri="{FF2B5EF4-FFF2-40B4-BE49-F238E27FC236}">
              <a16:creationId xmlns:a16="http://schemas.microsoft.com/office/drawing/2014/main" id="{00000000-0008-0000-0700-0000FD02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7" name="前年度繰上充用金最大値テキスト">
          <a:extLst>
            <a:ext uri="{FF2B5EF4-FFF2-40B4-BE49-F238E27FC236}">
              <a16:creationId xmlns:a16="http://schemas.microsoft.com/office/drawing/2014/main" id="{00000000-0008-0000-0700-0000FF02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0" name="前年度繰上充用金平均値テキスト">
          <a:extLst>
            <a:ext uri="{FF2B5EF4-FFF2-40B4-BE49-F238E27FC236}">
              <a16:creationId xmlns:a16="http://schemas.microsoft.com/office/drawing/2014/main" id="{00000000-0008-0000-0700-00000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3" name="フローチャート: 判断 772">
          <a:extLst>
            <a:ext uri="{FF2B5EF4-FFF2-40B4-BE49-F238E27FC236}">
              <a16:creationId xmlns:a16="http://schemas.microsoft.com/office/drawing/2014/main" id="{00000000-0008-0000-0700-00000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9" name="フローチャート: 判断 778">
          <a:extLst>
            <a:ext uri="{FF2B5EF4-FFF2-40B4-BE49-F238E27FC236}">
              <a16:creationId xmlns:a16="http://schemas.microsoft.com/office/drawing/2014/main" id="{00000000-0008-0000-0700-00000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1" name="フローチャート: 判断 780">
          <a:extLst>
            <a:ext uri="{FF2B5EF4-FFF2-40B4-BE49-F238E27FC236}">
              <a16:creationId xmlns:a16="http://schemas.microsoft.com/office/drawing/2014/main" id="{00000000-0008-0000-0700-00000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楕円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9" name="前年度繰上充用金該当値テキスト">
          <a:extLst>
            <a:ext uri="{FF2B5EF4-FFF2-40B4-BE49-F238E27FC236}">
              <a16:creationId xmlns:a16="http://schemas.microsoft.com/office/drawing/2014/main" id="{00000000-0008-0000-0700-00001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0" name="楕円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平成２８年度と比較すると、総務費は特別定額給付金、ふるさと納税事業費により１４５，２４９円増加している。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衛生費は病院事業繰出金、三戸地区環境整備事務組合負担金により４８，７５２円増加している。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また、令和２年度の歳出決算額において、衛生費、労働費が類似団体平均を上回っているが、その他は類似団体平均を下回っており、総務費が低い水準となっている。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財政調整基金については、歳計剰余金の直接積み立てを行ってきたが、令和２年度末残高は４１３百万円となっている。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残高の標準規模に対する割合が依然低いため、全庁的なコスト削減や効率的な予算執行を徹底し、今後も積み増していく必要がある。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実質収支額については、毎年度黒字を確保できている。　</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青森県三戸町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三戸町国民健康保険直診勘定三戸中央病院事業特別会計では、赤字解消のため、平成２０年度に公立病院特例債を発行し、平成２７年度には完済し、黒字を計上したが、平成２９年度決算以降再び赤字が生じているため、経営の健全化に取り組む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会計は毎年黒字であるが、三戸町下水道事業特別会計、三戸町営簡易水道事業特別会計は、一般会計からの基準外繰入により黒字を確保できている状態であり、料金改定を含めた収入確保の検討が必要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8074774</v>
      </c>
      <c r="BO4" s="464"/>
      <c r="BP4" s="464"/>
      <c r="BQ4" s="464"/>
      <c r="BR4" s="464"/>
      <c r="BS4" s="464"/>
      <c r="BT4" s="464"/>
      <c r="BU4" s="465"/>
      <c r="BV4" s="463">
        <v>6210836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6.5</v>
      </c>
      <c r="CU4" s="648"/>
      <c r="CV4" s="648"/>
      <c r="CW4" s="648"/>
      <c r="CX4" s="648"/>
      <c r="CY4" s="648"/>
      <c r="CZ4" s="648"/>
      <c r="DA4" s="649"/>
      <c r="DB4" s="647">
        <v>3.5</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7791937</v>
      </c>
      <c r="BO5" s="469"/>
      <c r="BP5" s="469"/>
      <c r="BQ5" s="469"/>
      <c r="BR5" s="469"/>
      <c r="BS5" s="469"/>
      <c r="BT5" s="469"/>
      <c r="BU5" s="470"/>
      <c r="BV5" s="468">
        <v>6066591</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94.3</v>
      </c>
      <c r="CU5" s="439"/>
      <c r="CV5" s="439"/>
      <c r="CW5" s="439"/>
      <c r="CX5" s="439"/>
      <c r="CY5" s="439"/>
      <c r="CZ5" s="439"/>
      <c r="DA5" s="440"/>
      <c r="DB5" s="438">
        <v>94.8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282837</v>
      </c>
      <c r="BO6" s="469"/>
      <c r="BP6" s="469"/>
      <c r="BQ6" s="469"/>
      <c r="BR6" s="469"/>
      <c r="BS6" s="469"/>
      <c r="BT6" s="469"/>
      <c r="BU6" s="470"/>
      <c r="BV6" s="468">
        <v>144245</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97.1</v>
      </c>
      <c r="CU6" s="622"/>
      <c r="CV6" s="622"/>
      <c r="CW6" s="622"/>
      <c r="CX6" s="622"/>
      <c r="CY6" s="622"/>
      <c r="CZ6" s="622"/>
      <c r="DA6" s="623"/>
      <c r="DB6" s="621">
        <v>97.9</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19806</v>
      </c>
      <c r="BO7" s="469"/>
      <c r="BP7" s="469"/>
      <c r="BQ7" s="469"/>
      <c r="BR7" s="469"/>
      <c r="BS7" s="469"/>
      <c r="BT7" s="469"/>
      <c r="BU7" s="470"/>
      <c r="BV7" s="468">
        <v>6911</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4051024</v>
      </c>
      <c r="CU7" s="469"/>
      <c r="CV7" s="469"/>
      <c r="CW7" s="469"/>
      <c r="CX7" s="469"/>
      <c r="CY7" s="469"/>
      <c r="CZ7" s="469"/>
      <c r="DA7" s="470"/>
      <c r="DB7" s="468">
        <v>3899395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263031</v>
      </c>
      <c r="BO8" s="469"/>
      <c r="BP8" s="469"/>
      <c r="BQ8" s="469"/>
      <c r="BR8" s="469"/>
      <c r="BS8" s="469"/>
      <c r="BT8" s="469"/>
      <c r="BU8" s="470"/>
      <c r="BV8" s="468">
        <v>137334</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0.26</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9082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102</v>
      </c>
      <c r="AV9" s="526"/>
      <c r="AW9" s="526"/>
      <c r="AX9" s="526"/>
      <c r="AY9" s="448" t="s">
        <v>117</v>
      </c>
      <c r="AZ9" s="449"/>
      <c r="BA9" s="449"/>
      <c r="BB9" s="449"/>
      <c r="BC9" s="449"/>
      <c r="BD9" s="449"/>
      <c r="BE9" s="449"/>
      <c r="BF9" s="449"/>
      <c r="BG9" s="449"/>
      <c r="BH9" s="449"/>
      <c r="BI9" s="449"/>
      <c r="BJ9" s="449"/>
      <c r="BK9" s="449"/>
      <c r="BL9" s="449"/>
      <c r="BM9" s="450"/>
      <c r="BN9" s="468">
        <v>125697</v>
      </c>
      <c r="BO9" s="469"/>
      <c r="BP9" s="469"/>
      <c r="BQ9" s="469"/>
      <c r="BR9" s="469"/>
      <c r="BS9" s="469"/>
      <c r="BT9" s="469"/>
      <c r="BU9" s="470"/>
      <c r="BV9" s="468">
        <v>-67139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15.8</v>
      </c>
      <c r="CU9" s="439"/>
      <c r="CV9" s="439"/>
      <c r="CW9" s="439"/>
      <c r="CX9" s="439"/>
      <c r="CY9" s="439"/>
      <c r="CZ9" s="439"/>
      <c r="DA9" s="440"/>
      <c r="DB9" s="438">
        <v>17.899999999999999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10135</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74</v>
      </c>
      <c r="BO10" s="469"/>
      <c r="BP10" s="469"/>
      <c r="BQ10" s="469"/>
      <c r="BR10" s="469"/>
      <c r="BS10" s="469"/>
      <c r="BT10" s="469"/>
      <c r="BU10" s="470"/>
      <c r="BV10" s="468">
        <v>156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9690</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136</v>
      </c>
      <c r="AV12" s="526"/>
      <c r="AW12" s="526"/>
      <c r="AX12" s="526"/>
      <c r="AY12" s="448" t="s">
        <v>137</v>
      </c>
      <c r="AZ12" s="449"/>
      <c r="BA12" s="449"/>
      <c r="BB12" s="449"/>
      <c r="BC12" s="449"/>
      <c r="BD12" s="449"/>
      <c r="BE12" s="449"/>
      <c r="BF12" s="449"/>
      <c r="BG12" s="449"/>
      <c r="BH12" s="449"/>
      <c r="BI12" s="449"/>
      <c r="BJ12" s="449"/>
      <c r="BK12" s="449"/>
      <c r="BL12" s="449"/>
      <c r="BM12" s="450"/>
      <c r="BN12" s="468">
        <v>52173</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9629</v>
      </c>
      <c r="S13" s="572"/>
      <c r="T13" s="572"/>
      <c r="U13" s="572"/>
      <c r="V13" s="573"/>
      <c r="W13" s="559" t="s">
        <v>141</v>
      </c>
      <c r="X13" s="481"/>
      <c r="Y13" s="481"/>
      <c r="Z13" s="481"/>
      <c r="AA13" s="481"/>
      <c r="AB13" s="482"/>
      <c r="AC13" s="444">
        <v>1582</v>
      </c>
      <c r="AD13" s="445"/>
      <c r="AE13" s="445"/>
      <c r="AF13" s="445"/>
      <c r="AG13" s="446"/>
      <c r="AH13" s="444">
        <v>1709</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73598</v>
      </c>
      <c r="BO13" s="469"/>
      <c r="BP13" s="469"/>
      <c r="BQ13" s="469"/>
      <c r="BR13" s="469"/>
      <c r="BS13" s="469"/>
      <c r="BT13" s="469"/>
      <c r="BU13" s="470"/>
      <c r="BV13" s="468">
        <v>-66983</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11.5</v>
      </c>
      <c r="CU13" s="439"/>
      <c r="CV13" s="439"/>
      <c r="CW13" s="439"/>
      <c r="CX13" s="439"/>
      <c r="CY13" s="439"/>
      <c r="CZ13" s="439"/>
      <c r="DA13" s="440"/>
      <c r="DB13" s="438">
        <v>11.3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9895</v>
      </c>
      <c r="S14" s="572"/>
      <c r="T14" s="572"/>
      <c r="U14" s="572"/>
      <c r="V14" s="573"/>
      <c r="W14" s="574"/>
      <c r="X14" s="484"/>
      <c r="Y14" s="484"/>
      <c r="Z14" s="484"/>
      <c r="AA14" s="484"/>
      <c r="AB14" s="485"/>
      <c r="AC14" s="564">
        <v>31.2</v>
      </c>
      <c r="AD14" s="565"/>
      <c r="AE14" s="565"/>
      <c r="AF14" s="565"/>
      <c r="AG14" s="566"/>
      <c r="AH14" s="564">
        <v>31.8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57</v>
      </c>
      <c r="CU14" s="576"/>
      <c r="CV14" s="576"/>
      <c r="CW14" s="576"/>
      <c r="CX14" s="576"/>
      <c r="CY14" s="576"/>
      <c r="CZ14" s="576"/>
      <c r="DA14" s="577"/>
      <c r="DB14" s="575">
        <v>60.3</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9835</v>
      </c>
      <c r="S15" s="572"/>
      <c r="T15" s="572"/>
      <c r="U15" s="572"/>
      <c r="V15" s="573"/>
      <c r="W15" s="559" t="s">
        <v>148</v>
      </c>
      <c r="X15" s="481"/>
      <c r="Y15" s="481"/>
      <c r="Z15" s="481"/>
      <c r="AA15" s="481"/>
      <c r="AB15" s="482"/>
      <c r="AC15" s="444">
        <v>968</v>
      </c>
      <c r="AD15" s="445"/>
      <c r="AE15" s="445"/>
      <c r="AF15" s="445"/>
      <c r="AG15" s="446"/>
      <c r="AH15" s="444">
        <v>1047</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981748</v>
      </c>
      <c r="BO15" s="464"/>
      <c r="BP15" s="464"/>
      <c r="BQ15" s="464"/>
      <c r="BR15" s="464"/>
      <c r="BS15" s="464"/>
      <c r="BT15" s="464"/>
      <c r="BU15" s="465"/>
      <c r="BV15" s="463">
        <v>900247</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19.100000000000001</v>
      </c>
      <c r="AD16" s="565"/>
      <c r="AE16" s="565"/>
      <c r="AF16" s="565"/>
      <c r="AG16" s="566"/>
      <c r="AH16" s="564">
        <v>19.5</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3698646</v>
      </c>
      <c r="BO16" s="469"/>
      <c r="BP16" s="469"/>
      <c r="BQ16" s="469"/>
      <c r="BR16" s="469"/>
      <c r="BS16" s="469"/>
      <c r="BT16" s="469"/>
      <c r="BU16" s="470"/>
      <c r="BV16" s="468">
        <v>3550028</v>
      </c>
      <c r="BW16" s="469"/>
      <c r="BX16" s="469"/>
      <c r="BY16" s="469"/>
      <c r="BZ16" s="469"/>
      <c r="CA16" s="469"/>
      <c r="CB16" s="469"/>
      <c r="CC16" s="470"/>
      <c r="CD16" s="201"/>
      <c r="CE16" s="466" t="s">
        <v>154</v>
      </c>
      <c r="CF16" s="466"/>
      <c r="CG16" s="466"/>
      <c r="CH16" s="466"/>
      <c r="CI16" s="466"/>
      <c r="CJ16" s="466"/>
      <c r="CK16" s="466"/>
      <c r="CL16" s="466"/>
      <c r="CM16" s="466"/>
      <c r="CN16" s="466"/>
      <c r="CO16" s="466"/>
      <c r="CP16" s="466"/>
      <c r="CQ16" s="466"/>
      <c r="CR16" s="466"/>
      <c r="CS16" s="467"/>
      <c r="CT16" s="438">
        <v>6</v>
      </c>
      <c r="CU16" s="439"/>
      <c r="CV16" s="439"/>
      <c r="CW16" s="439"/>
      <c r="CX16" s="439"/>
      <c r="CY16" s="439"/>
      <c r="CZ16" s="439"/>
      <c r="DA16" s="440"/>
      <c r="DB16" s="438">
        <v>8.8000000000000007</v>
      </c>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152</v>
      </c>
      <c r="S17" s="557"/>
      <c r="T17" s="557"/>
      <c r="U17" s="557"/>
      <c r="V17" s="558"/>
      <c r="W17" s="559" t="s">
        <v>156</v>
      </c>
      <c r="X17" s="481"/>
      <c r="Y17" s="481"/>
      <c r="Z17" s="481"/>
      <c r="AA17" s="481"/>
      <c r="AB17" s="482"/>
      <c r="AC17" s="444">
        <v>2517</v>
      </c>
      <c r="AD17" s="445"/>
      <c r="AE17" s="445"/>
      <c r="AF17" s="445"/>
      <c r="AG17" s="446"/>
      <c r="AH17" s="444">
        <v>2620</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1212923</v>
      </c>
      <c r="BO17" s="469"/>
      <c r="BP17" s="469"/>
      <c r="BQ17" s="469"/>
      <c r="BR17" s="469"/>
      <c r="BS17" s="469"/>
      <c r="BT17" s="469"/>
      <c r="BU17" s="470"/>
      <c r="BV17" s="468">
        <v>1120558</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151.79</v>
      </c>
      <c r="M18" s="533"/>
      <c r="N18" s="533"/>
      <c r="O18" s="533"/>
      <c r="P18" s="533"/>
      <c r="Q18" s="533"/>
      <c r="R18" s="534"/>
      <c r="S18" s="534"/>
      <c r="T18" s="534"/>
      <c r="U18" s="534"/>
      <c r="V18" s="535"/>
      <c r="W18" s="549"/>
      <c r="X18" s="550"/>
      <c r="Y18" s="550"/>
      <c r="Z18" s="550"/>
      <c r="AA18" s="550"/>
      <c r="AB18" s="560"/>
      <c r="AC18" s="432">
        <v>49.7</v>
      </c>
      <c r="AD18" s="433"/>
      <c r="AE18" s="433"/>
      <c r="AF18" s="433"/>
      <c r="AG18" s="536"/>
      <c r="AH18" s="432">
        <v>48.7</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3833724</v>
      </c>
      <c r="BO18" s="469"/>
      <c r="BP18" s="469"/>
      <c r="BQ18" s="469"/>
      <c r="BR18" s="469"/>
      <c r="BS18" s="469"/>
      <c r="BT18" s="469"/>
      <c r="BU18" s="470"/>
      <c r="BV18" s="468">
        <v>3713621</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60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4935635</v>
      </c>
      <c r="BO19" s="469"/>
      <c r="BP19" s="469"/>
      <c r="BQ19" s="469"/>
      <c r="BR19" s="469"/>
      <c r="BS19" s="469"/>
      <c r="BT19" s="469"/>
      <c r="BU19" s="470"/>
      <c r="BV19" s="468">
        <v>4437545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3566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6245061</v>
      </c>
      <c r="BO23" s="469"/>
      <c r="BP23" s="469"/>
      <c r="BQ23" s="469"/>
      <c r="BR23" s="469"/>
      <c r="BS23" s="469"/>
      <c r="BT23" s="469"/>
      <c r="BU23" s="470"/>
      <c r="BV23" s="468">
        <v>6385134</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7680</v>
      </c>
      <c r="R24" s="445"/>
      <c r="S24" s="445"/>
      <c r="T24" s="445"/>
      <c r="U24" s="445"/>
      <c r="V24" s="446"/>
      <c r="W24" s="510"/>
      <c r="X24" s="501"/>
      <c r="Y24" s="502"/>
      <c r="Z24" s="441" t="s">
        <v>172</v>
      </c>
      <c r="AA24" s="442"/>
      <c r="AB24" s="442"/>
      <c r="AC24" s="442"/>
      <c r="AD24" s="442"/>
      <c r="AE24" s="442"/>
      <c r="AF24" s="442"/>
      <c r="AG24" s="443"/>
      <c r="AH24" s="444">
        <v>98</v>
      </c>
      <c r="AI24" s="445"/>
      <c r="AJ24" s="445"/>
      <c r="AK24" s="445"/>
      <c r="AL24" s="446"/>
      <c r="AM24" s="444">
        <v>284788</v>
      </c>
      <c r="AN24" s="445"/>
      <c r="AO24" s="445"/>
      <c r="AP24" s="445"/>
      <c r="AQ24" s="445"/>
      <c r="AR24" s="446"/>
      <c r="AS24" s="444">
        <v>2906</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6147194</v>
      </c>
      <c r="BO24" s="469"/>
      <c r="BP24" s="469"/>
      <c r="BQ24" s="469"/>
      <c r="BR24" s="469"/>
      <c r="BS24" s="469"/>
      <c r="BT24" s="469"/>
      <c r="BU24" s="470"/>
      <c r="BV24" s="468">
        <v>6226916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6090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v>95498</v>
      </c>
      <c r="BO25" s="464"/>
      <c r="BP25" s="464"/>
      <c r="BQ25" s="464"/>
      <c r="BR25" s="464"/>
      <c r="BS25" s="464"/>
      <c r="BT25" s="464"/>
      <c r="BU25" s="465"/>
      <c r="BV25" s="463">
        <v>110133</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5610</v>
      </c>
      <c r="R26" s="445"/>
      <c r="S26" s="445"/>
      <c r="T26" s="445"/>
      <c r="U26" s="445"/>
      <c r="V26" s="446"/>
      <c r="W26" s="510"/>
      <c r="X26" s="501"/>
      <c r="Y26" s="502"/>
      <c r="Z26" s="441" t="s">
        <v>178</v>
      </c>
      <c r="AA26" s="523"/>
      <c r="AB26" s="523"/>
      <c r="AC26" s="523"/>
      <c r="AD26" s="523"/>
      <c r="AE26" s="523"/>
      <c r="AF26" s="523"/>
      <c r="AG26" s="524"/>
      <c r="AH26" s="444">
        <v>1</v>
      </c>
      <c r="AI26" s="445"/>
      <c r="AJ26" s="445"/>
      <c r="AK26" s="445"/>
      <c r="AL26" s="446"/>
      <c r="AM26" s="444" t="s">
        <v>179</v>
      </c>
      <c r="AN26" s="445"/>
      <c r="AO26" s="445"/>
      <c r="AP26" s="445"/>
      <c r="AQ26" s="445"/>
      <c r="AR26" s="446"/>
      <c r="AS26" s="444" t="s">
        <v>179</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2840</v>
      </c>
      <c r="R27" s="445"/>
      <c r="S27" s="445"/>
      <c r="T27" s="445"/>
      <c r="U27" s="445"/>
      <c r="V27" s="446"/>
      <c r="W27" s="510"/>
      <c r="X27" s="501"/>
      <c r="Y27" s="502"/>
      <c r="Z27" s="441" t="s">
        <v>182</v>
      </c>
      <c r="AA27" s="442"/>
      <c r="AB27" s="442"/>
      <c r="AC27" s="442"/>
      <c r="AD27" s="442"/>
      <c r="AE27" s="442"/>
      <c r="AF27" s="442"/>
      <c r="AG27" s="443"/>
      <c r="AH27" s="444">
        <v>2</v>
      </c>
      <c r="AI27" s="445"/>
      <c r="AJ27" s="445"/>
      <c r="AK27" s="445"/>
      <c r="AL27" s="446"/>
      <c r="AM27" s="444" t="s">
        <v>179</v>
      </c>
      <c r="AN27" s="445"/>
      <c r="AO27" s="445"/>
      <c r="AP27" s="445"/>
      <c r="AQ27" s="445"/>
      <c r="AR27" s="446"/>
      <c r="AS27" s="444" t="s">
        <v>179</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t="s">
        <v>139</v>
      </c>
      <c r="BO27" s="472"/>
      <c r="BP27" s="472"/>
      <c r="BQ27" s="472"/>
      <c r="BR27" s="472"/>
      <c r="BS27" s="472"/>
      <c r="BT27" s="472"/>
      <c r="BU27" s="473"/>
      <c r="BV27" s="471" t="s">
        <v>139</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2410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413311</v>
      </c>
      <c r="BO28" s="464"/>
      <c r="BP28" s="464"/>
      <c r="BQ28" s="464"/>
      <c r="BR28" s="464"/>
      <c r="BS28" s="464"/>
      <c r="BT28" s="464"/>
      <c r="BU28" s="465"/>
      <c r="BV28" s="463">
        <v>396410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12</v>
      </c>
      <c r="M29" s="445"/>
      <c r="N29" s="445"/>
      <c r="O29" s="445"/>
      <c r="P29" s="446"/>
      <c r="Q29" s="444">
        <v>2260</v>
      </c>
      <c r="R29" s="445"/>
      <c r="S29" s="445"/>
      <c r="T29" s="445"/>
      <c r="U29" s="445"/>
      <c r="V29" s="446"/>
      <c r="W29" s="511"/>
      <c r="X29" s="512"/>
      <c r="Y29" s="513"/>
      <c r="Z29" s="441" t="s">
        <v>188</v>
      </c>
      <c r="AA29" s="442"/>
      <c r="AB29" s="442"/>
      <c r="AC29" s="442"/>
      <c r="AD29" s="442"/>
      <c r="AE29" s="442"/>
      <c r="AF29" s="442"/>
      <c r="AG29" s="443"/>
      <c r="AH29" s="444">
        <v>100</v>
      </c>
      <c r="AI29" s="445"/>
      <c r="AJ29" s="445"/>
      <c r="AK29" s="445"/>
      <c r="AL29" s="446"/>
      <c r="AM29" s="444">
        <v>292302</v>
      </c>
      <c r="AN29" s="445"/>
      <c r="AO29" s="445"/>
      <c r="AP29" s="445"/>
      <c r="AQ29" s="445"/>
      <c r="AR29" s="446"/>
      <c r="AS29" s="444">
        <v>2923</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742926</v>
      </c>
      <c r="BO29" s="469"/>
      <c r="BP29" s="469"/>
      <c r="BQ29" s="469"/>
      <c r="BR29" s="469"/>
      <c r="BS29" s="469"/>
      <c r="BT29" s="469"/>
      <c r="BU29" s="470"/>
      <c r="BV29" s="468">
        <v>742589</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94.2</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797179</v>
      </c>
      <c r="BO30" s="472"/>
      <c r="BP30" s="472"/>
      <c r="BQ30" s="472"/>
      <c r="BR30" s="472"/>
      <c r="BS30" s="472"/>
      <c r="BT30" s="472"/>
      <c r="BU30" s="473"/>
      <c r="BV30" s="471">
        <v>697146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三戸町国民健康保険事業勘定特別会計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三戸町国民健康保険直診勘定三戸中央病院事業特別会計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三戸町営簡易水道事業特別会計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9</v>
      </c>
      <c r="BX34" s="427"/>
      <c r="BY34" s="426" t="str">
        <f>IF('各会計、関係団体の財政状況及び健全化判断比率'!B68="","",'各会計、関係団体の財政状況及び健全化判断比率'!B68)</f>
        <v>八戸地域広域市町村圏事務組合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SANNOWA</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三戸町立学校給食共同調理場特別会計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三戸町介護保険特別会計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三戸町下水道事業特別会計</v>
      </c>
      <c r="BH35" s="426"/>
      <c r="BI35" s="426"/>
      <c r="BJ35" s="426"/>
      <c r="BK35" s="426"/>
      <c r="BL35" s="426"/>
      <c r="BM35" s="426"/>
      <c r="BN35" s="426"/>
      <c r="BO35" s="426"/>
      <c r="BP35" s="426"/>
      <c r="BQ35" s="426"/>
      <c r="BR35" s="426"/>
      <c r="BS35" s="426"/>
      <c r="BT35" s="426"/>
      <c r="BU35" s="426"/>
      <c r="BV35" s="214"/>
      <c r="BW35" s="427">
        <f t="shared" ref="BW35:BW43" si="2">IF(BY35="","",BW34+1)</f>
        <v>10</v>
      </c>
      <c r="BX35" s="427"/>
      <c r="BY35" s="426" t="str">
        <f>IF('各会計、関係団体の財政状況及び健全化判断比率'!B69="","",'各会計、関係団体の財政状況及び健全化判断比率'!B69)</f>
        <v>三戸地区環境整備事務組合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三戸町後期高齢者医療特別会計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11</v>
      </c>
      <c r="BX36" s="427"/>
      <c r="BY36" s="426" t="str">
        <f>IF('各会計、関係団体の財政状況及び健全化判断比率'!B70="","",'各会計、関係団体の財政状況及び健全化判断比率'!B70)</f>
        <v>八戸圏域水道企業団</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12</v>
      </c>
      <c r="BX37" s="427"/>
      <c r="BY37" s="426" t="str">
        <f>IF('各会計、関係団体の財政状況及び健全化判断比率'!B71="","",'各会計、関係団体の財政状況及び健全化判断比率'!B71)</f>
        <v>田子高原広域事務組合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13</v>
      </c>
      <c r="BX38" s="427"/>
      <c r="BY38" s="426" t="str">
        <f>IF('各会計、関係団体の財政状況及び健全化判断比率'!B72="","",'各会計、関係団体の財政状況及び健全化判断比率'!B72)</f>
        <v>青森県市町村総合事務組合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14</v>
      </c>
      <c r="BX39" s="427"/>
      <c r="BY39" s="426" t="str">
        <f>IF('各会計、関係団体の財政状況及び健全化判断比率'!B73="","",'各会計、関係団体の財政状況及び健全化判断比率'!B73)</f>
        <v>青森県後期高齢者医療広域連合（一般会計）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15</v>
      </c>
      <c r="BX40" s="427"/>
      <c r="BY40" s="426" t="str">
        <f>IF('各会計、関係団体の財政状況及び健全化判断比率'!B74="","",'各会計、関係団体の財政状況及び健全化判断比率'!B74)</f>
        <v>青森県後期高齢者医療広域連合（後期高齢者医療特別会計）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16</v>
      </c>
      <c r="BX41" s="427"/>
      <c r="BY41" s="426" t="str">
        <f>IF('各会計、関係団体の財政状況及び健全化判断比率'!B75="","",'各会計、関係団体の財政状況及び健全化判断比率'!B75)</f>
        <v>青森県交通災害共済組合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17</v>
      </c>
      <c r="BX42" s="427"/>
      <c r="BY42" s="426" t="str">
        <f>IF('各会計、関係団体の財政状況及び健全化判断比率'!B76="","",'各会計、関係団体の財政状況及び健全化判断比率'!B76)</f>
        <v>青森県市町村職員退職手当組合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vc7LtFcKPRCvFw0zg/MiQcpJ1powruRwH1z7Kils1DjxRAer8S6dVmD4WF0XzRZUhiqt8uEqxaCfd2JuNeiN7A==" saltValue="rp6MWtrKlbJPmqGjg5mH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50" t="s">
        <v>564</v>
      </c>
      <c r="D34" s="1250"/>
      <c r="E34" s="1251"/>
      <c r="F34" s="32">
        <v>0</v>
      </c>
      <c r="G34" s="33" t="s">
        <v>565</v>
      </c>
      <c r="H34" s="33" t="s">
        <v>566</v>
      </c>
      <c r="I34" s="33" t="s">
        <v>567</v>
      </c>
      <c r="J34" s="34" t="s">
        <v>568</v>
      </c>
      <c r="K34" s="22"/>
      <c r="L34" s="22"/>
      <c r="M34" s="22"/>
      <c r="N34" s="22"/>
      <c r="O34" s="22"/>
      <c r="P34" s="22"/>
    </row>
    <row r="35" spans="1:16" ht="39" customHeight="1" x14ac:dyDescent="0.15">
      <c r="A35" s="22"/>
      <c r="B35" s="35"/>
      <c r="C35" s="1244" t="s">
        <v>569</v>
      </c>
      <c r="D35" s="1245"/>
      <c r="E35" s="1246"/>
      <c r="F35" s="36">
        <v>5.57</v>
      </c>
      <c r="G35" s="37">
        <v>5.3</v>
      </c>
      <c r="H35" s="37">
        <v>5.31</v>
      </c>
      <c r="I35" s="37">
        <v>3.51</v>
      </c>
      <c r="J35" s="38">
        <v>6.48</v>
      </c>
      <c r="K35" s="22"/>
      <c r="L35" s="22"/>
      <c r="M35" s="22"/>
      <c r="N35" s="22"/>
      <c r="O35" s="22"/>
      <c r="P35" s="22"/>
    </row>
    <row r="36" spans="1:16" ht="39" customHeight="1" x14ac:dyDescent="0.15">
      <c r="A36" s="22"/>
      <c r="B36" s="35"/>
      <c r="C36" s="1244" t="s">
        <v>570</v>
      </c>
      <c r="D36" s="1245"/>
      <c r="E36" s="1246"/>
      <c r="F36" s="36">
        <v>2.38</v>
      </c>
      <c r="G36" s="37">
        <v>3.15</v>
      </c>
      <c r="H36" s="37">
        <v>2.7</v>
      </c>
      <c r="I36" s="37">
        <v>1.3</v>
      </c>
      <c r="J36" s="38">
        <v>1.58</v>
      </c>
      <c r="K36" s="22"/>
      <c r="L36" s="22"/>
      <c r="M36" s="22"/>
      <c r="N36" s="22"/>
      <c r="O36" s="22"/>
      <c r="P36" s="22"/>
    </row>
    <row r="37" spans="1:16" ht="39" customHeight="1" x14ac:dyDescent="0.15">
      <c r="A37" s="22"/>
      <c r="B37" s="35"/>
      <c r="C37" s="1244" t="s">
        <v>571</v>
      </c>
      <c r="D37" s="1245"/>
      <c r="E37" s="1246"/>
      <c r="F37" s="36">
        <v>1.36</v>
      </c>
      <c r="G37" s="37">
        <v>2.0099999999999998</v>
      </c>
      <c r="H37" s="37">
        <v>1.33</v>
      </c>
      <c r="I37" s="37">
        <v>1.24</v>
      </c>
      <c r="J37" s="38">
        <v>0.57999999999999996</v>
      </c>
      <c r="K37" s="22"/>
      <c r="L37" s="22"/>
      <c r="M37" s="22"/>
      <c r="N37" s="22"/>
      <c r="O37" s="22"/>
      <c r="P37" s="22"/>
    </row>
    <row r="38" spans="1:16" ht="39" customHeight="1" x14ac:dyDescent="0.15">
      <c r="A38" s="22"/>
      <c r="B38" s="35"/>
      <c r="C38" s="1244" t="s">
        <v>572</v>
      </c>
      <c r="D38" s="1245"/>
      <c r="E38" s="1246"/>
      <c r="F38" s="36">
        <v>0.22</v>
      </c>
      <c r="G38" s="37">
        <v>0.15</v>
      </c>
      <c r="H38" s="37">
        <v>0.12</v>
      </c>
      <c r="I38" s="37">
        <v>0.12</v>
      </c>
      <c r="J38" s="38">
        <v>0.11</v>
      </c>
      <c r="K38" s="22"/>
      <c r="L38" s="22"/>
      <c r="M38" s="22"/>
      <c r="N38" s="22"/>
      <c r="O38" s="22"/>
      <c r="P38" s="22"/>
    </row>
    <row r="39" spans="1:16" ht="39" customHeight="1" x14ac:dyDescent="0.15">
      <c r="A39" s="22"/>
      <c r="B39" s="35"/>
      <c r="C39" s="1244" t="s">
        <v>573</v>
      </c>
      <c r="D39" s="1245"/>
      <c r="E39" s="1246"/>
      <c r="F39" s="36">
        <v>0.03</v>
      </c>
      <c r="G39" s="37">
        <v>0.04</v>
      </c>
      <c r="H39" s="37">
        <v>0.04</v>
      </c>
      <c r="I39" s="37">
        <v>0.04</v>
      </c>
      <c r="J39" s="38">
        <v>0.05</v>
      </c>
      <c r="K39" s="22"/>
      <c r="L39" s="22"/>
      <c r="M39" s="22"/>
      <c r="N39" s="22"/>
      <c r="O39" s="22"/>
      <c r="P39" s="22"/>
    </row>
    <row r="40" spans="1:16" ht="39" customHeight="1" x14ac:dyDescent="0.15">
      <c r="A40" s="22"/>
      <c r="B40" s="35"/>
      <c r="C40" s="1244" t="s">
        <v>574</v>
      </c>
      <c r="D40" s="1245"/>
      <c r="E40" s="1246"/>
      <c r="F40" s="36">
        <v>0.01</v>
      </c>
      <c r="G40" s="37">
        <v>0.01</v>
      </c>
      <c r="H40" s="37">
        <v>0.01</v>
      </c>
      <c r="I40" s="37">
        <v>0</v>
      </c>
      <c r="J40" s="38">
        <v>0.03</v>
      </c>
      <c r="K40" s="22"/>
      <c r="L40" s="22"/>
      <c r="M40" s="22"/>
      <c r="N40" s="22"/>
      <c r="O40" s="22"/>
      <c r="P40" s="22"/>
    </row>
    <row r="41" spans="1:16" ht="39" customHeight="1" x14ac:dyDescent="0.15">
      <c r="A41" s="22"/>
      <c r="B41" s="35"/>
      <c r="C41" s="1244" t="s">
        <v>575</v>
      </c>
      <c r="D41" s="1245"/>
      <c r="E41" s="1246"/>
      <c r="F41" s="36">
        <v>0</v>
      </c>
      <c r="G41" s="37">
        <v>0</v>
      </c>
      <c r="H41" s="37">
        <v>0</v>
      </c>
      <c r="I41" s="37">
        <v>0</v>
      </c>
      <c r="J41" s="38">
        <v>0</v>
      </c>
      <c r="K41" s="22"/>
      <c r="L41" s="22"/>
      <c r="M41" s="22"/>
      <c r="N41" s="22"/>
      <c r="O41" s="22"/>
      <c r="P41" s="22"/>
    </row>
    <row r="42" spans="1:16" ht="39" customHeight="1" x14ac:dyDescent="0.15">
      <c r="A42" s="22"/>
      <c r="B42" s="39"/>
      <c r="C42" s="1244" t="s">
        <v>576</v>
      </c>
      <c r="D42" s="1245"/>
      <c r="E42" s="1246"/>
      <c r="F42" s="36" t="s">
        <v>514</v>
      </c>
      <c r="G42" s="37" t="s">
        <v>514</v>
      </c>
      <c r="H42" s="37" t="s">
        <v>514</v>
      </c>
      <c r="I42" s="37" t="s">
        <v>514</v>
      </c>
      <c r="J42" s="38" t="s">
        <v>514</v>
      </c>
      <c r="K42" s="22"/>
      <c r="L42" s="22"/>
      <c r="M42" s="22"/>
      <c r="N42" s="22"/>
      <c r="O42" s="22"/>
      <c r="P42" s="22"/>
    </row>
    <row r="43" spans="1:16" ht="39" customHeight="1" thickBot="1" x14ac:dyDescent="0.2">
      <c r="A43" s="22"/>
      <c r="B43" s="40"/>
      <c r="C43" s="1247" t="s">
        <v>577</v>
      </c>
      <c r="D43" s="1248"/>
      <c r="E43" s="1249"/>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tynXWeOE5NTjnvkzeBSdZRK9tl77O6ocJs0jwkczMLKuTEEfLCp7TSyKyR8lfQSNmpRIetZDr6qcPQKnkpKSg==" saltValue="VC+71atHIxNR2KNAnEqW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47"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601</v>
      </c>
      <c r="L45" s="60">
        <v>654</v>
      </c>
      <c r="M45" s="60">
        <v>725</v>
      </c>
      <c r="N45" s="60">
        <v>796</v>
      </c>
      <c r="O45" s="61">
        <v>781</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514</v>
      </c>
      <c r="L46" s="64" t="s">
        <v>514</v>
      </c>
      <c r="M46" s="64" t="s">
        <v>514</v>
      </c>
      <c r="N46" s="64" t="s">
        <v>514</v>
      </c>
      <c r="O46" s="65" t="s">
        <v>514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514</v>
      </c>
      <c r="L47" s="64" t="s">
        <v>514</v>
      </c>
      <c r="M47" s="64" t="s">
        <v>514</v>
      </c>
      <c r="N47" s="64" t="s">
        <v>514</v>
      </c>
      <c r="O47" s="65" t="s">
        <v>514</v>
      </c>
      <c r="P47" s="48"/>
      <c r="Q47" s="48"/>
      <c r="R47" s="48"/>
      <c r="S47" s="48"/>
      <c r="T47" s="48"/>
      <c r="U47" s="48"/>
    </row>
    <row r="48" spans="1:21" ht="30.75" customHeight="1" x14ac:dyDescent="0.15">
      <c r="A48" s="48"/>
      <c r="B48" s="1272"/>
      <c r="C48" s="1273"/>
      <c r="D48" s="62"/>
      <c r="E48" s="1254" t="s">
        <v>15</v>
      </c>
      <c r="F48" s="1254"/>
      <c r="G48" s="1254"/>
      <c r="H48" s="1254"/>
      <c r="I48" s="1254"/>
      <c r="J48" s="1255"/>
      <c r="K48" s="63">
        <v>261</v>
      </c>
      <c r="L48" s="64">
        <v>270</v>
      </c>
      <c r="M48" s="64">
        <v>281</v>
      </c>
      <c r="N48" s="64">
        <v>285</v>
      </c>
      <c r="O48" s="65">
        <v>294</v>
      </c>
      <c r="P48" s="48"/>
      <c r="Q48" s="48"/>
      <c r="R48" s="48"/>
      <c r="S48" s="48"/>
      <c r="T48" s="48"/>
      <c r="U48" s="48"/>
    </row>
    <row r="49" spans="1:21" ht="30.75" customHeight="1" x14ac:dyDescent="0.15">
      <c r="A49" s="48"/>
      <c r="B49" s="1272"/>
      <c r="C49" s="1273"/>
      <c r="D49" s="62"/>
      <c r="E49" s="1254" t="s">
        <v>16</v>
      </c>
      <c r="F49" s="1254"/>
      <c r="G49" s="1254"/>
      <c r="H49" s="1254"/>
      <c r="I49" s="1254"/>
      <c r="J49" s="1255"/>
      <c r="K49" s="63">
        <v>40</v>
      </c>
      <c r="L49" s="64">
        <v>39</v>
      </c>
      <c r="M49" s="64">
        <v>40</v>
      </c>
      <c r="N49" s="64">
        <v>33</v>
      </c>
      <c r="O49" s="65">
        <v>24</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10</v>
      </c>
      <c r="M50" s="64">
        <v>10</v>
      </c>
      <c r="N50" s="64">
        <v>10</v>
      </c>
      <c r="O50" s="65">
        <v>10</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514</v>
      </c>
      <c r="L51" s="64" t="s">
        <v>514</v>
      </c>
      <c r="M51" s="64" t="s">
        <v>514</v>
      </c>
      <c r="N51" s="64">
        <v>0</v>
      </c>
      <c r="O51" s="65" t="s">
        <v>514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596</v>
      </c>
      <c r="L52" s="64">
        <v>639</v>
      </c>
      <c r="M52" s="64">
        <v>692</v>
      </c>
      <c r="N52" s="64">
        <v>738</v>
      </c>
      <c r="O52" s="65">
        <v>747</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306</v>
      </c>
      <c r="L53" s="69">
        <v>334</v>
      </c>
      <c r="M53" s="69">
        <v>364</v>
      </c>
      <c r="N53" s="69">
        <v>386</v>
      </c>
      <c r="O53" s="70">
        <v>362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578</v>
      </c>
      <c r="P55" s="48"/>
      <c r="Q55" s="48"/>
      <c r="R55" s="48"/>
      <c r="S55" s="48"/>
      <c r="T55" s="48"/>
      <c r="U55" s="48"/>
    </row>
    <row r="56" spans="1:21" ht="31.5" customHeight="1" thickBot="1" x14ac:dyDescent="0.2">
      <c r="A56" s="48"/>
      <c r="B56" s="76"/>
      <c r="C56" s="77"/>
      <c r="D56" s="77"/>
      <c r="E56" s="78"/>
      <c r="F56" s="78"/>
      <c r="G56" s="78"/>
      <c r="H56" s="78"/>
      <c r="I56" s="78"/>
      <c r="J56" s="79" t="s">
        <v>2</v>
      </c>
      <c r="K56" s="80" t="s">
        <v>579</v>
      </c>
      <c r="L56" s="81" t="s">
        <v>580</v>
      </c>
      <c r="M56" s="81" t="s">
        <v>581</v>
      </c>
      <c r="N56" s="81" t="s">
        <v>582</v>
      </c>
      <c r="O56" s="82" t="s">
        <v>583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mybCDBLzo+2GT0AvkW0ZhS5mdN9ABBXUMc5c327kbG6PcNlrqtck+6fUInPuTwT+XybKx1j88sHYWSheg8DbQ==" saltValue="L39AqfC04zZ5FxsT0wZWh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4"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90" t="s">
        <v>30</v>
      </c>
      <c r="C41" s="1291"/>
      <c r="D41" s="102"/>
      <c r="E41" s="1292" t="s">
        <v>31</v>
      </c>
      <c r="F41" s="1292"/>
      <c r="G41" s="1292"/>
      <c r="H41" s="1293"/>
      <c r="I41" s="103">
        <v>7193</v>
      </c>
      <c r="J41" s="104">
        <v>7004</v>
      </c>
      <c r="K41" s="104">
        <v>6699</v>
      </c>
      <c r="L41" s="104">
        <v>6385</v>
      </c>
      <c r="M41" s="105">
        <v>6245</v>
      </c>
    </row>
    <row r="42" spans="2:13" ht="27.75" customHeight="1" x14ac:dyDescent="0.15">
      <c r="B42" s="1280"/>
      <c r="C42" s="1281"/>
      <c r="D42" s="106"/>
      <c r="E42" s="1284" t="s">
        <v>32</v>
      </c>
      <c r="F42" s="1284"/>
      <c r="G42" s="1284"/>
      <c r="H42" s="1285"/>
      <c r="I42" s="107">
        <v>102</v>
      </c>
      <c r="J42" s="108">
        <v>92</v>
      </c>
      <c r="K42" s="108">
        <v>82</v>
      </c>
      <c r="L42" s="108">
        <v>71</v>
      </c>
      <c r="M42" s="109">
        <v>61</v>
      </c>
    </row>
    <row r="43" spans="2:13" ht="27.75" customHeight="1" x14ac:dyDescent="0.15">
      <c r="B43" s="1280"/>
      <c r="C43" s="1281"/>
      <c r="D43" s="106"/>
      <c r="E43" s="1284" t="s">
        <v>33</v>
      </c>
      <c r="F43" s="1284"/>
      <c r="G43" s="1284"/>
      <c r="H43" s="1285"/>
      <c r="I43" s="107">
        <v>4323</v>
      </c>
      <c r="J43" s="108">
        <v>4217</v>
      </c>
      <c r="K43" s="108">
        <v>4081</v>
      </c>
      <c r="L43" s="108">
        <v>3880</v>
      </c>
      <c r="M43" s="109">
        <v>3752</v>
      </c>
    </row>
    <row r="44" spans="2:13" ht="27.75" customHeight="1" x14ac:dyDescent="0.15">
      <c r="B44" s="1280"/>
      <c r="C44" s="1281"/>
      <c r="D44" s="106"/>
      <c r="E44" s="1284" t="s">
        <v>34</v>
      </c>
      <c r="F44" s="1284"/>
      <c r="G44" s="1284"/>
      <c r="H44" s="1285"/>
      <c r="I44" s="107">
        <v>192</v>
      </c>
      <c r="J44" s="108">
        <v>160</v>
      </c>
      <c r="K44" s="108">
        <v>140</v>
      </c>
      <c r="L44" s="108">
        <v>112</v>
      </c>
      <c r="M44" s="109">
        <v>135</v>
      </c>
    </row>
    <row r="45" spans="2:13" ht="27.75" customHeight="1" x14ac:dyDescent="0.15">
      <c r="B45" s="1280"/>
      <c r="C45" s="1281"/>
      <c r="D45" s="106"/>
      <c r="E45" s="1284" t="s">
        <v>35</v>
      </c>
      <c r="F45" s="1284"/>
      <c r="G45" s="1284"/>
      <c r="H45" s="1285"/>
      <c r="I45" s="107">
        <v>579</v>
      </c>
      <c r="J45" s="108">
        <v>548</v>
      </c>
      <c r="K45" s="108">
        <v>485</v>
      </c>
      <c r="L45" s="108">
        <v>484</v>
      </c>
      <c r="M45" s="109">
        <v>494</v>
      </c>
    </row>
    <row r="46" spans="2:13" ht="27.75" customHeight="1" x14ac:dyDescent="0.15">
      <c r="B46" s="1280"/>
      <c r="C46" s="1281"/>
      <c r="D46" s="110"/>
      <c r="E46" s="1284" t="s">
        <v>36</v>
      </c>
      <c r="F46" s="1284"/>
      <c r="G46" s="1284"/>
      <c r="H46" s="1285"/>
      <c r="I46" s="107" t="s">
        <v>514</v>
      </c>
      <c r="J46" s="108" t="s">
        <v>514</v>
      </c>
      <c r="K46" s="108" t="s">
        <v>514</v>
      </c>
      <c r="L46" s="108" t="s">
        <v>514</v>
      </c>
      <c r="M46" s="109" t="s">
        <v>514</v>
      </c>
    </row>
    <row r="47" spans="2:13" ht="27.75" customHeight="1" x14ac:dyDescent="0.15">
      <c r="B47" s="1280"/>
      <c r="C47" s="1281"/>
      <c r="D47" s="111"/>
      <c r="E47" s="1294" t="s">
        <v>37</v>
      </c>
      <c r="F47" s="1295"/>
      <c r="G47" s="1295"/>
      <c r="H47" s="1296"/>
      <c r="I47" s="107" t="s">
        <v>514</v>
      </c>
      <c r="J47" s="108" t="s">
        <v>514</v>
      </c>
      <c r="K47" s="108" t="s">
        <v>514</v>
      </c>
      <c r="L47" s="108" t="s">
        <v>514</v>
      </c>
      <c r="M47" s="109" t="s">
        <v>514</v>
      </c>
    </row>
    <row r="48" spans="2:13" ht="27.75" customHeight="1" x14ac:dyDescent="0.15">
      <c r="B48" s="1280"/>
      <c r="C48" s="1281"/>
      <c r="D48" s="106"/>
      <c r="E48" s="1284" t="s">
        <v>38</v>
      </c>
      <c r="F48" s="1284"/>
      <c r="G48" s="1284"/>
      <c r="H48" s="1285"/>
      <c r="I48" s="107" t="s">
        <v>514</v>
      </c>
      <c r="J48" s="108" t="s">
        <v>514</v>
      </c>
      <c r="K48" s="108" t="s">
        <v>514</v>
      </c>
      <c r="L48" s="108" t="s">
        <v>514</v>
      </c>
      <c r="M48" s="109" t="s">
        <v>514</v>
      </c>
    </row>
    <row r="49" spans="2:13" ht="27.75" customHeight="1" x14ac:dyDescent="0.15">
      <c r="B49" s="1282"/>
      <c r="C49" s="1283"/>
      <c r="D49" s="106"/>
      <c r="E49" s="1284" t="s">
        <v>39</v>
      </c>
      <c r="F49" s="1284"/>
      <c r="G49" s="1284"/>
      <c r="H49" s="1285"/>
      <c r="I49" s="107" t="s">
        <v>514</v>
      </c>
      <c r="J49" s="108" t="s">
        <v>514</v>
      </c>
      <c r="K49" s="108" t="s">
        <v>514</v>
      </c>
      <c r="L49" s="108" t="s">
        <v>514</v>
      </c>
      <c r="M49" s="109" t="s">
        <v>514</v>
      </c>
    </row>
    <row r="50" spans="2:13" ht="27.75" customHeight="1" x14ac:dyDescent="0.15">
      <c r="B50" s="1278" t="s">
        <v>40</v>
      </c>
      <c r="C50" s="1279"/>
      <c r="D50" s="112"/>
      <c r="E50" s="1284" t="s">
        <v>41</v>
      </c>
      <c r="F50" s="1284"/>
      <c r="G50" s="1284"/>
      <c r="H50" s="1285"/>
      <c r="I50" s="107">
        <v>1673</v>
      </c>
      <c r="J50" s="108">
        <v>1821</v>
      </c>
      <c r="K50" s="108">
        <v>1971</v>
      </c>
      <c r="L50" s="108">
        <v>2173</v>
      </c>
      <c r="M50" s="109">
        <v>2310</v>
      </c>
    </row>
    <row r="51" spans="2:13" ht="27.75" customHeight="1" x14ac:dyDescent="0.15">
      <c r="B51" s="1280"/>
      <c r="C51" s="1281"/>
      <c r="D51" s="106"/>
      <c r="E51" s="1284" t="s">
        <v>42</v>
      </c>
      <c r="F51" s="1284"/>
      <c r="G51" s="1284"/>
      <c r="H51" s="1285"/>
      <c r="I51" s="107" t="s">
        <v>514</v>
      </c>
      <c r="J51" s="108" t="s">
        <v>514</v>
      </c>
      <c r="K51" s="108" t="s">
        <v>514</v>
      </c>
      <c r="L51" s="108" t="s">
        <v>514</v>
      </c>
      <c r="M51" s="109" t="s">
        <v>514</v>
      </c>
    </row>
    <row r="52" spans="2:13" ht="27.75" customHeight="1" x14ac:dyDescent="0.15">
      <c r="B52" s="1282"/>
      <c r="C52" s="1283"/>
      <c r="D52" s="106"/>
      <c r="E52" s="1284" t="s">
        <v>43</v>
      </c>
      <c r="F52" s="1284"/>
      <c r="G52" s="1284"/>
      <c r="H52" s="1285"/>
      <c r="I52" s="107">
        <v>7616</v>
      </c>
      <c r="J52" s="108">
        <v>7417</v>
      </c>
      <c r="K52" s="108">
        <v>7248</v>
      </c>
      <c r="L52" s="108">
        <v>6853</v>
      </c>
      <c r="M52" s="109">
        <v>6492</v>
      </c>
    </row>
    <row r="53" spans="2:13" ht="27.75" customHeight="1" thickBot="1" x14ac:dyDescent="0.2">
      <c r="B53" s="1286" t="s">
        <v>44</v>
      </c>
      <c r="C53" s="1287"/>
      <c r="D53" s="113"/>
      <c r="E53" s="1288" t="s">
        <v>45</v>
      </c>
      <c r="F53" s="1288"/>
      <c r="G53" s="1288"/>
      <c r="H53" s="1289"/>
      <c r="I53" s="114">
        <v>3100</v>
      </c>
      <c r="J53" s="115">
        <v>2783</v>
      </c>
      <c r="K53" s="115">
        <v>2268</v>
      </c>
      <c r="L53" s="115">
        <v>1907</v>
      </c>
      <c r="M53" s="116">
        <v>1886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n7Ds93SCbIRe16HcePTyWMsWACpcK+XrJCRdg6dxSYDeql2wD8qW9Tf/8LYCVwfKKKeR2Qes2xXCtxi3b7K2g==" saltValue="70hA5m/IeHpEOvmBGL27S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5" t="s">
        <v>48</v>
      </c>
      <c r="D55" s="1305"/>
      <c r="E55" s="1306"/>
      <c r="F55" s="128">
        <v>396</v>
      </c>
      <c r="G55" s="128">
        <v>396</v>
      </c>
      <c r="H55" s="129">
        <v>413</v>
      </c>
    </row>
    <row r="56" spans="2:8" ht="52.5" customHeight="1" x14ac:dyDescent="0.15">
      <c r="B56" s="130"/>
      <c r="C56" s="1307" t="s">
        <v>49</v>
      </c>
      <c r="D56" s="1307"/>
      <c r="E56" s="1308"/>
      <c r="F56" s="131">
        <v>663</v>
      </c>
      <c r="G56" s="131">
        <v>743</v>
      </c>
      <c r="H56" s="132">
        <v>743</v>
      </c>
    </row>
    <row r="57" spans="2:8" ht="53.25" customHeight="1" x14ac:dyDescent="0.15">
      <c r="B57" s="130"/>
      <c r="C57" s="1309" t="s">
        <v>50</v>
      </c>
      <c r="D57" s="1309"/>
      <c r="E57" s="1310"/>
      <c r="F57" s="133">
        <v>661</v>
      </c>
      <c r="G57" s="133">
        <v>697</v>
      </c>
      <c r="H57" s="134">
        <v>797</v>
      </c>
    </row>
    <row r="58" spans="2:8" ht="45.75" customHeight="1" x14ac:dyDescent="0.15">
      <c r="B58" s="135"/>
      <c r="C58" s="1297" t="s">
        <v>595</v>
      </c>
      <c r="D58" s="1298"/>
      <c r="E58" s="1299"/>
      <c r="F58" s="136">
        <v>104</v>
      </c>
      <c r="G58" s="136">
        <v>145</v>
      </c>
      <c r="H58" s="137">
        <v>245</v>
      </c>
    </row>
    <row r="59" spans="2:8" ht="45.75" customHeight="1" x14ac:dyDescent="0.15">
      <c r="B59" s="135"/>
      <c r="C59" s="1297" t="s">
        <v>596</v>
      </c>
      <c r="D59" s="1298"/>
      <c r="E59" s="1299"/>
      <c r="F59" s="136">
        <v>211</v>
      </c>
      <c r="G59" s="136">
        <v>211</v>
      </c>
      <c r="H59" s="137">
        <v>211</v>
      </c>
    </row>
    <row r="60" spans="2:8" ht="45.75" customHeight="1" x14ac:dyDescent="0.15">
      <c r="B60" s="135"/>
      <c r="C60" s="1297" t="s">
        <v>597</v>
      </c>
      <c r="D60" s="1298"/>
      <c r="E60" s="1299"/>
      <c r="F60" s="136">
        <v>209</v>
      </c>
      <c r="G60" s="136">
        <v>209</v>
      </c>
      <c r="H60" s="137">
        <v>209</v>
      </c>
    </row>
    <row r="61" spans="2:8" ht="45.75" customHeight="1" x14ac:dyDescent="0.15">
      <c r="B61" s="135"/>
      <c r="C61" s="1297" t="s">
        <v>598</v>
      </c>
      <c r="D61" s="1298"/>
      <c r="E61" s="1299"/>
      <c r="F61" s="136">
        <v>51</v>
      </c>
      <c r="G61" s="136">
        <v>44</v>
      </c>
      <c r="H61" s="137">
        <v>44</v>
      </c>
    </row>
    <row r="62" spans="2:8" ht="45.75" customHeight="1" thickBot="1" x14ac:dyDescent="0.2">
      <c r="B62" s="138"/>
      <c r="C62" s="1300" t="s">
        <v>599</v>
      </c>
      <c r="D62" s="1301"/>
      <c r="E62" s="1302"/>
      <c r="F62" s="139">
        <v>50</v>
      </c>
      <c r="G62" s="139">
        <v>50</v>
      </c>
      <c r="H62" s="140">
        <v>40</v>
      </c>
    </row>
    <row r="63" spans="2:8" ht="52.5" customHeight="1" thickBot="1" x14ac:dyDescent="0.2">
      <c r="B63" s="141"/>
      <c r="C63" s="1303" t="s">
        <v>51</v>
      </c>
      <c r="D63" s="1303"/>
      <c r="E63" s="1304"/>
      <c r="F63" s="142">
        <v>1719</v>
      </c>
      <c r="G63" s="142">
        <v>1836</v>
      </c>
      <c r="H63" s="143">
        <v>1953</v>
      </c>
    </row>
    <row r="64" spans="2:8" ht="15" customHeight="1" x14ac:dyDescent="0.15"/>
  </sheetData>
  <sheetProtection algorithmName="SHA-512" hashValue="mCaciPmN/UJynryS2tshVCWY5X7YXmLXPyE+db4fMA4+v9PoBdybaKYm6pAN73NQMAnV7ihLZoiT7uAtmVKLag==" saltValue="W1ZZMff4U9st2XGBjgtQ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602</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602</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605</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606</v>
      </c>
      <c r="AO51" s="1317"/>
      <c r="AP51" s="1317"/>
      <c r="AQ51" s="1317"/>
      <c r="AR51" s="1317"/>
      <c r="AS51" s="1317"/>
      <c r="AT51" s="1317"/>
      <c r="AU51" s="1317"/>
      <c r="AV51" s="1317"/>
      <c r="AW51" s="1317"/>
      <c r="AX51" s="1317"/>
      <c r="AY51" s="1317"/>
      <c r="AZ51" s="1317"/>
      <c r="BA51" s="1317"/>
      <c r="BB51" s="1317" t="s">
        <v>607</v>
      </c>
      <c r="BC51" s="1317"/>
      <c r="BD51" s="1317"/>
      <c r="BE51" s="1317"/>
      <c r="BF51" s="1317"/>
      <c r="BG51" s="1317"/>
      <c r="BH51" s="1317"/>
      <c r="BI51" s="1317"/>
      <c r="BJ51" s="1317"/>
      <c r="BK51" s="1317"/>
      <c r="BL51" s="1317"/>
      <c r="BM51" s="1317"/>
      <c r="BN51" s="1317"/>
      <c r="BO51" s="1317"/>
      <c r="BP51" s="1316">
        <v>92.8</v>
      </c>
      <c r="BQ51" s="1316"/>
      <c r="BR51" s="1316"/>
      <c r="BS51" s="1316"/>
      <c r="BT51" s="1316"/>
      <c r="BU51" s="1316"/>
      <c r="BV51" s="1316"/>
      <c r="BW51" s="1316"/>
      <c r="BX51" s="1316">
        <v>86</v>
      </c>
      <c r="BY51" s="1316"/>
      <c r="BZ51" s="1316"/>
      <c r="CA51" s="1316"/>
      <c r="CB51" s="1316"/>
      <c r="CC51" s="1316"/>
      <c r="CD51" s="1316"/>
      <c r="CE51" s="1316"/>
      <c r="CF51" s="1316">
        <v>72</v>
      </c>
      <c r="CG51" s="1316"/>
      <c r="CH51" s="1316"/>
      <c r="CI51" s="1316"/>
      <c r="CJ51" s="1316"/>
      <c r="CK51" s="1316"/>
      <c r="CL51" s="1316"/>
      <c r="CM51" s="1316"/>
      <c r="CN51" s="1316">
        <v>60.3</v>
      </c>
      <c r="CO51" s="1316"/>
      <c r="CP51" s="1316"/>
      <c r="CQ51" s="1316"/>
      <c r="CR51" s="1316"/>
      <c r="CS51" s="1316"/>
      <c r="CT51" s="1316"/>
      <c r="CU51" s="1316"/>
      <c r="CV51" s="1316">
        <v>57</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608</v>
      </c>
      <c r="BC53" s="1317"/>
      <c r="BD53" s="1317"/>
      <c r="BE53" s="1317"/>
      <c r="BF53" s="1317"/>
      <c r="BG53" s="1317"/>
      <c r="BH53" s="1317"/>
      <c r="BI53" s="1317"/>
      <c r="BJ53" s="1317"/>
      <c r="BK53" s="1317"/>
      <c r="BL53" s="1317"/>
      <c r="BM53" s="1317"/>
      <c r="BN53" s="1317"/>
      <c r="BO53" s="1317"/>
      <c r="BP53" s="1316">
        <v>53.8</v>
      </c>
      <c r="BQ53" s="1316"/>
      <c r="BR53" s="1316"/>
      <c r="BS53" s="1316"/>
      <c r="BT53" s="1316"/>
      <c r="BU53" s="1316"/>
      <c r="BV53" s="1316"/>
      <c r="BW53" s="1316"/>
      <c r="BX53" s="1316">
        <v>55.4</v>
      </c>
      <c r="BY53" s="1316"/>
      <c r="BZ53" s="1316"/>
      <c r="CA53" s="1316"/>
      <c r="CB53" s="1316"/>
      <c r="CC53" s="1316"/>
      <c r="CD53" s="1316"/>
      <c r="CE53" s="1316"/>
      <c r="CF53" s="1316">
        <v>51.3</v>
      </c>
      <c r="CG53" s="1316"/>
      <c r="CH53" s="1316"/>
      <c r="CI53" s="1316"/>
      <c r="CJ53" s="1316"/>
      <c r="CK53" s="1316"/>
      <c r="CL53" s="1316"/>
      <c r="CM53" s="1316"/>
      <c r="CN53" s="1316">
        <v>55.1</v>
      </c>
      <c r="CO53" s="1316"/>
      <c r="CP53" s="1316"/>
      <c r="CQ53" s="1316"/>
      <c r="CR53" s="1316"/>
      <c r="CS53" s="1316"/>
      <c r="CT53" s="1316"/>
      <c r="CU53" s="1316"/>
      <c r="CV53" s="1316">
        <v>49.6</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609</v>
      </c>
      <c r="AO55" s="1315"/>
      <c r="AP55" s="1315"/>
      <c r="AQ55" s="1315"/>
      <c r="AR55" s="1315"/>
      <c r="AS55" s="1315"/>
      <c r="AT55" s="1315"/>
      <c r="AU55" s="1315"/>
      <c r="AV55" s="1315"/>
      <c r="AW55" s="1315"/>
      <c r="AX55" s="1315"/>
      <c r="AY55" s="1315"/>
      <c r="AZ55" s="1315"/>
      <c r="BA55" s="1315"/>
      <c r="BB55" s="1317" t="s">
        <v>607</v>
      </c>
      <c r="BC55" s="1317"/>
      <c r="BD55" s="1317"/>
      <c r="BE55" s="1317"/>
      <c r="BF55" s="1317"/>
      <c r="BG55" s="1317"/>
      <c r="BH55" s="1317"/>
      <c r="BI55" s="1317"/>
      <c r="BJ55" s="1317"/>
      <c r="BK55" s="1317"/>
      <c r="BL55" s="1317"/>
      <c r="BM55" s="1317"/>
      <c r="BN55" s="1317"/>
      <c r="BO55" s="1317"/>
      <c r="BP55" s="1316">
        <v>51.4</v>
      </c>
      <c r="BQ55" s="1316"/>
      <c r="BR55" s="1316"/>
      <c r="BS55" s="1316"/>
      <c r="BT55" s="1316"/>
      <c r="BU55" s="1316"/>
      <c r="BV55" s="1316"/>
      <c r="BW55" s="1316"/>
      <c r="BX55" s="1316">
        <v>46.8</v>
      </c>
      <c r="BY55" s="1316"/>
      <c r="BZ55" s="1316"/>
      <c r="CA55" s="1316"/>
      <c r="CB55" s="1316"/>
      <c r="CC55" s="1316"/>
      <c r="CD55" s="1316"/>
      <c r="CE55" s="1316"/>
      <c r="CF55" s="1316">
        <v>48.4</v>
      </c>
      <c r="CG55" s="1316"/>
      <c r="CH55" s="1316"/>
      <c r="CI55" s="1316"/>
      <c r="CJ55" s="1316"/>
      <c r="CK55" s="1316"/>
      <c r="CL55" s="1316"/>
      <c r="CM55" s="1316"/>
      <c r="CN55" s="1316">
        <v>43</v>
      </c>
      <c r="CO55" s="1316"/>
      <c r="CP55" s="1316"/>
      <c r="CQ55" s="1316"/>
      <c r="CR55" s="1316"/>
      <c r="CS55" s="1316"/>
      <c r="CT55" s="1316"/>
      <c r="CU55" s="1316"/>
      <c r="CV55" s="1316">
        <v>0</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608</v>
      </c>
      <c r="BC57" s="1317"/>
      <c r="BD57" s="1317"/>
      <c r="BE57" s="1317"/>
      <c r="BF57" s="1317"/>
      <c r="BG57" s="1317"/>
      <c r="BH57" s="1317"/>
      <c r="BI57" s="1317"/>
      <c r="BJ57" s="1317"/>
      <c r="BK57" s="1317"/>
      <c r="BL57" s="1317"/>
      <c r="BM57" s="1317"/>
      <c r="BN57" s="1317"/>
      <c r="BO57" s="1317"/>
      <c r="BP57" s="1316">
        <v>59.8</v>
      </c>
      <c r="BQ57" s="1316"/>
      <c r="BR57" s="1316"/>
      <c r="BS57" s="1316"/>
      <c r="BT57" s="1316"/>
      <c r="BU57" s="1316"/>
      <c r="BV57" s="1316"/>
      <c r="BW57" s="1316"/>
      <c r="BX57" s="1316">
        <v>61.7</v>
      </c>
      <c r="BY57" s="1316"/>
      <c r="BZ57" s="1316"/>
      <c r="CA57" s="1316"/>
      <c r="CB57" s="1316"/>
      <c r="CC57" s="1316"/>
      <c r="CD57" s="1316"/>
      <c r="CE57" s="1316"/>
      <c r="CF57" s="1316">
        <v>61.8</v>
      </c>
      <c r="CG57" s="1316"/>
      <c r="CH57" s="1316"/>
      <c r="CI57" s="1316"/>
      <c r="CJ57" s="1316"/>
      <c r="CK57" s="1316"/>
      <c r="CL57" s="1316"/>
      <c r="CM57" s="1316"/>
      <c r="CN57" s="1316">
        <v>62.8</v>
      </c>
      <c r="CO57" s="1316"/>
      <c r="CP57" s="1316"/>
      <c r="CQ57" s="1316"/>
      <c r="CR57" s="1316"/>
      <c r="CS57" s="1316"/>
      <c r="CT57" s="1316"/>
      <c r="CU57" s="1316"/>
      <c r="CV57" s="1316">
        <v>64</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610</v>
      </c>
    </row>
    <row r="64" spans="1:109" x14ac:dyDescent="0.15">
      <c r="B64" s="397"/>
      <c r="G64" s="404"/>
      <c r="I64" s="417"/>
      <c r="J64" s="417"/>
      <c r="K64" s="417"/>
      <c r="L64" s="417"/>
      <c r="M64" s="417"/>
      <c r="N64" s="418"/>
      <c r="AM64" s="404"/>
      <c r="AN64" s="404" t="s">
        <v>604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613</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605</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606</v>
      </c>
      <c r="AO73" s="1317"/>
      <c r="AP73" s="1317"/>
      <c r="AQ73" s="1317"/>
      <c r="AR73" s="1317"/>
      <c r="AS73" s="1317"/>
      <c r="AT73" s="1317"/>
      <c r="AU73" s="1317"/>
      <c r="AV73" s="1317"/>
      <c r="AW73" s="1317"/>
      <c r="AX73" s="1317"/>
      <c r="AY73" s="1317"/>
      <c r="AZ73" s="1317"/>
      <c r="BA73" s="1317"/>
      <c r="BB73" s="1317" t="s">
        <v>607</v>
      </c>
      <c r="BC73" s="1317"/>
      <c r="BD73" s="1317"/>
      <c r="BE73" s="1317"/>
      <c r="BF73" s="1317"/>
      <c r="BG73" s="1317"/>
      <c r="BH73" s="1317"/>
      <c r="BI73" s="1317"/>
      <c r="BJ73" s="1317"/>
      <c r="BK73" s="1317"/>
      <c r="BL73" s="1317"/>
      <c r="BM73" s="1317"/>
      <c r="BN73" s="1317"/>
      <c r="BO73" s="1317"/>
      <c r="BP73" s="1316">
        <v>92.8</v>
      </c>
      <c r="BQ73" s="1316"/>
      <c r="BR73" s="1316"/>
      <c r="BS73" s="1316"/>
      <c r="BT73" s="1316"/>
      <c r="BU73" s="1316"/>
      <c r="BV73" s="1316"/>
      <c r="BW73" s="1316"/>
      <c r="BX73" s="1316">
        <v>86</v>
      </c>
      <c r="BY73" s="1316"/>
      <c r="BZ73" s="1316"/>
      <c r="CA73" s="1316"/>
      <c r="CB73" s="1316"/>
      <c r="CC73" s="1316"/>
      <c r="CD73" s="1316"/>
      <c r="CE73" s="1316"/>
      <c r="CF73" s="1316">
        <v>72</v>
      </c>
      <c r="CG73" s="1316"/>
      <c r="CH73" s="1316"/>
      <c r="CI73" s="1316"/>
      <c r="CJ73" s="1316"/>
      <c r="CK73" s="1316"/>
      <c r="CL73" s="1316"/>
      <c r="CM73" s="1316"/>
      <c r="CN73" s="1316">
        <v>60.3</v>
      </c>
      <c r="CO73" s="1316"/>
      <c r="CP73" s="1316"/>
      <c r="CQ73" s="1316"/>
      <c r="CR73" s="1316"/>
      <c r="CS73" s="1316"/>
      <c r="CT73" s="1316"/>
      <c r="CU73" s="1316"/>
      <c r="CV73" s="1316">
        <v>57</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611</v>
      </c>
      <c r="BC75" s="1317"/>
      <c r="BD75" s="1317"/>
      <c r="BE75" s="1317"/>
      <c r="BF75" s="1317"/>
      <c r="BG75" s="1317"/>
      <c r="BH75" s="1317"/>
      <c r="BI75" s="1317"/>
      <c r="BJ75" s="1317"/>
      <c r="BK75" s="1317"/>
      <c r="BL75" s="1317"/>
      <c r="BM75" s="1317"/>
      <c r="BN75" s="1317"/>
      <c r="BO75" s="1317"/>
      <c r="BP75" s="1316">
        <v>11.8</v>
      </c>
      <c r="BQ75" s="1316"/>
      <c r="BR75" s="1316"/>
      <c r="BS75" s="1316"/>
      <c r="BT75" s="1316"/>
      <c r="BU75" s="1316"/>
      <c r="BV75" s="1316"/>
      <c r="BW75" s="1316"/>
      <c r="BX75" s="1316">
        <v>10.8</v>
      </c>
      <c r="BY75" s="1316"/>
      <c r="BZ75" s="1316"/>
      <c r="CA75" s="1316"/>
      <c r="CB75" s="1316"/>
      <c r="CC75" s="1316"/>
      <c r="CD75" s="1316"/>
      <c r="CE75" s="1316"/>
      <c r="CF75" s="1316">
        <v>10.3</v>
      </c>
      <c r="CG75" s="1316"/>
      <c r="CH75" s="1316"/>
      <c r="CI75" s="1316"/>
      <c r="CJ75" s="1316"/>
      <c r="CK75" s="1316"/>
      <c r="CL75" s="1316"/>
      <c r="CM75" s="1316"/>
      <c r="CN75" s="1316">
        <v>11.3</v>
      </c>
      <c r="CO75" s="1316"/>
      <c r="CP75" s="1316"/>
      <c r="CQ75" s="1316"/>
      <c r="CR75" s="1316"/>
      <c r="CS75" s="1316"/>
      <c r="CT75" s="1316"/>
      <c r="CU75" s="1316"/>
      <c r="CV75" s="1316">
        <v>11.5</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609</v>
      </c>
      <c r="AO77" s="1315"/>
      <c r="AP77" s="1315"/>
      <c r="AQ77" s="1315"/>
      <c r="AR77" s="1315"/>
      <c r="AS77" s="1315"/>
      <c r="AT77" s="1315"/>
      <c r="AU77" s="1315"/>
      <c r="AV77" s="1315"/>
      <c r="AW77" s="1315"/>
      <c r="AX77" s="1315"/>
      <c r="AY77" s="1315"/>
      <c r="AZ77" s="1315"/>
      <c r="BA77" s="1315"/>
      <c r="BB77" s="1317" t="s">
        <v>607</v>
      </c>
      <c r="BC77" s="1317"/>
      <c r="BD77" s="1317"/>
      <c r="BE77" s="1317"/>
      <c r="BF77" s="1317"/>
      <c r="BG77" s="1317"/>
      <c r="BH77" s="1317"/>
      <c r="BI77" s="1317"/>
      <c r="BJ77" s="1317"/>
      <c r="BK77" s="1317"/>
      <c r="BL77" s="1317"/>
      <c r="BM77" s="1317"/>
      <c r="BN77" s="1317"/>
      <c r="BO77" s="1317"/>
      <c r="BP77" s="1316">
        <v>51.4</v>
      </c>
      <c r="BQ77" s="1316"/>
      <c r="BR77" s="1316"/>
      <c r="BS77" s="1316"/>
      <c r="BT77" s="1316"/>
      <c r="BU77" s="1316"/>
      <c r="BV77" s="1316"/>
      <c r="BW77" s="1316"/>
      <c r="BX77" s="1316">
        <v>46.8</v>
      </c>
      <c r="BY77" s="1316"/>
      <c r="BZ77" s="1316"/>
      <c r="CA77" s="1316"/>
      <c r="CB77" s="1316"/>
      <c r="CC77" s="1316"/>
      <c r="CD77" s="1316"/>
      <c r="CE77" s="1316"/>
      <c r="CF77" s="1316">
        <v>48.4</v>
      </c>
      <c r="CG77" s="1316"/>
      <c r="CH77" s="1316"/>
      <c r="CI77" s="1316"/>
      <c r="CJ77" s="1316"/>
      <c r="CK77" s="1316"/>
      <c r="CL77" s="1316"/>
      <c r="CM77" s="1316"/>
      <c r="CN77" s="1316">
        <v>43</v>
      </c>
      <c r="CO77" s="1316"/>
      <c r="CP77" s="1316"/>
      <c r="CQ77" s="1316"/>
      <c r="CR77" s="1316"/>
      <c r="CS77" s="1316"/>
      <c r="CT77" s="1316"/>
      <c r="CU77" s="1316"/>
      <c r="CV77" s="1316">
        <v>0</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611</v>
      </c>
      <c r="BC79" s="1317"/>
      <c r="BD79" s="1317"/>
      <c r="BE79" s="1317"/>
      <c r="BF79" s="1317"/>
      <c r="BG79" s="1317"/>
      <c r="BH79" s="1317"/>
      <c r="BI79" s="1317"/>
      <c r="BJ79" s="1317"/>
      <c r="BK79" s="1317"/>
      <c r="BL79" s="1317"/>
      <c r="BM79" s="1317"/>
      <c r="BN79" s="1317"/>
      <c r="BO79" s="1317"/>
      <c r="BP79" s="1316">
        <v>10.199999999999999</v>
      </c>
      <c r="BQ79" s="1316"/>
      <c r="BR79" s="1316"/>
      <c r="BS79" s="1316"/>
      <c r="BT79" s="1316"/>
      <c r="BU79" s="1316"/>
      <c r="BV79" s="1316"/>
      <c r="BW79" s="1316"/>
      <c r="BX79" s="1316">
        <v>9.9</v>
      </c>
      <c r="BY79" s="1316"/>
      <c r="BZ79" s="1316"/>
      <c r="CA79" s="1316"/>
      <c r="CB79" s="1316"/>
      <c r="CC79" s="1316"/>
      <c r="CD79" s="1316"/>
      <c r="CE79" s="1316"/>
      <c r="CF79" s="1316">
        <v>9.9</v>
      </c>
      <c r="CG79" s="1316"/>
      <c r="CH79" s="1316"/>
      <c r="CI79" s="1316"/>
      <c r="CJ79" s="1316"/>
      <c r="CK79" s="1316"/>
      <c r="CL79" s="1316"/>
      <c r="CM79" s="1316"/>
      <c r="CN79" s="1316">
        <v>9.9</v>
      </c>
      <c r="CO79" s="1316"/>
      <c r="CP79" s="1316"/>
      <c r="CQ79" s="1316"/>
      <c r="CR79" s="1316"/>
      <c r="CS79" s="1316"/>
      <c r="CT79" s="1316"/>
      <c r="CU79" s="1316"/>
      <c r="CV79" s="1316">
        <v>8.9</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2VyRP5tbB+ubg9TZr3+qB+zdK0Fv6JoXnea1Pl35u+D5KmCFv3qYY0cQAw+Cy99NB9EOC1DqiOb0G2qB/CEvQ==" saltValue="ARVYiBhFCxdgbbOgFMff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MpLE1PnkOaSpXuoJUXjlQk5kgRHEOPzzkTApQiPEOoM8Sfr351VqnVyteMYnK3dPt26S/fimOWzGav5SRy9u9w==" saltValue="nTF+95Wjh6xY1qUG7MNVG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502</v>
      </c>
    </row>
  </sheetData>
  <sheetProtection algorithmName="SHA-512" hashValue="yVZVMyNp37PG18JLMnYeezau03i7Jf2ddCum53JQiTPmdxIs6g5UXKxk5beYsmaGpe8tr5zqbru5TifKJj/75Q==" saltValue="fMfTuT7P9rlgLVnk2A3Xm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45926</v>
      </c>
      <c r="E3" s="162"/>
      <c r="F3" s="163">
        <v>107537</v>
      </c>
      <c r="G3" s="164"/>
      <c r="H3" s="165"/>
    </row>
    <row r="4" spans="1:8" x14ac:dyDescent="0.15">
      <c r="A4" s="166"/>
      <c r="B4" s="167"/>
      <c r="C4" s="168"/>
      <c r="D4" s="169">
        <v>22679</v>
      </c>
      <c r="E4" s="170"/>
      <c r="F4" s="171">
        <v>57923</v>
      </c>
      <c r="G4" s="172"/>
      <c r="H4" s="173"/>
    </row>
    <row r="5" spans="1:8" x14ac:dyDescent="0.15">
      <c r="A5" s="154" t="s">
        <v>547</v>
      </c>
      <c r="B5" s="159"/>
      <c r="C5" s="160"/>
      <c r="D5" s="161">
        <v>35873</v>
      </c>
      <c r="E5" s="162"/>
      <c r="F5" s="163">
        <v>113913</v>
      </c>
      <c r="G5" s="164"/>
      <c r="H5" s="165"/>
    </row>
    <row r="6" spans="1:8" x14ac:dyDescent="0.15">
      <c r="A6" s="166"/>
      <c r="B6" s="167"/>
      <c r="C6" s="168"/>
      <c r="D6" s="169">
        <v>19205</v>
      </c>
      <c r="E6" s="170"/>
      <c r="F6" s="171">
        <v>53160</v>
      </c>
      <c r="G6" s="172"/>
      <c r="H6" s="173"/>
    </row>
    <row r="7" spans="1:8" x14ac:dyDescent="0.15">
      <c r="A7" s="154" t="s">
        <v>548</v>
      </c>
      <c r="B7" s="159"/>
      <c r="C7" s="160"/>
      <c r="D7" s="161">
        <v>20990</v>
      </c>
      <c r="E7" s="162"/>
      <c r="F7" s="163">
        <v>115050</v>
      </c>
      <c r="G7" s="164"/>
      <c r="H7" s="165"/>
    </row>
    <row r="8" spans="1:8" x14ac:dyDescent="0.15">
      <c r="A8" s="166"/>
      <c r="B8" s="167"/>
      <c r="C8" s="168"/>
      <c r="D8" s="169">
        <v>16329</v>
      </c>
      <c r="E8" s="170"/>
      <c r="F8" s="171">
        <v>53792</v>
      </c>
      <c r="G8" s="172"/>
      <c r="H8" s="173"/>
    </row>
    <row r="9" spans="1:8" x14ac:dyDescent="0.15">
      <c r="A9" s="154" t="s">
        <v>549</v>
      </c>
      <c r="B9" s="159"/>
      <c r="C9" s="160"/>
      <c r="D9" s="161">
        <v>35058</v>
      </c>
      <c r="E9" s="162"/>
      <c r="F9" s="163">
        <v>118252</v>
      </c>
      <c r="G9" s="164"/>
      <c r="H9" s="165"/>
    </row>
    <row r="10" spans="1:8" x14ac:dyDescent="0.15">
      <c r="A10" s="166"/>
      <c r="B10" s="167"/>
      <c r="C10" s="168"/>
      <c r="D10" s="169">
        <v>17805</v>
      </c>
      <c r="E10" s="170"/>
      <c r="F10" s="171">
        <v>49994</v>
      </c>
      <c r="G10" s="172"/>
      <c r="H10" s="173"/>
    </row>
    <row r="11" spans="1:8" x14ac:dyDescent="0.15">
      <c r="A11" s="154" t="s">
        <v>550</v>
      </c>
      <c r="B11" s="159"/>
      <c r="C11" s="160"/>
      <c r="D11" s="161">
        <v>36854</v>
      </c>
      <c r="E11" s="162"/>
      <c r="F11" s="163">
        <v>200194</v>
      </c>
      <c r="G11" s="164"/>
      <c r="H11" s="165"/>
    </row>
    <row r="12" spans="1:8" x14ac:dyDescent="0.15">
      <c r="A12" s="166"/>
      <c r="B12" s="167"/>
      <c r="C12" s="174"/>
      <c r="D12" s="169">
        <v>21780</v>
      </c>
      <c r="E12" s="170"/>
      <c r="F12" s="171">
        <v>106422</v>
      </c>
      <c r="G12" s="172"/>
      <c r="H12" s="173"/>
    </row>
    <row r="13" spans="1:8" x14ac:dyDescent="0.15">
      <c r="A13" s="154"/>
      <c r="B13" s="159"/>
      <c r="C13" s="175"/>
      <c r="D13" s="176">
        <v>34940</v>
      </c>
      <c r="E13" s="177"/>
      <c r="F13" s="178">
        <v>130989</v>
      </c>
      <c r="G13" s="179"/>
      <c r="H13" s="165"/>
    </row>
    <row r="14" spans="1:8" x14ac:dyDescent="0.15">
      <c r="A14" s="166"/>
      <c r="B14" s="167"/>
      <c r="C14" s="168"/>
      <c r="D14" s="169">
        <v>19560</v>
      </c>
      <c r="E14" s="170"/>
      <c r="F14" s="171">
        <v>64258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5.58</v>
      </c>
      <c r="C19" s="180">
        <f>ROUND(VALUE(SUBSTITUTE(実質収支比率等に係る経年分析!G$48,"▲","-")),2)</f>
        <v>5.31</v>
      </c>
      <c r="D19" s="180">
        <f>ROUND(VALUE(SUBSTITUTE(実質収支比率等に係る経年分析!H$48,"▲","-")),2)</f>
        <v>5.32</v>
      </c>
      <c r="E19" s="180">
        <f>ROUND(VALUE(SUBSTITUTE(実質収支比率等に係る経年分析!I$48,"▲","-")),2)</f>
        <v>3.52</v>
      </c>
      <c r="F19" s="180">
        <f>ROUND(VALUE(SUBSTITUTE(実質収支比率等に係る経年分析!J$48,"▲","-")),2)</f>
        <v>6.49</v>
      </c>
    </row>
    <row r="20" spans="1:11" x14ac:dyDescent="0.15">
      <c r="A20" s="180" t="s">
        <v>55</v>
      </c>
      <c r="B20" s="180">
        <f>ROUND(VALUE(SUBSTITUTE(実質収支比率等に係る経年分析!F$47,"▲","-")),2)</f>
        <v>13.91</v>
      </c>
      <c r="C20" s="180">
        <f>ROUND(VALUE(SUBSTITUTE(実質収支比率等に係る経年分析!G$47,"▲","-")),2)</f>
        <v>10.71</v>
      </c>
      <c r="D20" s="180">
        <f>ROUND(VALUE(SUBSTITUTE(実質収支比率等に係る経年分析!H$47,"▲","-")),2)</f>
        <v>10.32</v>
      </c>
      <c r="E20" s="180">
        <f>ROUND(VALUE(SUBSTITUTE(実質収支比率等に係る経年分析!I$47,"▲","-")),2)</f>
        <v>10.17</v>
      </c>
      <c r="F20" s="180">
        <f>ROUND(VALUE(SUBSTITUTE(実質収支比率等に係る経年分析!J$47,"▲","-")),2)</f>
        <v>10.199999999999999</v>
      </c>
    </row>
    <row r="21" spans="1:11" x14ac:dyDescent="0.15">
      <c r="A21" s="180" t="s">
        <v>56</v>
      </c>
      <c r="B21" s="180">
        <f>IF(ISNUMBER(VALUE(SUBSTITUTE(実質収支比率等に係る経年分析!F$49,"▲","-"))),ROUND(VALUE(SUBSTITUTE(実質収支比率等に係る経年分析!F$49,"▲","-")),2),NA())</f>
        <v>-1.04</v>
      </c>
      <c r="C21" s="180">
        <f>IF(ISNUMBER(VALUE(SUBSTITUTE(実質収支比率等に係る経年分析!G$49,"▲","-"))),ROUND(VALUE(SUBSTITUTE(実質収支比率等に係る経年分析!G$49,"▲","-")),2),NA())</f>
        <v>-3.79</v>
      </c>
      <c r="D21" s="180">
        <f>IF(ISNUMBER(VALUE(SUBSTITUTE(実質収支比率等に係る経年分析!H$49,"▲","-"))),ROUND(VALUE(SUBSTITUTE(実質収支比率等に係る経年分析!H$49,"▲","-")),2),NA())</f>
        <v>-0.51</v>
      </c>
      <c r="E21" s="180">
        <f>IF(ISNUMBER(VALUE(SUBSTITUTE(実質収支比率等に係る経年分析!I$49,"▲","-"))),ROUND(VALUE(SUBSTITUTE(実質収支比率等に係る経年分析!I$49,"▲","-")),2),NA())</f>
        <v>-1.72</v>
      </c>
      <c r="F21" s="180">
        <f>IF(ISNUMBER(VALUE(SUBSTITUTE(実質収支比率等に係る経年分析!J$49,"▲","-"))),ROUND(VALUE(SUBSTITUTE(実質収支比率等に係る経年分析!J$49,"▲","-")),2),NA())</f>
        <v>1.82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三戸町立学校給食共同調理場特別会計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三戸町後期高齢者医療特別会計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0.03</v>
      </c>
    </row>
    <row r="31" spans="1:11" x14ac:dyDescent="0.15">
      <c r="A31" s="181" t="str">
        <f>IF(連結実質赤字比率に係る赤字・黒字の構成分析!C$39="",NA(),連結実質赤字比率に係る赤字・黒字の構成分析!C$39)</f>
        <v>三戸町営簡易水道事業特別会計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0.05</v>
      </c>
    </row>
    <row r="32" spans="1:11" x14ac:dyDescent="0.15">
      <c r="A32" s="181" t="str">
        <f>IF(連結実質赤字比率に係る赤字・黒字の構成分析!C$38="",NA(),連結実質赤字比率に係る赤字・黒字の構成分析!C$38)</f>
        <v>三戸町下水道事業特別会計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三戸町国民健康保険事業勘定特別会計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1.36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0.57999999999999996</v>
      </c>
    </row>
    <row r="34" spans="1:16" x14ac:dyDescent="0.15">
      <c r="A34" s="181" t="str">
        <f>IF(連結実質赤字比率に係る赤字・黒字の構成分析!C$36="",NA(),連結実質赤字比率に係る赤字・黒字の構成分析!C$36)</f>
        <v>三戸町介護保険特別会計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3.15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3.51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6.48</v>
      </c>
    </row>
    <row r="36" spans="1:16" x14ac:dyDescent="0.15">
      <c r="A36" s="181" t="str">
        <f>IF(連結実質赤字比率に係る赤字・黒字の構成分析!C$34="",NA(),連結実質赤字比率に係る赤字・黒字の構成分析!C$34)</f>
        <v>三戸町国民健康保険直診勘定三戸中央病院事業特別会計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v>
      </c>
      <c r="D36" s="181">
        <f>IF(ROUND(VALUE(SUBSTITUTE(連結実質赤字比率に係る赤字・黒字の構成分析!G$34,"▲", "-")), 2) &lt; 0, ABS(ROUND(VALUE(SUBSTITUTE(連結実質赤字比率に係る赤字・黒字の構成分析!G$34,"▲", "-")), 2)), NA())</f>
        <v>1.86</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2.48</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2.95</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1.82</v>
      </c>
      <c r="K36" s="181" t="e">
        <f>IF(ROUND(VALUE(SUBSTITUTE(連結実質赤字比率に係る赤字・黒字の構成分析!J$34,"▲", "-")), 2) &gt;= 0, ABS(ROUND(VALUE(SUBSTITUTE(連結実質赤字比率に係る赤字・黒字の構成分析!J$34,"▲", "-")), 2)), NA())</f>
        <v>#N/A</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596</v>
      </c>
      <c r="E42" s="182"/>
      <c r="F42" s="182"/>
      <c r="G42" s="182">
        <f>'実質公債費比率（分子）の構造'!L$52</f>
        <v>639</v>
      </c>
      <c r="H42" s="182"/>
      <c r="I42" s="182"/>
      <c r="J42" s="182">
        <f>'実質公債費比率（分子）の構造'!M$52</f>
        <v>692</v>
      </c>
      <c r="K42" s="182"/>
      <c r="L42" s="182"/>
      <c r="M42" s="182">
        <f>'実質公債費比率（分子）の構造'!N$52</f>
        <v>738</v>
      </c>
      <c r="N42" s="182"/>
      <c r="O42" s="182"/>
      <c r="P42" s="182">
        <f>'実質公債費比率（分子）の構造'!O$52</f>
        <v>747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t="str">
        <f>'実質公債費比率（分子）の構造'!O$51</f>
        <v>-</v>
      </c>
      <c r="O43" s="182"/>
      <c r="P43" s="182"/>
    </row>
    <row r="44" spans="1:16" x14ac:dyDescent="0.15">
      <c r="A44" s="182" t="s">
        <v>65</v>
      </c>
      <c r="B44" s="182">
        <f>'実質公債費比率（分子）の構造'!K$50</f>
        <v>0</v>
      </c>
      <c r="C44" s="182"/>
      <c r="D44" s="182"/>
      <c r="E44" s="182">
        <f>'実質公債費比率（分子）の構造'!L$50</f>
        <v>10</v>
      </c>
      <c r="F44" s="182"/>
      <c r="G44" s="182"/>
      <c r="H44" s="182">
        <f>'実質公債費比率（分子）の構造'!M$50</f>
        <v>10</v>
      </c>
      <c r="I44" s="182"/>
      <c r="J44" s="182"/>
      <c r="K44" s="182">
        <f>'実質公債費比率（分子）の構造'!N$50</f>
        <v>10</v>
      </c>
      <c r="L44" s="182"/>
      <c r="M44" s="182"/>
      <c r="N44" s="182">
        <f>'実質公債費比率（分子）の構造'!O$50</f>
        <v>10</v>
      </c>
      <c r="O44" s="182"/>
      <c r="P44" s="182"/>
    </row>
    <row r="45" spans="1:16" x14ac:dyDescent="0.15">
      <c r="A45" s="182" t="s">
        <v>66</v>
      </c>
      <c r="B45" s="182">
        <f>'実質公債費比率（分子）の構造'!K$49</f>
        <v>40</v>
      </c>
      <c r="C45" s="182"/>
      <c r="D45" s="182"/>
      <c r="E45" s="182">
        <f>'実質公債費比率（分子）の構造'!L$49</f>
        <v>39</v>
      </c>
      <c r="F45" s="182"/>
      <c r="G45" s="182"/>
      <c r="H45" s="182">
        <f>'実質公債費比率（分子）の構造'!M$49</f>
        <v>40</v>
      </c>
      <c r="I45" s="182"/>
      <c r="J45" s="182"/>
      <c r="K45" s="182">
        <f>'実質公債費比率（分子）の構造'!N$49</f>
        <v>33</v>
      </c>
      <c r="L45" s="182"/>
      <c r="M45" s="182"/>
      <c r="N45" s="182">
        <f>'実質公債費比率（分子）の構造'!O$49</f>
        <v>24</v>
      </c>
      <c r="O45" s="182"/>
      <c r="P45" s="182"/>
    </row>
    <row r="46" spans="1:16" x14ac:dyDescent="0.15">
      <c r="A46" s="182" t="s">
        <v>67</v>
      </c>
      <c r="B46" s="182">
        <f>'実質公債費比率（分子）の構造'!K$48</f>
        <v>261</v>
      </c>
      <c r="C46" s="182"/>
      <c r="D46" s="182"/>
      <c r="E46" s="182">
        <f>'実質公債費比率（分子）の構造'!L$48</f>
        <v>270</v>
      </c>
      <c r="F46" s="182"/>
      <c r="G46" s="182"/>
      <c r="H46" s="182">
        <f>'実質公債費比率（分子）の構造'!M$48</f>
        <v>281</v>
      </c>
      <c r="I46" s="182"/>
      <c r="J46" s="182"/>
      <c r="K46" s="182">
        <f>'実質公債費比率（分子）の構造'!N$48</f>
        <v>285</v>
      </c>
      <c r="L46" s="182"/>
      <c r="M46" s="182"/>
      <c r="N46" s="182">
        <f>'実質公債費比率（分子）の構造'!O$48</f>
        <v>294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601</v>
      </c>
      <c r="C49" s="182"/>
      <c r="D49" s="182"/>
      <c r="E49" s="182">
        <f>'実質公債費比率（分子）の構造'!L$45</f>
        <v>654</v>
      </c>
      <c r="F49" s="182"/>
      <c r="G49" s="182"/>
      <c r="H49" s="182">
        <f>'実質公債費比率（分子）の構造'!M$45</f>
        <v>725</v>
      </c>
      <c r="I49" s="182"/>
      <c r="J49" s="182"/>
      <c r="K49" s="182">
        <f>'実質公債費比率（分子）の構造'!N$45</f>
        <v>796</v>
      </c>
      <c r="L49" s="182"/>
      <c r="M49" s="182"/>
      <c r="N49" s="182">
        <f>'実質公債費比率（分子）の構造'!O$45</f>
        <v>781</v>
      </c>
      <c r="O49" s="182"/>
      <c r="P49" s="182"/>
    </row>
    <row r="50" spans="1:16" x14ac:dyDescent="0.15">
      <c r="A50" s="182" t="s">
        <v>71</v>
      </c>
      <c r="B50" s="182" t="e">
        <f>NA()</f>
        <v>#N/A</v>
      </c>
      <c r="C50" s="182">
        <f>IF(ISNUMBER('実質公債費比率（分子）の構造'!K$53),'実質公債費比率（分子）の構造'!K$53,NA())</f>
        <v>306</v>
      </c>
      <c r="D50" s="182" t="e">
        <f>NA()</f>
        <v>#N/A</v>
      </c>
      <c r="E50" s="182" t="e">
        <f>NA()</f>
        <v>#N/A</v>
      </c>
      <c r="F50" s="182">
        <f>IF(ISNUMBER('実質公債費比率（分子）の構造'!L$53),'実質公債費比率（分子）の構造'!L$53,NA())</f>
        <v>334</v>
      </c>
      <c r="G50" s="182" t="e">
        <f>NA()</f>
        <v>#N/A</v>
      </c>
      <c r="H50" s="182" t="e">
        <f>NA()</f>
        <v>#N/A</v>
      </c>
      <c r="I50" s="182">
        <f>IF(ISNUMBER('実質公債費比率（分子）の構造'!M$53),'実質公債費比率（分子）の構造'!M$53,NA())</f>
        <v>364</v>
      </c>
      <c r="J50" s="182" t="e">
        <f>NA()</f>
        <v>#N/A</v>
      </c>
      <c r="K50" s="182" t="e">
        <f>NA()</f>
        <v>#N/A</v>
      </c>
      <c r="L50" s="182">
        <f>IF(ISNUMBER('実質公債費比率（分子）の構造'!N$53),'実質公債費比率（分子）の構造'!N$53,NA())</f>
        <v>386</v>
      </c>
      <c r="M50" s="182" t="e">
        <f>NA()</f>
        <v>#N/A</v>
      </c>
      <c r="N50" s="182" t="e">
        <f>NA()</f>
        <v>#N/A</v>
      </c>
      <c r="O50" s="182">
        <f>IF(ISNUMBER('実質公債費比率（分子）の構造'!O$53),'実質公債費比率（分子）の構造'!O$53,NA())</f>
        <v>362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7616</v>
      </c>
      <c r="E56" s="181"/>
      <c r="F56" s="181"/>
      <c r="G56" s="181">
        <f>'将来負担比率（分子）の構造'!J$52</f>
        <v>7417</v>
      </c>
      <c r="H56" s="181"/>
      <c r="I56" s="181"/>
      <c r="J56" s="181">
        <f>'将来負担比率（分子）の構造'!K$52</f>
        <v>7248</v>
      </c>
      <c r="K56" s="181"/>
      <c r="L56" s="181"/>
      <c r="M56" s="181">
        <f>'将来負担比率（分子）の構造'!L$52</f>
        <v>6853</v>
      </c>
      <c r="N56" s="181"/>
      <c r="O56" s="181"/>
      <c r="P56" s="181">
        <f>'将来負担比率（分子）の構造'!M$52</f>
        <v>6492</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1673</v>
      </c>
      <c r="E58" s="181"/>
      <c r="F58" s="181"/>
      <c r="G58" s="181">
        <f>'将来負担比率（分子）の構造'!J$50</f>
        <v>1821</v>
      </c>
      <c r="H58" s="181"/>
      <c r="I58" s="181"/>
      <c r="J58" s="181">
        <f>'将来負担比率（分子）の構造'!K$50</f>
        <v>1971</v>
      </c>
      <c r="K58" s="181"/>
      <c r="L58" s="181"/>
      <c r="M58" s="181">
        <f>'将来負担比率（分子）の構造'!L$50</f>
        <v>2173</v>
      </c>
      <c r="N58" s="181"/>
      <c r="O58" s="181"/>
      <c r="P58" s="181">
        <f>'将来負担比率（分子）の構造'!M$50</f>
        <v>2310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579</v>
      </c>
      <c r="C62" s="181"/>
      <c r="D62" s="181"/>
      <c r="E62" s="181">
        <f>'将来負担比率（分子）の構造'!J$45</f>
        <v>548</v>
      </c>
      <c r="F62" s="181"/>
      <c r="G62" s="181"/>
      <c r="H62" s="181">
        <f>'将来負担比率（分子）の構造'!K$45</f>
        <v>485</v>
      </c>
      <c r="I62" s="181"/>
      <c r="J62" s="181"/>
      <c r="K62" s="181">
        <f>'将来負担比率（分子）の構造'!L$45</f>
        <v>484</v>
      </c>
      <c r="L62" s="181"/>
      <c r="M62" s="181"/>
      <c r="N62" s="181">
        <f>'将来負担比率（分子）の構造'!M$45</f>
        <v>494</v>
      </c>
      <c r="O62" s="181"/>
      <c r="P62" s="181"/>
    </row>
    <row r="63" spans="1:16" x14ac:dyDescent="0.15">
      <c r="A63" s="181" t="s">
        <v>34</v>
      </c>
      <c r="B63" s="181">
        <f>'将来負担比率（分子）の構造'!I$44</f>
        <v>192</v>
      </c>
      <c r="C63" s="181"/>
      <c r="D63" s="181"/>
      <c r="E63" s="181">
        <f>'将来負担比率（分子）の構造'!J$44</f>
        <v>160</v>
      </c>
      <c r="F63" s="181"/>
      <c r="G63" s="181"/>
      <c r="H63" s="181">
        <f>'将来負担比率（分子）の構造'!K$44</f>
        <v>140</v>
      </c>
      <c r="I63" s="181"/>
      <c r="J63" s="181"/>
      <c r="K63" s="181">
        <f>'将来負担比率（分子）の構造'!L$44</f>
        <v>112</v>
      </c>
      <c r="L63" s="181"/>
      <c r="M63" s="181"/>
      <c r="N63" s="181">
        <f>'将来負担比率（分子）の構造'!M$44</f>
        <v>135</v>
      </c>
      <c r="O63" s="181"/>
      <c r="P63" s="181"/>
    </row>
    <row r="64" spans="1:16" x14ac:dyDescent="0.15">
      <c r="A64" s="181" t="s">
        <v>33</v>
      </c>
      <c r="B64" s="181">
        <f>'将来負担比率（分子）の構造'!I$43</f>
        <v>4323</v>
      </c>
      <c r="C64" s="181"/>
      <c r="D64" s="181"/>
      <c r="E64" s="181">
        <f>'将来負担比率（分子）の構造'!J$43</f>
        <v>4217</v>
      </c>
      <c r="F64" s="181"/>
      <c r="G64" s="181"/>
      <c r="H64" s="181">
        <f>'将来負担比率（分子）の構造'!K$43</f>
        <v>4081</v>
      </c>
      <c r="I64" s="181"/>
      <c r="J64" s="181"/>
      <c r="K64" s="181">
        <f>'将来負担比率（分子）の構造'!L$43</f>
        <v>3880</v>
      </c>
      <c r="L64" s="181"/>
      <c r="M64" s="181"/>
      <c r="N64" s="181">
        <f>'将来負担比率（分子）の構造'!M$43</f>
        <v>3752</v>
      </c>
      <c r="O64" s="181"/>
      <c r="P64" s="181"/>
    </row>
    <row r="65" spans="1:16" x14ac:dyDescent="0.15">
      <c r="A65" s="181" t="s">
        <v>32</v>
      </c>
      <c r="B65" s="181">
        <f>'将来負担比率（分子）の構造'!I$42</f>
        <v>102</v>
      </c>
      <c r="C65" s="181"/>
      <c r="D65" s="181"/>
      <c r="E65" s="181">
        <f>'将来負担比率（分子）の構造'!J$42</f>
        <v>92</v>
      </c>
      <c r="F65" s="181"/>
      <c r="G65" s="181"/>
      <c r="H65" s="181">
        <f>'将来負担比率（分子）の構造'!K$42</f>
        <v>82</v>
      </c>
      <c r="I65" s="181"/>
      <c r="J65" s="181"/>
      <c r="K65" s="181">
        <f>'将来負担比率（分子）の構造'!L$42</f>
        <v>71</v>
      </c>
      <c r="L65" s="181"/>
      <c r="M65" s="181"/>
      <c r="N65" s="181">
        <f>'将来負担比率（分子）の構造'!M$42</f>
        <v>61</v>
      </c>
      <c r="O65" s="181"/>
      <c r="P65" s="181"/>
    </row>
    <row r="66" spans="1:16" x14ac:dyDescent="0.15">
      <c r="A66" s="181" t="s">
        <v>31</v>
      </c>
      <c r="B66" s="181">
        <f>'将来負担比率（分子）の構造'!I$41</f>
        <v>7193</v>
      </c>
      <c r="C66" s="181"/>
      <c r="D66" s="181"/>
      <c r="E66" s="181">
        <f>'将来負担比率（分子）の構造'!J$41</f>
        <v>7004</v>
      </c>
      <c r="F66" s="181"/>
      <c r="G66" s="181"/>
      <c r="H66" s="181">
        <f>'将来負担比率（分子）の構造'!K$41</f>
        <v>6699</v>
      </c>
      <c r="I66" s="181"/>
      <c r="J66" s="181"/>
      <c r="K66" s="181">
        <f>'将来負担比率（分子）の構造'!L$41</f>
        <v>6385</v>
      </c>
      <c r="L66" s="181"/>
      <c r="M66" s="181"/>
      <c r="N66" s="181">
        <f>'将来負担比率（分子）の構造'!M$41</f>
        <v>6245</v>
      </c>
      <c r="O66" s="181"/>
      <c r="P66" s="181"/>
    </row>
    <row r="67" spans="1:16" x14ac:dyDescent="0.15">
      <c r="A67" s="181" t="s">
        <v>75</v>
      </c>
      <c r="B67" s="181" t="e">
        <f>NA()</f>
        <v>#N/A</v>
      </c>
      <c r="C67" s="181">
        <f>IF(ISNUMBER('将来負担比率（分子）の構造'!I$53), IF('将来負担比率（分子）の構造'!I$53 &lt; 0, 0, '将来負担比率（分子）の構造'!I$53), NA())</f>
        <v>3100</v>
      </c>
      <c r="D67" s="181" t="e">
        <f>NA()</f>
        <v>#N/A</v>
      </c>
      <c r="E67" s="181" t="e">
        <f>NA()</f>
        <v>#N/A</v>
      </c>
      <c r="F67" s="181">
        <f>IF(ISNUMBER('将来負担比率（分子）の構造'!J$53), IF('将来負担比率（分子）の構造'!J$53 &lt; 0, 0, '将来負担比率（分子）の構造'!J$53), NA())</f>
        <v>2783</v>
      </c>
      <c r="G67" s="181" t="e">
        <f>NA()</f>
        <v>#N/A</v>
      </c>
      <c r="H67" s="181" t="e">
        <f>NA()</f>
        <v>#N/A</v>
      </c>
      <c r="I67" s="181">
        <f>IF(ISNUMBER('将来負担比率（分子）の構造'!K$53), IF('将来負担比率（分子）の構造'!K$53 &lt; 0, 0, '将来負担比率（分子）の構造'!K$53), NA())</f>
        <v>2268</v>
      </c>
      <c r="J67" s="181" t="e">
        <f>NA()</f>
        <v>#N/A</v>
      </c>
      <c r="K67" s="181" t="e">
        <f>NA()</f>
        <v>#N/A</v>
      </c>
      <c r="L67" s="181">
        <f>IF(ISNUMBER('将来負担比率（分子）の構造'!L$53), IF('将来負担比率（分子）の構造'!L$53 &lt; 0, 0, '将来負担比率（分子）の構造'!L$53), NA())</f>
        <v>1907</v>
      </c>
      <c r="M67" s="181" t="e">
        <f>NA()</f>
        <v>#N/A</v>
      </c>
      <c r="N67" s="181" t="e">
        <f>NA()</f>
        <v>#N/A</v>
      </c>
      <c r="O67" s="181">
        <f>IF(ISNUMBER('将来負担比率（分子）の構造'!M$53), IF('将来負担比率（分子）の構造'!M$53 &lt; 0, 0, '将来負担比率（分子）の構造'!M$53), NA())</f>
        <v>1886</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396</v>
      </c>
      <c r="C72" s="185">
        <f>基金残高に係る経年分析!G55</f>
        <v>396</v>
      </c>
      <c r="D72" s="185">
        <f>基金残高に係る経年分析!H55</f>
        <v>413</v>
      </c>
    </row>
    <row r="73" spans="1:16" x14ac:dyDescent="0.15">
      <c r="A73" s="184" t="s">
        <v>78</v>
      </c>
      <c r="B73" s="185">
        <f>基金残高に係る経年分析!F56</f>
        <v>663</v>
      </c>
      <c r="C73" s="185">
        <f>基金残高に係る経年分析!G56</f>
        <v>743</v>
      </c>
      <c r="D73" s="185">
        <f>基金残高に係る経年分析!H56</f>
        <v>743</v>
      </c>
    </row>
    <row r="74" spans="1:16" x14ac:dyDescent="0.15">
      <c r="A74" s="184" t="s">
        <v>79</v>
      </c>
      <c r="B74" s="185">
        <f>基金残高に係る経年分析!F57</f>
        <v>661</v>
      </c>
      <c r="C74" s="185">
        <f>基金残高に係る経年分析!G57</f>
        <v>697</v>
      </c>
      <c r="D74" s="185">
        <f>基金残高に係る経年分析!H57</f>
        <v>797</v>
      </c>
    </row>
  </sheetData>
  <sheetProtection algorithmName="SHA-512" hashValue="7cikP8fqtiVdR8dLxTDcopolaplQiMdnEajtGmptLrTq8j7VdQE/0ByINknAxxonVaKAUVDICJGSJD8Xb4YZ4Q==" saltValue="lvPIVEeLO4JDLODoEtnS8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Q1" workbookViewId="0">
      <selection activeCell="CD16" sqref="CD16:CQ16"/>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891989</v>
      </c>
      <c r="S5" s="736"/>
      <c r="T5" s="736"/>
      <c r="U5" s="736"/>
      <c r="V5" s="736"/>
      <c r="W5" s="736"/>
      <c r="X5" s="736"/>
      <c r="Y5" s="779"/>
      <c r="Z5" s="797">
        <v>11</v>
      </c>
      <c r="AA5" s="797"/>
      <c r="AB5" s="797"/>
      <c r="AC5" s="797"/>
      <c r="AD5" s="798">
        <v>891989</v>
      </c>
      <c r="AE5" s="798"/>
      <c r="AF5" s="798"/>
      <c r="AG5" s="798"/>
      <c r="AH5" s="798"/>
      <c r="AI5" s="798"/>
      <c r="AJ5" s="798"/>
      <c r="AK5" s="798"/>
      <c r="AL5" s="780">
        <v>22.6</v>
      </c>
      <c r="AM5" s="751"/>
      <c r="AN5" s="751"/>
      <c r="AO5" s="781"/>
      <c r="AP5" s="746" t="s">
        <v>226</v>
      </c>
      <c r="AQ5" s="747"/>
      <c r="AR5" s="747"/>
      <c r="AS5" s="747"/>
      <c r="AT5" s="747"/>
      <c r="AU5" s="747"/>
      <c r="AV5" s="747"/>
      <c r="AW5" s="747"/>
      <c r="AX5" s="747"/>
      <c r="AY5" s="747"/>
      <c r="AZ5" s="747"/>
      <c r="BA5" s="747"/>
      <c r="BB5" s="747"/>
      <c r="BC5" s="747"/>
      <c r="BD5" s="747"/>
      <c r="BE5" s="747"/>
      <c r="BF5" s="748"/>
      <c r="BG5" s="680">
        <v>891989</v>
      </c>
      <c r="BH5" s="681"/>
      <c r="BI5" s="681"/>
      <c r="BJ5" s="681"/>
      <c r="BK5" s="681"/>
      <c r="BL5" s="681"/>
      <c r="BM5" s="681"/>
      <c r="BN5" s="682"/>
      <c r="BO5" s="713">
        <v>100</v>
      </c>
      <c r="BP5" s="713"/>
      <c r="BQ5" s="713"/>
      <c r="BR5" s="713"/>
      <c r="BS5" s="714" t="s">
        <v>130</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89950</v>
      </c>
      <c r="S6" s="681"/>
      <c r="T6" s="681"/>
      <c r="U6" s="681"/>
      <c r="V6" s="681"/>
      <c r="W6" s="681"/>
      <c r="X6" s="681"/>
      <c r="Y6" s="682"/>
      <c r="Z6" s="713">
        <v>1.1000000000000001</v>
      </c>
      <c r="AA6" s="713"/>
      <c r="AB6" s="713"/>
      <c r="AC6" s="713"/>
      <c r="AD6" s="714">
        <v>89950</v>
      </c>
      <c r="AE6" s="714"/>
      <c r="AF6" s="714"/>
      <c r="AG6" s="714"/>
      <c r="AH6" s="714"/>
      <c r="AI6" s="714"/>
      <c r="AJ6" s="714"/>
      <c r="AK6" s="714"/>
      <c r="AL6" s="683">
        <v>2.2999999999999998</v>
      </c>
      <c r="AM6" s="684"/>
      <c r="AN6" s="684"/>
      <c r="AO6" s="715"/>
      <c r="AP6" s="677" t="s">
        <v>231</v>
      </c>
      <c r="AQ6" s="678"/>
      <c r="AR6" s="678"/>
      <c r="AS6" s="678"/>
      <c r="AT6" s="678"/>
      <c r="AU6" s="678"/>
      <c r="AV6" s="678"/>
      <c r="AW6" s="678"/>
      <c r="AX6" s="678"/>
      <c r="AY6" s="678"/>
      <c r="AZ6" s="678"/>
      <c r="BA6" s="678"/>
      <c r="BB6" s="678"/>
      <c r="BC6" s="678"/>
      <c r="BD6" s="678"/>
      <c r="BE6" s="678"/>
      <c r="BF6" s="679"/>
      <c r="BG6" s="680">
        <v>891989</v>
      </c>
      <c r="BH6" s="681"/>
      <c r="BI6" s="681"/>
      <c r="BJ6" s="681"/>
      <c r="BK6" s="681"/>
      <c r="BL6" s="681"/>
      <c r="BM6" s="681"/>
      <c r="BN6" s="682"/>
      <c r="BO6" s="713">
        <v>100</v>
      </c>
      <c r="BP6" s="713"/>
      <c r="BQ6" s="713"/>
      <c r="BR6" s="713"/>
      <c r="BS6" s="714" t="s">
        <v>130</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89480</v>
      </c>
      <c r="CS6" s="681"/>
      <c r="CT6" s="681"/>
      <c r="CU6" s="681"/>
      <c r="CV6" s="681"/>
      <c r="CW6" s="681"/>
      <c r="CX6" s="681"/>
      <c r="CY6" s="682"/>
      <c r="CZ6" s="780">
        <v>1.1000000000000001</v>
      </c>
      <c r="DA6" s="751"/>
      <c r="DB6" s="751"/>
      <c r="DC6" s="783"/>
      <c r="DD6" s="686" t="s">
        <v>130</v>
      </c>
      <c r="DE6" s="681"/>
      <c r="DF6" s="681"/>
      <c r="DG6" s="681"/>
      <c r="DH6" s="681"/>
      <c r="DI6" s="681"/>
      <c r="DJ6" s="681"/>
      <c r="DK6" s="681"/>
      <c r="DL6" s="681"/>
      <c r="DM6" s="681"/>
      <c r="DN6" s="681"/>
      <c r="DO6" s="681"/>
      <c r="DP6" s="682"/>
      <c r="DQ6" s="686">
        <v>89480</v>
      </c>
      <c r="DR6" s="681"/>
      <c r="DS6" s="681"/>
      <c r="DT6" s="681"/>
      <c r="DU6" s="681"/>
      <c r="DV6" s="681"/>
      <c r="DW6" s="681"/>
      <c r="DX6" s="681"/>
      <c r="DY6" s="681"/>
      <c r="DZ6" s="681"/>
      <c r="EA6" s="681"/>
      <c r="EB6" s="681"/>
      <c r="EC6" s="727"/>
    </row>
    <row r="7" spans="2:143" ht="11.25" customHeight="1" x14ac:dyDescent="0.15">
      <c r="B7" s="677" t="s">
        <v>233</v>
      </c>
      <c r="C7" s="678"/>
      <c r="D7" s="678"/>
      <c r="E7" s="678"/>
      <c r="F7" s="678"/>
      <c r="G7" s="678"/>
      <c r="H7" s="678"/>
      <c r="I7" s="678"/>
      <c r="J7" s="678"/>
      <c r="K7" s="678"/>
      <c r="L7" s="678"/>
      <c r="M7" s="678"/>
      <c r="N7" s="678"/>
      <c r="O7" s="678"/>
      <c r="P7" s="678"/>
      <c r="Q7" s="679"/>
      <c r="R7" s="680">
        <v>607</v>
      </c>
      <c r="S7" s="681"/>
      <c r="T7" s="681"/>
      <c r="U7" s="681"/>
      <c r="V7" s="681"/>
      <c r="W7" s="681"/>
      <c r="X7" s="681"/>
      <c r="Y7" s="682"/>
      <c r="Z7" s="713">
        <v>0</v>
      </c>
      <c r="AA7" s="713"/>
      <c r="AB7" s="713"/>
      <c r="AC7" s="713"/>
      <c r="AD7" s="714">
        <v>607</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336837</v>
      </c>
      <c r="BH7" s="681"/>
      <c r="BI7" s="681"/>
      <c r="BJ7" s="681"/>
      <c r="BK7" s="681"/>
      <c r="BL7" s="681"/>
      <c r="BM7" s="681"/>
      <c r="BN7" s="682"/>
      <c r="BO7" s="713">
        <v>37.799999999999997</v>
      </c>
      <c r="BP7" s="713"/>
      <c r="BQ7" s="713"/>
      <c r="BR7" s="713"/>
      <c r="BS7" s="714" t="s">
        <v>130</v>
      </c>
      <c r="BT7" s="714"/>
      <c r="BU7" s="714"/>
      <c r="BV7" s="714"/>
      <c r="BW7" s="714"/>
      <c r="BX7" s="714"/>
      <c r="BY7" s="714"/>
      <c r="BZ7" s="714"/>
      <c r="CA7" s="714"/>
      <c r="CB7" s="777"/>
      <c r="CD7" s="719" t="s">
        <v>235</v>
      </c>
      <c r="CE7" s="720"/>
      <c r="CF7" s="720"/>
      <c r="CG7" s="720"/>
      <c r="CH7" s="720"/>
      <c r="CI7" s="720"/>
      <c r="CJ7" s="720"/>
      <c r="CK7" s="720"/>
      <c r="CL7" s="720"/>
      <c r="CM7" s="720"/>
      <c r="CN7" s="720"/>
      <c r="CO7" s="720"/>
      <c r="CP7" s="720"/>
      <c r="CQ7" s="721"/>
      <c r="CR7" s="680">
        <v>2106898</v>
      </c>
      <c r="CS7" s="681"/>
      <c r="CT7" s="681"/>
      <c r="CU7" s="681"/>
      <c r="CV7" s="681"/>
      <c r="CW7" s="681"/>
      <c r="CX7" s="681"/>
      <c r="CY7" s="682"/>
      <c r="CZ7" s="713">
        <v>27</v>
      </c>
      <c r="DA7" s="713"/>
      <c r="DB7" s="713"/>
      <c r="DC7" s="713"/>
      <c r="DD7" s="686">
        <v>24761</v>
      </c>
      <c r="DE7" s="681"/>
      <c r="DF7" s="681"/>
      <c r="DG7" s="681"/>
      <c r="DH7" s="681"/>
      <c r="DI7" s="681"/>
      <c r="DJ7" s="681"/>
      <c r="DK7" s="681"/>
      <c r="DL7" s="681"/>
      <c r="DM7" s="681"/>
      <c r="DN7" s="681"/>
      <c r="DO7" s="681"/>
      <c r="DP7" s="682"/>
      <c r="DQ7" s="686">
        <v>631346</v>
      </c>
      <c r="DR7" s="681"/>
      <c r="DS7" s="681"/>
      <c r="DT7" s="681"/>
      <c r="DU7" s="681"/>
      <c r="DV7" s="681"/>
      <c r="DW7" s="681"/>
      <c r="DX7" s="681"/>
      <c r="DY7" s="681"/>
      <c r="DZ7" s="681"/>
      <c r="EA7" s="681"/>
      <c r="EB7" s="681"/>
      <c r="EC7" s="727"/>
    </row>
    <row r="8" spans="2:143" ht="11.25" customHeight="1" x14ac:dyDescent="0.15">
      <c r="B8" s="677" t="s">
        <v>236</v>
      </c>
      <c r="C8" s="678"/>
      <c r="D8" s="678"/>
      <c r="E8" s="678"/>
      <c r="F8" s="678"/>
      <c r="G8" s="678"/>
      <c r="H8" s="678"/>
      <c r="I8" s="678"/>
      <c r="J8" s="678"/>
      <c r="K8" s="678"/>
      <c r="L8" s="678"/>
      <c r="M8" s="678"/>
      <c r="N8" s="678"/>
      <c r="O8" s="678"/>
      <c r="P8" s="678"/>
      <c r="Q8" s="679"/>
      <c r="R8" s="680">
        <v>1277</v>
      </c>
      <c r="S8" s="681"/>
      <c r="T8" s="681"/>
      <c r="U8" s="681"/>
      <c r="V8" s="681"/>
      <c r="W8" s="681"/>
      <c r="X8" s="681"/>
      <c r="Y8" s="682"/>
      <c r="Z8" s="713">
        <v>0</v>
      </c>
      <c r="AA8" s="713"/>
      <c r="AB8" s="713"/>
      <c r="AC8" s="713"/>
      <c r="AD8" s="714">
        <v>1277</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15705</v>
      </c>
      <c r="BH8" s="681"/>
      <c r="BI8" s="681"/>
      <c r="BJ8" s="681"/>
      <c r="BK8" s="681"/>
      <c r="BL8" s="681"/>
      <c r="BM8" s="681"/>
      <c r="BN8" s="682"/>
      <c r="BO8" s="713">
        <v>1.8</v>
      </c>
      <c r="BP8" s="713"/>
      <c r="BQ8" s="713"/>
      <c r="BR8" s="713"/>
      <c r="BS8" s="686" t="s">
        <v>130</v>
      </c>
      <c r="BT8" s="681"/>
      <c r="BU8" s="681"/>
      <c r="BV8" s="681"/>
      <c r="BW8" s="681"/>
      <c r="BX8" s="681"/>
      <c r="BY8" s="681"/>
      <c r="BZ8" s="681"/>
      <c r="CA8" s="681"/>
      <c r="CB8" s="727"/>
      <c r="CD8" s="719" t="s">
        <v>238</v>
      </c>
      <c r="CE8" s="720"/>
      <c r="CF8" s="720"/>
      <c r="CG8" s="720"/>
      <c r="CH8" s="720"/>
      <c r="CI8" s="720"/>
      <c r="CJ8" s="720"/>
      <c r="CK8" s="720"/>
      <c r="CL8" s="720"/>
      <c r="CM8" s="720"/>
      <c r="CN8" s="720"/>
      <c r="CO8" s="720"/>
      <c r="CP8" s="720"/>
      <c r="CQ8" s="721"/>
      <c r="CR8" s="680">
        <v>1538750</v>
      </c>
      <c r="CS8" s="681"/>
      <c r="CT8" s="681"/>
      <c r="CU8" s="681"/>
      <c r="CV8" s="681"/>
      <c r="CW8" s="681"/>
      <c r="CX8" s="681"/>
      <c r="CY8" s="682"/>
      <c r="CZ8" s="713">
        <v>19.7</v>
      </c>
      <c r="DA8" s="713"/>
      <c r="DB8" s="713"/>
      <c r="DC8" s="713"/>
      <c r="DD8" s="686">
        <v>6631</v>
      </c>
      <c r="DE8" s="681"/>
      <c r="DF8" s="681"/>
      <c r="DG8" s="681"/>
      <c r="DH8" s="681"/>
      <c r="DI8" s="681"/>
      <c r="DJ8" s="681"/>
      <c r="DK8" s="681"/>
      <c r="DL8" s="681"/>
      <c r="DM8" s="681"/>
      <c r="DN8" s="681"/>
      <c r="DO8" s="681"/>
      <c r="DP8" s="682"/>
      <c r="DQ8" s="686">
        <v>818987</v>
      </c>
      <c r="DR8" s="681"/>
      <c r="DS8" s="681"/>
      <c r="DT8" s="681"/>
      <c r="DU8" s="681"/>
      <c r="DV8" s="681"/>
      <c r="DW8" s="681"/>
      <c r="DX8" s="681"/>
      <c r="DY8" s="681"/>
      <c r="DZ8" s="681"/>
      <c r="EA8" s="681"/>
      <c r="EB8" s="681"/>
      <c r="EC8" s="727"/>
    </row>
    <row r="9" spans="2:143" ht="11.25" customHeight="1" x14ac:dyDescent="0.15">
      <c r="B9" s="677" t="s">
        <v>239</v>
      </c>
      <c r="C9" s="678"/>
      <c r="D9" s="678"/>
      <c r="E9" s="678"/>
      <c r="F9" s="678"/>
      <c r="G9" s="678"/>
      <c r="H9" s="678"/>
      <c r="I9" s="678"/>
      <c r="J9" s="678"/>
      <c r="K9" s="678"/>
      <c r="L9" s="678"/>
      <c r="M9" s="678"/>
      <c r="N9" s="678"/>
      <c r="O9" s="678"/>
      <c r="P9" s="678"/>
      <c r="Q9" s="679"/>
      <c r="R9" s="680">
        <v>1495</v>
      </c>
      <c r="S9" s="681"/>
      <c r="T9" s="681"/>
      <c r="U9" s="681"/>
      <c r="V9" s="681"/>
      <c r="W9" s="681"/>
      <c r="X9" s="681"/>
      <c r="Y9" s="682"/>
      <c r="Z9" s="713">
        <v>0</v>
      </c>
      <c r="AA9" s="713"/>
      <c r="AB9" s="713"/>
      <c r="AC9" s="713"/>
      <c r="AD9" s="714">
        <v>1495</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271218</v>
      </c>
      <c r="BH9" s="681"/>
      <c r="BI9" s="681"/>
      <c r="BJ9" s="681"/>
      <c r="BK9" s="681"/>
      <c r="BL9" s="681"/>
      <c r="BM9" s="681"/>
      <c r="BN9" s="682"/>
      <c r="BO9" s="713">
        <v>30.4</v>
      </c>
      <c r="BP9" s="713"/>
      <c r="BQ9" s="713"/>
      <c r="BR9" s="713"/>
      <c r="BS9" s="686" t="s">
        <v>130</v>
      </c>
      <c r="BT9" s="681"/>
      <c r="BU9" s="681"/>
      <c r="BV9" s="681"/>
      <c r="BW9" s="681"/>
      <c r="BX9" s="681"/>
      <c r="BY9" s="681"/>
      <c r="BZ9" s="681"/>
      <c r="CA9" s="681"/>
      <c r="CB9" s="727"/>
      <c r="CD9" s="719" t="s">
        <v>241</v>
      </c>
      <c r="CE9" s="720"/>
      <c r="CF9" s="720"/>
      <c r="CG9" s="720"/>
      <c r="CH9" s="720"/>
      <c r="CI9" s="720"/>
      <c r="CJ9" s="720"/>
      <c r="CK9" s="720"/>
      <c r="CL9" s="720"/>
      <c r="CM9" s="720"/>
      <c r="CN9" s="720"/>
      <c r="CO9" s="720"/>
      <c r="CP9" s="720"/>
      <c r="CQ9" s="721"/>
      <c r="CR9" s="680">
        <v>1398468</v>
      </c>
      <c r="CS9" s="681"/>
      <c r="CT9" s="681"/>
      <c r="CU9" s="681"/>
      <c r="CV9" s="681"/>
      <c r="CW9" s="681"/>
      <c r="CX9" s="681"/>
      <c r="CY9" s="682"/>
      <c r="CZ9" s="713">
        <v>17.899999999999999</v>
      </c>
      <c r="DA9" s="713"/>
      <c r="DB9" s="713"/>
      <c r="DC9" s="713"/>
      <c r="DD9" s="686">
        <v>6468</v>
      </c>
      <c r="DE9" s="681"/>
      <c r="DF9" s="681"/>
      <c r="DG9" s="681"/>
      <c r="DH9" s="681"/>
      <c r="DI9" s="681"/>
      <c r="DJ9" s="681"/>
      <c r="DK9" s="681"/>
      <c r="DL9" s="681"/>
      <c r="DM9" s="681"/>
      <c r="DN9" s="681"/>
      <c r="DO9" s="681"/>
      <c r="DP9" s="682"/>
      <c r="DQ9" s="686">
        <v>1002590</v>
      </c>
      <c r="DR9" s="681"/>
      <c r="DS9" s="681"/>
      <c r="DT9" s="681"/>
      <c r="DU9" s="681"/>
      <c r="DV9" s="681"/>
      <c r="DW9" s="681"/>
      <c r="DX9" s="681"/>
      <c r="DY9" s="681"/>
      <c r="DZ9" s="681"/>
      <c r="EA9" s="681"/>
      <c r="EB9" s="681"/>
      <c r="EC9" s="727"/>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243</v>
      </c>
      <c r="S10" s="681"/>
      <c r="T10" s="681"/>
      <c r="U10" s="681"/>
      <c r="V10" s="681"/>
      <c r="W10" s="681"/>
      <c r="X10" s="681"/>
      <c r="Y10" s="682"/>
      <c r="Z10" s="713" t="s">
        <v>130</v>
      </c>
      <c r="AA10" s="713"/>
      <c r="AB10" s="713"/>
      <c r="AC10" s="713"/>
      <c r="AD10" s="714" t="s">
        <v>243</v>
      </c>
      <c r="AE10" s="714"/>
      <c r="AF10" s="714"/>
      <c r="AG10" s="714"/>
      <c r="AH10" s="714"/>
      <c r="AI10" s="714"/>
      <c r="AJ10" s="714"/>
      <c r="AK10" s="714"/>
      <c r="AL10" s="683" t="s">
        <v>243</v>
      </c>
      <c r="AM10" s="684"/>
      <c r="AN10" s="684"/>
      <c r="AO10" s="715"/>
      <c r="AP10" s="677" t="s">
        <v>244</v>
      </c>
      <c r="AQ10" s="678"/>
      <c r="AR10" s="678"/>
      <c r="AS10" s="678"/>
      <c r="AT10" s="678"/>
      <c r="AU10" s="678"/>
      <c r="AV10" s="678"/>
      <c r="AW10" s="678"/>
      <c r="AX10" s="678"/>
      <c r="AY10" s="678"/>
      <c r="AZ10" s="678"/>
      <c r="BA10" s="678"/>
      <c r="BB10" s="678"/>
      <c r="BC10" s="678"/>
      <c r="BD10" s="678"/>
      <c r="BE10" s="678"/>
      <c r="BF10" s="679"/>
      <c r="BG10" s="680">
        <v>25954</v>
      </c>
      <c r="BH10" s="681"/>
      <c r="BI10" s="681"/>
      <c r="BJ10" s="681"/>
      <c r="BK10" s="681"/>
      <c r="BL10" s="681"/>
      <c r="BM10" s="681"/>
      <c r="BN10" s="682"/>
      <c r="BO10" s="713">
        <v>2.9</v>
      </c>
      <c r="BP10" s="713"/>
      <c r="BQ10" s="713"/>
      <c r="BR10" s="713"/>
      <c r="BS10" s="686" t="s">
        <v>130</v>
      </c>
      <c r="BT10" s="681"/>
      <c r="BU10" s="681"/>
      <c r="BV10" s="681"/>
      <c r="BW10" s="681"/>
      <c r="BX10" s="681"/>
      <c r="BY10" s="681"/>
      <c r="BZ10" s="681"/>
      <c r="CA10" s="681"/>
      <c r="CB10" s="727"/>
      <c r="CD10" s="719" t="s">
        <v>245</v>
      </c>
      <c r="CE10" s="720"/>
      <c r="CF10" s="720"/>
      <c r="CG10" s="720"/>
      <c r="CH10" s="720"/>
      <c r="CI10" s="720"/>
      <c r="CJ10" s="720"/>
      <c r="CK10" s="720"/>
      <c r="CL10" s="720"/>
      <c r="CM10" s="720"/>
      <c r="CN10" s="720"/>
      <c r="CO10" s="720"/>
      <c r="CP10" s="720"/>
      <c r="CQ10" s="721"/>
      <c r="CR10" s="680">
        <v>5659</v>
      </c>
      <c r="CS10" s="681"/>
      <c r="CT10" s="681"/>
      <c r="CU10" s="681"/>
      <c r="CV10" s="681"/>
      <c r="CW10" s="681"/>
      <c r="CX10" s="681"/>
      <c r="CY10" s="682"/>
      <c r="CZ10" s="713">
        <v>0.1</v>
      </c>
      <c r="DA10" s="713"/>
      <c r="DB10" s="713"/>
      <c r="DC10" s="713"/>
      <c r="DD10" s="686">
        <v>4262</v>
      </c>
      <c r="DE10" s="681"/>
      <c r="DF10" s="681"/>
      <c r="DG10" s="681"/>
      <c r="DH10" s="681"/>
      <c r="DI10" s="681"/>
      <c r="DJ10" s="681"/>
      <c r="DK10" s="681"/>
      <c r="DL10" s="681"/>
      <c r="DM10" s="681"/>
      <c r="DN10" s="681"/>
      <c r="DO10" s="681"/>
      <c r="DP10" s="682"/>
      <c r="DQ10" s="686">
        <v>5444</v>
      </c>
      <c r="DR10" s="681"/>
      <c r="DS10" s="681"/>
      <c r="DT10" s="681"/>
      <c r="DU10" s="681"/>
      <c r="DV10" s="681"/>
      <c r="DW10" s="681"/>
      <c r="DX10" s="681"/>
      <c r="DY10" s="681"/>
      <c r="DZ10" s="681"/>
      <c r="EA10" s="681"/>
      <c r="EB10" s="681"/>
      <c r="EC10" s="727"/>
    </row>
    <row r="11" spans="2:143" ht="11.25" customHeight="1" x14ac:dyDescent="0.15">
      <c r="B11" s="677" t="s">
        <v>246</v>
      </c>
      <c r="C11" s="678"/>
      <c r="D11" s="678"/>
      <c r="E11" s="678"/>
      <c r="F11" s="678"/>
      <c r="G11" s="678"/>
      <c r="H11" s="678"/>
      <c r="I11" s="678"/>
      <c r="J11" s="678"/>
      <c r="K11" s="678"/>
      <c r="L11" s="678"/>
      <c r="M11" s="678"/>
      <c r="N11" s="678"/>
      <c r="O11" s="678"/>
      <c r="P11" s="678"/>
      <c r="Q11" s="679"/>
      <c r="R11" s="680">
        <v>210438</v>
      </c>
      <c r="S11" s="681"/>
      <c r="T11" s="681"/>
      <c r="U11" s="681"/>
      <c r="V11" s="681"/>
      <c r="W11" s="681"/>
      <c r="X11" s="681"/>
      <c r="Y11" s="682"/>
      <c r="Z11" s="683">
        <v>2.6</v>
      </c>
      <c r="AA11" s="684"/>
      <c r="AB11" s="684"/>
      <c r="AC11" s="685"/>
      <c r="AD11" s="686">
        <v>210438</v>
      </c>
      <c r="AE11" s="681"/>
      <c r="AF11" s="681"/>
      <c r="AG11" s="681"/>
      <c r="AH11" s="681"/>
      <c r="AI11" s="681"/>
      <c r="AJ11" s="681"/>
      <c r="AK11" s="682"/>
      <c r="AL11" s="683">
        <v>5.3</v>
      </c>
      <c r="AM11" s="684"/>
      <c r="AN11" s="684"/>
      <c r="AO11" s="715"/>
      <c r="AP11" s="677" t="s">
        <v>247</v>
      </c>
      <c r="AQ11" s="678"/>
      <c r="AR11" s="678"/>
      <c r="AS11" s="678"/>
      <c r="AT11" s="678"/>
      <c r="AU11" s="678"/>
      <c r="AV11" s="678"/>
      <c r="AW11" s="678"/>
      <c r="AX11" s="678"/>
      <c r="AY11" s="678"/>
      <c r="AZ11" s="678"/>
      <c r="BA11" s="678"/>
      <c r="BB11" s="678"/>
      <c r="BC11" s="678"/>
      <c r="BD11" s="678"/>
      <c r="BE11" s="678"/>
      <c r="BF11" s="679"/>
      <c r="BG11" s="680">
        <v>23960</v>
      </c>
      <c r="BH11" s="681"/>
      <c r="BI11" s="681"/>
      <c r="BJ11" s="681"/>
      <c r="BK11" s="681"/>
      <c r="BL11" s="681"/>
      <c r="BM11" s="681"/>
      <c r="BN11" s="682"/>
      <c r="BO11" s="713">
        <v>2.7</v>
      </c>
      <c r="BP11" s="713"/>
      <c r="BQ11" s="713"/>
      <c r="BR11" s="713"/>
      <c r="BS11" s="686" t="s">
        <v>243</v>
      </c>
      <c r="BT11" s="681"/>
      <c r="BU11" s="681"/>
      <c r="BV11" s="681"/>
      <c r="BW11" s="681"/>
      <c r="BX11" s="681"/>
      <c r="BY11" s="681"/>
      <c r="BZ11" s="681"/>
      <c r="CA11" s="681"/>
      <c r="CB11" s="727"/>
      <c r="CD11" s="719" t="s">
        <v>248</v>
      </c>
      <c r="CE11" s="720"/>
      <c r="CF11" s="720"/>
      <c r="CG11" s="720"/>
      <c r="CH11" s="720"/>
      <c r="CI11" s="720"/>
      <c r="CJ11" s="720"/>
      <c r="CK11" s="720"/>
      <c r="CL11" s="720"/>
      <c r="CM11" s="720"/>
      <c r="CN11" s="720"/>
      <c r="CO11" s="720"/>
      <c r="CP11" s="720"/>
      <c r="CQ11" s="721"/>
      <c r="CR11" s="680">
        <v>335147</v>
      </c>
      <c r="CS11" s="681"/>
      <c r="CT11" s="681"/>
      <c r="CU11" s="681"/>
      <c r="CV11" s="681"/>
      <c r="CW11" s="681"/>
      <c r="CX11" s="681"/>
      <c r="CY11" s="682"/>
      <c r="CZ11" s="713">
        <v>4.3</v>
      </c>
      <c r="DA11" s="713"/>
      <c r="DB11" s="713"/>
      <c r="DC11" s="713"/>
      <c r="DD11" s="686">
        <v>88107</v>
      </c>
      <c r="DE11" s="681"/>
      <c r="DF11" s="681"/>
      <c r="DG11" s="681"/>
      <c r="DH11" s="681"/>
      <c r="DI11" s="681"/>
      <c r="DJ11" s="681"/>
      <c r="DK11" s="681"/>
      <c r="DL11" s="681"/>
      <c r="DM11" s="681"/>
      <c r="DN11" s="681"/>
      <c r="DO11" s="681"/>
      <c r="DP11" s="682"/>
      <c r="DQ11" s="686">
        <v>149970</v>
      </c>
      <c r="DR11" s="681"/>
      <c r="DS11" s="681"/>
      <c r="DT11" s="681"/>
      <c r="DU11" s="681"/>
      <c r="DV11" s="681"/>
      <c r="DW11" s="681"/>
      <c r="DX11" s="681"/>
      <c r="DY11" s="681"/>
      <c r="DZ11" s="681"/>
      <c r="EA11" s="681"/>
      <c r="EB11" s="681"/>
      <c r="EC11" s="727"/>
    </row>
    <row r="12" spans="2:143" ht="11.25" customHeight="1" x14ac:dyDescent="0.15">
      <c r="B12" s="677" t="s">
        <v>249</v>
      </c>
      <c r="C12" s="678"/>
      <c r="D12" s="678"/>
      <c r="E12" s="678"/>
      <c r="F12" s="678"/>
      <c r="G12" s="678"/>
      <c r="H12" s="678"/>
      <c r="I12" s="678"/>
      <c r="J12" s="678"/>
      <c r="K12" s="678"/>
      <c r="L12" s="678"/>
      <c r="M12" s="678"/>
      <c r="N12" s="678"/>
      <c r="O12" s="678"/>
      <c r="P12" s="678"/>
      <c r="Q12" s="679"/>
      <c r="R12" s="680" t="s">
        <v>243</v>
      </c>
      <c r="S12" s="681"/>
      <c r="T12" s="681"/>
      <c r="U12" s="681"/>
      <c r="V12" s="681"/>
      <c r="W12" s="681"/>
      <c r="X12" s="681"/>
      <c r="Y12" s="682"/>
      <c r="Z12" s="713" t="s">
        <v>243</v>
      </c>
      <c r="AA12" s="713"/>
      <c r="AB12" s="713"/>
      <c r="AC12" s="713"/>
      <c r="AD12" s="714" t="s">
        <v>130</v>
      </c>
      <c r="AE12" s="714"/>
      <c r="AF12" s="714"/>
      <c r="AG12" s="714"/>
      <c r="AH12" s="714"/>
      <c r="AI12" s="714"/>
      <c r="AJ12" s="714"/>
      <c r="AK12" s="714"/>
      <c r="AL12" s="683" t="s">
        <v>130</v>
      </c>
      <c r="AM12" s="684"/>
      <c r="AN12" s="684"/>
      <c r="AO12" s="715"/>
      <c r="AP12" s="677" t="s">
        <v>250</v>
      </c>
      <c r="AQ12" s="678"/>
      <c r="AR12" s="678"/>
      <c r="AS12" s="678"/>
      <c r="AT12" s="678"/>
      <c r="AU12" s="678"/>
      <c r="AV12" s="678"/>
      <c r="AW12" s="678"/>
      <c r="AX12" s="678"/>
      <c r="AY12" s="678"/>
      <c r="AZ12" s="678"/>
      <c r="BA12" s="678"/>
      <c r="BB12" s="678"/>
      <c r="BC12" s="678"/>
      <c r="BD12" s="678"/>
      <c r="BE12" s="678"/>
      <c r="BF12" s="679"/>
      <c r="BG12" s="680">
        <v>433213</v>
      </c>
      <c r="BH12" s="681"/>
      <c r="BI12" s="681"/>
      <c r="BJ12" s="681"/>
      <c r="BK12" s="681"/>
      <c r="BL12" s="681"/>
      <c r="BM12" s="681"/>
      <c r="BN12" s="682"/>
      <c r="BO12" s="713">
        <v>48.6</v>
      </c>
      <c r="BP12" s="713"/>
      <c r="BQ12" s="713"/>
      <c r="BR12" s="713"/>
      <c r="BS12" s="686" t="s">
        <v>130</v>
      </c>
      <c r="BT12" s="681"/>
      <c r="BU12" s="681"/>
      <c r="BV12" s="681"/>
      <c r="BW12" s="681"/>
      <c r="BX12" s="681"/>
      <c r="BY12" s="681"/>
      <c r="BZ12" s="681"/>
      <c r="CA12" s="681"/>
      <c r="CB12" s="727"/>
      <c r="CD12" s="719" t="s">
        <v>251</v>
      </c>
      <c r="CE12" s="720"/>
      <c r="CF12" s="720"/>
      <c r="CG12" s="720"/>
      <c r="CH12" s="720"/>
      <c r="CI12" s="720"/>
      <c r="CJ12" s="720"/>
      <c r="CK12" s="720"/>
      <c r="CL12" s="720"/>
      <c r="CM12" s="720"/>
      <c r="CN12" s="720"/>
      <c r="CO12" s="720"/>
      <c r="CP12" s="720"/>
      <c r="CQ12" s="721"/>
      <c r="CR12" s="680">
        <v>142341</v>
      </c>
      <c r="CS12" s="681"/>
      <c r="CT12" s="681"/>
      <c r="CU12" s="681"/>
      <c r="CV12" s="681"/>
      <c r="CW12" s="681"/>
      <c r="CX12" s="681"/>
      <c r="CY12" s="682"/>
      <c r="CZ12" s="713">
        <v>1.8</v>
      </c>
      <c r="DA12" s="713"/>
      <c r="DB12" s="713"/>
      <c r="DC12" s="713"/>
      <c r="DD12" s="686">
        <v>6251</v>
      </c>
      <c r="DE12" s="681"/>
      <c r="DF12" s="681"/>
      <c r="DG12" s="681"/>
      <c r="DH12" s="681"/>
      <c r="DI12" s="681"/>
      <c r="DJ12" s="681"/>
      <c r="DK12" s="681"/>
      <c r="DL12" s="681"/>
      <c r="DM12" s="681"/>
      <c r="DN12" s="681"/>
      <c r="DO12" s="681"/>
      <c r="DP12" s="682"/>
      <c r="DQ12" s="686">
        <v>123579</v>
      </c>
      <c r="DR12" s="681"/>
      <c r="DS12" s="681"/>
      <c r="DT12" s="681"/>
      <c r="DU12" s="681"/>
      <c r="DV12" s="681"/>
      <c r="DW12" s="681"/>
      <c r="DX12" s="681"/>
      <c r="DY12" s="681"/>
      <c r="DZ12" s="681"/>
      <c r="EA12" s="681"/>
      <c r="EB12" s="681"/>
      <c r="EC12" s="727"/>
    </row>
    <row r="13" spans="2:143" ht="11.25" customHeight="1" x14ac:dyDescent="0.15">
      <c r="B13" s="677" t="s">
        <v>252</v>
      </c>
      <c r="C13" s="678"/>
      <c r="D13" s="678"/>
      <c r="E13" s="678"/>
      <c r="F13" s="678"/>
      <c r="G13" s="678"/>
      <c r="H13" s="678"/>
      <c r="I13" s="678"/>
      <c r="J13" s="678"/>
      <c r="K13" s="678"/>
      <c r="L13" s="678"/>
      <c r="M13" s="678"/>
      <c r="N13" s="678"/>
      <c r="O13" s="678"/>
      <c r="P13" s="678"/>
      <c r="Q13" s="679"/>
      <c r="R13" s="680" t="s">
        <v>130</v>
      </c>
      <c r="S13" s="681"/>
      <c r="T13" s="681"/>
      <c r="U13" s="681"/>
      <c r="V13" s="681"/>
      <c r="W13" s="681"/>
      <c r="X13" s="681"/>
      <c r="Y13" s="682"/>
      <c r="Z13" s="713" t="s">
        <v>130</v>
      </c>
      <c r="AA13" s="713"/>
      <c r="AB13" s="713"/>
      <c r="AC13" s="713"/>
      <c r="AD13" s="714" t="s">
        <v>130</v>
      </c>
      <c r="AE13" s="714"/>
      <c r="AF13" s="714"/>
      <c r="AG13" s="714"/>
      <c r="AH13" s="714"/>
      <c r="AI13" s="714"/>
      <c r="AJ13" s="714"/>
      <c r="AK13" s="714"/>
      <c r="AL13" s="683" t="s">
        <v>130</v>
      </c>
      <c r="AM13" s="684"/>
      <c r="AN13" s="684"/>
      <c r="AO13" s="715"/>
      <c r="AP13" s="677" t="s">
        <v>253</v>
      </c>
      <c r="AQ13" s="678"/>
      <c r="AR13" s="678"/>
      <c r="AS13" s="678"/>
      <c r="AT13" s="678"/>
      <c r="AU13" s="678"/>
      <c r="AV13" s="678"/>
      <c r="AW13" s="678"/>
      <c r="AX13" s="678"/>
      <c r="AY13" s="678"/>
      <c r="AZ13" s="678"/>
      <c r="BA13" s="678"/>
      <c r="BB13" s="678"/>
      <c r="BC13" s="678"/>
      <c r="BD13" s="678"/>
      <c r="BE13" s="678"/>
      <c r="BF13" s="679"/>
      <c r="BG13" s="680">
        <v>431570</v>
      </c>
      <c r="BH13" s="681"/>
      <c r="BI13" s="681"/>
      <c r="BJ13" s="681"/>
      <c r="BK13" s="681"/>
      <c r="BL13" s="681"/>
      <c r="BM13" s="681"/>
      <c r="BN13" s="682"/>
      <c r="BO13" s="713">
        <v>48.4</v>
      </c>
      <c r="BP13" s="713"/>
      <c r="BQ13" s="713"/>
      <c r="BR13" s="713"/>
      <c r="BS13" s="686" t="s">
        <v>130</v>
      </c>
      <c r="BT13" s="681"/>
      <c r="BU13" s="681"/>
      <c r="BV13" s="681"/>
      <c r="BW13" s="681"/>
      <c r="BX13" s="681"/>
      <c r="BY13" s="681"/>
      <c r="BZ13" s="681"/>
      <c r="CA13" s="681"/>
      <c r="CB13" s="727"/>
      <c r="CD13" s="719" t="s">
        <v>254</v>
      </c>
      <c r="CE13" s="720"/>
      <c r="CF13" s="720"/>
      <c r="CG13" s="720"/>
      <c r="CH13" s="720"/>
      <c r="CI13" s="720"/>
      <c r="CJ13" s="720"/>
      <c r="CK13" s="720"/>
      <c r="CL13" s="720"/>
      <c r="CM13" s="720"/>
      <c r="CN13" s="720"/>
      <c r="CO13" s="720"/>
      <c r="CP13" s="720"/>
      <c r="CQ13" s="721"/>
      <c r="CR13" s="680">
        <v>434128</v>
      </c>
      <c r="CS13" s="681"/>
      <c r="CT13" s="681"/>
      <c r="CU13" s="681"/>
      <c r="CV13" s="681"/>
      <c r="CW13" s="681"/>
      <c r="CX13" s="681"/>
      <c r="CY13" s="682"/>
      <c r="CZ13" s="713">
        <v>5.6</v>
      </c>
      <c r="DA13" s="713"/>
      <c r="DB13" s="713"/>
      <c r="DC13" s="713"/>
      <c r="DD13" s="686">
        <v>157807</v>
      </c>
      <c r="DE13" s="681"/>
      <c r="DF13" s="681"/>
      <c r="DG13" s="681"/>
      <c r="DH13" s="681"/>
      <c r="DI13" s="681"/>
      <c r="DJ13" s="681"/>
      <c r="DK13" s="681"/>
      <c r="DL13" s="681"/>
      <c r="DM13" s="681"/>
      <c r="DN13" s="681"/>
      <c r="DO13" s="681"/>
      <c r="DP13" s="682"/>
      <c r="DQ13" s="686">
        <v>312950</v>
      </c>
      <c r="DR13" s="681"/>
      <c r="DS13" s="681"/>
      <c r="DT13" s="681"/>
      <c r="DU13" s="681"/>
      <c r="DV13" s="681"/>
      <c r="DW13" s="681"/>
      <c r="DX13" s="681"/>
      <c r="DY13" s="681"/>
      <c r="DZ13" s="681"/>
      <c r="EA13" s="681"/>
      <c r="EB13" s="681"/>
      <c r="EC13" s="727"/>
    </row>
    <row r="14" spans="2:143" ht="11.25" customHeight="1" x14ac:dyDescent="0.15">
      <c r="B14" s="677" t="s">
        <v>255</v>
      </c>
      <c r="C14" s="678"/>
      <c r="D14" s="678"/>
      <c r="E14" s="678"/>
      <c r="F14" s="678"/>
      <c r="G14" s="678"/>
      <c r="H14" s="678"/>
      <c r="I14" s="678"/>
      <c r="J14" s="678"/>
      <c r="K14" s="678"/>
      <c r="L14" s="678"/>
      <c r="M14" s="678"/>
      <c r="N14" s="678"/>
      <c r="O14" s="678"/>
      <c r="P14" s="678"/>
      <c r="Q14" s="679"/>
      <c r="R14" s="680">
        <v>2</v>
      </c>
      <c r="S14" s="681"/>
      <c r="T14" s="681"/>
      <c r="U14" s="681"/>
      <c r="V14" s="681"/>
      <c r="W14" s="681"/>
      <c r="X14" s="681"/>
      <c r="Y14" s="682"/>
      <c r="Z14" s="713">
        <v>0</v>
      </c>
      <c r="AA14" s="713"/>
      <c r="AB14" s="713"/>
      <c r="AC14" s="713"/>
      <c r="AD14" s="714">
        <v>2</v>
      </c>
      <c r="AE14" s="714"/>
      <c r="AF14" s="714"/>
      <c r="AG14" s="714"/>
      <c r="AH14" s="714"/>
      <c r="AI14" s="714"/>
      <c r="AJ14" s="714"/>
      <c r="AK14" s="714"/>
      <c r="AL14" s="683">
        <v>0</v>
      </c>
      <c r="AM14" s="684"/>
      <c r="AN14" s="684"/>
      <c r="AO14" s="715"/>
      <c r="AP14" s="677" t="s">
        <v>256</v>
      </c>
      <c r="AQ14" s="678"/>
      <c r="AR14" s="678"/>
      <c r="AS14" s="678"/>
      <c r="AT14" s="678"/>
      <c r="AU14" s="678"/>
      <c r="AV14" s="678"/>
      <c r="AW14" s="678"/>
      <c r="AX14" s="678"/>
      <c r="AY14" s="678"/>
      <c r="AZ14" s="678"/>
      <c r="BA14" s="678"/>
      <c r="BB14" s="678"/>
      <c r="BC14" s="678"/>
      <c r="BD14" s="678"/>
      <c r="BE14" s="678"/>
      <c r="BF14" s="679"/>
      <c r="BG14" s="680">
        <v>41254</v>
      </c>
      <c r="BH14" s="681"/>
      <c r="BI14" s="681"/>
      <c r="BJ14" s="681"/>
      <c r="BK14" s="681"/>
      <c r="BL14" s="681"/>
      <c r="BM14" s="681"/>
      <c r="BN14" s="682"/>
      <c r="BO14" s="713">
        <v>4.5999999999999996</v>
      </c>
      <c r="BP14" s="713"/>
      <c r="BQ14" s="713"/>
      <c r="BR14" s="713"/>
      <c r="BS14" s="686" t="s">
        <v>130</v>
      </c>
      <c r="BT14" s="681"/>
      <c r="BU14" s="681"/>
      <c r="BV14" s="681"/>
      <c r="BW14" s="681"/>
      <c r="BX14" s="681"/>
      <c r="BY14" s="681"/>
      <c r="BZ14" s="681"/>
      <c r="CA14" s="681"/>
      <c r="CB14" s="727"/>
      <c r="CD14" s="719" t="s">
        <v>257</v>
      </c>
      <c r="CE14" s="720"/>
      <c r="CF14" s="720"/>
      <c r="CG14" s="720"/>
      <c r="CH14" s="720"/>
      <c r="CI14" s="720"/>
      <c r="CJ14" s="720"/>
      <c r="CK14" s="720"/>
      <c r="CL14" s="720"/>
      <c r="CM14" s="720"/>
      <c r="CN14" s="720"/>
      <c r="CO14" s="720"/>
      <c r="CP14" s="720"/>
      <c r="CQ14" s="721"/>
      <c r="CR14" s="680">
        <v>218071</v>
      </c>
      <c r="CS14" s="681"/>
      <c r="CT14" s="681"/>
      <c r="CU14" s="681"/>
      <c r="CV14" s="681"/>
      <c r="CW14" s="681"/>
      <c r="CX14" s="681"/>
      <c r="CY14" s="682"/>
      <c r="CZ14" s="713">
        <v>2.8</v>
      </c>
      <c r="DA14" s="713"/>
      <c r="DB14" s="713"/>
      <c r="DC14" s="713"/>
      <c r="DD14" s="686">
        <v>289</v>
      </c>
      <c r="DE14" s="681"/>
      <c r="DF14" s="681"/>
      <c r="DG14" s="681"/>
      <c r="DH14" s="681"/>
      <c r="DI14" s="681"/>
      <c r="DJ14" s="681"/>
      <c r="DK14" s="681"/>
      <c r="DL14" s="681"/>
      <c r="DM14" s="681"/>
      <c r="DN14" s="681"/>
      <c r="DO14" s="681"/>
      <c r="DP14" s="682"/>
      <c r="DQ14" s="686">
        <v>218049</v>
      </c>
      <c r="DR14" s="681"/>
      <c r="DS14" s="681"/>
      <c r="DT14" s="681"/>
      <c r="DU14" s="681"/>
      <c r="DV14" s="681"/>
      <c r="DW14" s="681"/>
      <c r="DX14" s="681"/>
      <c r="DY14" s="681"/>
      <c r="DZ14" s="681"/>
      <c r="EA14" s="681"/>
      <c r="EB14" s="681"/>
      <c r="EC14" s="727"/>
    </row>
    <row r="15" spans="2:143" ht="11.25" customHeight="1" x14ac:dyDescent="0.15">
      <c r="B15" s="677" t="s">
        <v>258</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243</v>
      </c>
      <c r="AE15" s="714"/>
      <c r="AF15" s="714"/>
      <c r="AG15" s="714"/>
      <c r="AH15" s="714"/>
      <c r="AI15" s="714"/>
      <c r="AJ15" s="714"/>
      <c r="AK15" s="714"/>
      <c r="AL15" s="683" t="s">
        <v>130</v>
      </c>
      <c r="AM15" s="684"/>
      <c r="AN15" s="684"/>
      <c r="AO15" s="715"/>
      <c r="AP15" s="677" t="s">
        <v>259</v>
      </c>
      <c r="AQ15" s="678"/>
      <c r="AR15" s="678"/>
      <c r="AS15" s="678"/>
      <c r="AT15" s="678"/>
      <c r="AU15" s="678"/>
      <c r="AV15" s="678"/>
      <c r="AW15" s="678"/>
      <c r="AX15" s="678"/>
      <c r="AY15" s="678"/>
      <c r="AZ15" s="678"/>
      <c r="BA15" s="678"/>
      <c r="BB15" s="678"/>
      <c r="BC15" s="678"/>
      <c r="BD15" s="678"/>
      <c r="BE15" s="678"/>
      <c r="BF15" s="679"/>
      <c r="BG15" s="680">
        <v>80685</v>
      </c>
      <c r="BH15" s="681"/>
      <c r="BI15" s="681"/>
      <c r="BJ15" s="681"/>
      <c r="BK15" s="681"/>
      <c r="BL15" s="681"/>
      <c r="BM15" s="681"/>
      <c r="BN15" s="682"/>
      <c r="BO15" s="713">
        <v>9</v>
      </c>
      <c r="BP15" s="713"/>
      <c r="BQ15" s="713"/>
      <c r="BR15" s="713"/>
      <c r="BS15" s="686" t="s">
        <v>130</v>
      </c>
      <c r="BT15" s="681"/>
      <c r="BU15" s="681"/>
      <c r="BV15" s="681"/>
      <c r="BW15" s="681"/>
      <c r="BX15" s="681"/>
      <c r="BY15" s="681"/>
      <c r="BZ15" s="681"/>
      <c r="CA15" s="681"/>
      <c r="CB15" s="727"/>
      <c r="CD15" s="719" t="s">
        <v>260</v>
      </c>
      <c r="CE15" s="720"/>
      <c r="CF15" s="720"/>
      <c r="CG15" s="720"/>
      <c r="CH15" s="720"/>
      <c r="CI15" s="720"/>
      <c r="CJ15" s="720"/>
      <c r="CK15" s="720"/>
      <c r="CL15" s="720"/>
      <c r="CM15" s="720"/>
      <c r="CN15" s="720"/>
      <c r="CO15" s="720"/>
      <c r="CP15" s="720"/>
      <c r="CQ15" s="721"/>
      <c r="CR15" s="680">
        <v>686215</v>
      </c>
      <c r="CS15" s="681"/>
      <c r="CT15" s="681"/>
      <c r="CU15" s="681"/>
      <c r="CV15" s="681"/>
      <c r="CW15" s="681"/>
      <c r="CX15" s="681"/>
      <c r="CY15" s="682"/>
      <c r="CZ15" s="713">
        <v>8.8000000000000007</v>
      </c>
      <c r="DA15" s="713"/>
      <c r="DB15" s="713"/>
      <c r="DC15" s="713"/>
      <c r="DD15" s="686">
        <v>62535</v>
      </c>
      <c r="DE15" s="681"/>
      <c r="DF15" s="681"/>
      <c r="DG15" s="681"/>
      <c r="DH15" s="681"/>
      <c r="DI15" s="681"/>
      <c r="DJ15" s="681"/>
      <c r="DK15" s="681"/>
      <c r="DL15" s="681"/>
      <c r="DM15" s="681"/>
      <c r="DN15" s="681"/>
      <c r="DO15" s="681"/>
      <c r="DP15" s="682"/>
      <c r="DQ15" s="686">
        <v>477661</v>
      </c>
      <c r="DR15" s="681"/>
      <c r="DS15" s="681"/>
      <c r="DT15" s="681"/>
      <c r="DU15" s="681"/>
      <c r="DV15" s="681"/>
      <c r="DW15" s="681"/>
      <c r="DX15" s="681"/>
      <c r="DY15" s="681"/>
      <c r="DZ15" s="681"/>
      <c r="EA15" s="681"/>
      <c r="EB15" s="681"/>
      <c r="EC15" s="727"/>
    </row>
    <row r="16" spans="2:143" ht="11.25" customHeight="1" x14ac:dyDescent="0.15">
      <c r="B16" s="677" t="s">
        <v>261</v>
      </c>
      <c r="C16" s="678"/>
      <c r="D16" s="678"/>
      <c r="E16" s="678"/>
      <c r="F16" s="678"/>
      <c r="G16" s="678"/>
      <c r="H16" s="678"/>
      <c r="I16" s="678"/>
      <c r="J16" s="678"/>
      <c r="K16" s="678"/>
      <c r="L16" s="678"/>
      <c r="M16" s="678"/>
      <c r="N16" s="678"/>
      <c r="O16" s="678"/>
      <c r="P16" s="678"/>
      <c r="Q16" s="679"/>
      <c r="R16" s="680">
        <v>5448</v>
      </c>
      <c r="S16" s="681"/>
      <c r="T16" s="681"/>
      <c r="U16" s="681"/>
      <c r="V16" s="681"/>
      <c r="W16" s="681"/>
      <c r="X16" s="681"/>
      <c r="Y16" s="682"/>
      <c r="Z16" s="713">
        <v>0.1</v>
      </c>
      <c r="AA16" s="713"/>
      <c r="AB16" s="713"/>
      <c r="AC16" s="713"/>
      <c r="AD16" s="714">
        <v>5448</v>
      </c>
      <c r="AE16" s="714"/>
      <c r="AF16" s="714"/>
      <c r="AG16" s="714"/>
      <c r="AH16" s="714"/>
      <c r="AI16" s="714"/>
      <c r="AJ16" s="714"/>
      <c r="AK16" s="714"/>
      <c r="AL16" s="683">
        <v>0.1</v>
      </c>
      <c r="AM16" s="684"/>
      <c r="AN16" s="684"/>
      <c r="AO16" s="715"/>
      <c r="AP16" s="677" t="s">
        <v>262</v>
      </c>
      <c r="AQ16" s="678"/>
      <c r="AR16" s="678"/>
      <c r="AS16" s="678"/>
      <c r="AT16" s="678"/>
      <c r="AU16" s="678"/>
      <c r="AV16" s="678"/>
      <c r="AW16" s="678"/>
      <c r="AX16" s="678"/>
      <c r="AY16" s="678"/>
      <c r="AZ16" s="678"/>
      <c r="BA16" s="678"/>
      <c r="BB16" s="678"/>
      <c r="BC16" s="678"/>
      <c r="BD16" s="678"/>
      <c r="BE16" s="678"/>
      <c r="BF16" s="679"/>
      <c r="BG16" s="680" t="s">
        <v>130</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263</v>
      </c>
      <c r="CE16" s="720"/>
      <c r="CF16" s="720"/>
      <c r="CG16" s="720"/>
      <c r="CH16" s="720"/>
      <c r="CI16" s="720"/>
      <c r="CJ16" s="720"/>
      <c r="CK16" s="720"/>
      <c r="CL16" s="720"/>
      <c r="CM16" s="720"/>
      <c r="CN16" s="720"/>
      <c r="CO16" s="720"/>
      <c r="CP16" s="720"/>
      <c r="CQ16" s="721"/>
      <c r="CR16" s="680">
        <v>55674</v>
      </c>
      <c r="CS16" s="681"/>
      <c r="CT16" s="681"/>
      <c r="CU16" s="681"/>
      <c r="CV16" s="681"/>
      <c r="CW16" s="681"/>
      <c r="CX16" s="681"/>
      <c r="CY16" s="682"/>
      <c r="CZ16" s="713">
        <v>0.7</v>
      </c>
      <c r="DA16" s="713"/>
      <c r="DB16" s="713"/>
      <c r="DC16" s="713"/>
      <c r="DD16" s="686" t="s">
        <v>130</v>
      </c>
      <c r="DE16" s="681"/>
      <c r="DF16" s="681"/>
      <c r="DG16" s="681"/>
      <c r="DH16" s="681"/>
      <c r="DI16" s="681"/>
      <c r="DJ16" s="681"/>
      <c r="DK16" s="681"/>
      <c r="DL16" s="681"/>
      <c r="DM16" s="681"/>
      <c r="DN16" s="681"/>
      <c r="DO16" s="681"/>
      <c r="DP16" s="682"/>
      <c r="DQ16" s="686">
        <v>41636</v>
      </c>
      <c r="DR16" s="681"/>
      <c r="DS16" s="681"/>
      <c r="DT16" s="681"/>
      <c r="DU16" s="681"/>
      <c r="DV16" s="681"/>
      <c r="DW16" s="681"/>
      <c r="DX16" s="681"/>
      <c r="DY16" s="681"/>
      <c r="DZ16" s="681"/>
      <c r="EA16" s="681"/>
      <c r="EB16" s="681"/>
      <c r="EC16" s="727"/>
    </row>
    <row r="17" spans="2:133" ht="11.25" customHeight="1" x14ac:dyDescent="0.15">
      <c r="B17" s="677" t="s">
        <v>264</v>
      </c>
      <c r="C17" s="678"/>
      <c r="D17" s="678"/>
      <c r="E17" s="678"/>
      <c r="F17" s="678"/>
      <c r="G17" s="678"/>
      <c r="H17" s="678"/>
      <c r="I17" s="678"/>
      <c r="J17" s="678"/>
      <c r="K17" s="678"/>
      <c r="L17" s="678"/>
      <c r="M17" s="678"/>
      <c r="N17" s="678"/>
      <c r="O17" s="678"/>
      <c r="P17" s="678"/>
      <c r="Q17" s="679"/>
      <c r="R17" s="680">
        <v>4951</v>
      </c>
      <c r="S17" s="681"/>
      <c r="T17" s="681"/>
      <c r="U17" s="681"/>
      <c r="V17" s="681"/>
      <c r="W17" s="681"/>
      <c r="X17" s="681"/>
      <c r="Y17" s="682"/>
      <c r="Z17" s="713">
        <v>0.1</v>
      </c>
      <c r="AA17" s="713"/>
      <c r="AB17" s="713"/>
      <c r="AC17" s="713"/>
      <c r="AD17" s="714">
        <v>4951</v>
      </c>
      <c r="AE17" s="714"/>
      <c r="AF17" s="714"/>
      <c r="AG17" s="714"/>
      <c r="AH17" s="714"/>
      <c r="AI17" s="714"/>
      <c r="AJ17" s="714"/>
      <c r="AK17" s="714"/>
      <c r="AL17" s="683">
        <v>0.1</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243</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266</v>
      </c>
      <c r="CE17" s="720"/>
      <c r="CF17" s="720"/>
      <c r="CG17" s="720"/>
      <c r="CH17" s="720"/>
      <c r="CI17" s="720"/>
      <c r="CJ17" s="720"/>
      <c r="CK17" s="720"/>
      <c r="CL17" s="720"/>
      <c r="CM17" s="720"/>
      <c r="CN17" s="720"/>
      <c r="CO17" s="720"/>
      <c r="CP17" s="720"/>
      <c r="CQ17" s="721"/>
      <c r="CR17" s="680">
        <v>781106</v>
      </c>
      <c r="CS17" s="681"/>
      <c r="CT17" s="681"/>
      <c r="CU17" s="681"/>
      <c r="CV17" s="681"/>
      <c r="CW17" s="681"/>
      <c r="CX17" s="681"/>
      <c r="CY17" s="682"/>
      <c r="CZ17" s="713">
        <v>10</v>
      </c>
      <c r="DA17" s="713"/>
      <c r="DB17" s="713"/>
      <c r="DC17" s="713"/>
      <c r="DD17" s="686" t="s">
        <v>130</v>
      </c>
      <c r="DE17" s="681"/>
      <c r="DF17" s="681"/>
      <c r="DG17" s="681"/>
      <c r="DH17" s="681"/>
      <c r="DI17" s="681"/>
      <c r="DJ17" s="681"/>
      <c r="DK17" s="681"/>
      <c r="DL17" s="681"/>
      <c r="DM17" s="681"/>
      <c r="DN17" s="681"/>
      <c r="DO17" s="681"/>
      <c r="DP17" s="682"/>
      <c r="DQ17" s="686">
        <v>781106</v>
      </c>
      <c r="DR17" s="681"/>
      <c r="DS17" s="681"/>
      <c r="DT17" s="681"/>
      <c r="DU17" s="681"/>
      <c r="DV17" s="681"/>
      <c r="DW17" s="681"/>
      <c r="DX17" s="681"/>
      <c r="DY17" s="681"/>
      <c r="DZ17" s="681"/>
      <c r="EA17" s="681"/>
      <c r="EB17" s="681"/>
      <c r="EC17" s="727"/>
    </row>
    <row r="18" spans="2:133" ht="11.25" customHeight="1" x14ac:dyDescent="0.15">
      <c r="B18" s="677" t="s">
        <v>267</v>
      </c>
      <c r="C18" s="678"/>
      <c r="D18" s="678"/>
      <c r="E18" s="678"/>
      <c r="F18" s="678"/>
      <c r="G18" s="678"/>
      <c r="H18" s="678"/>
      <c r="I18" s="678"/>
      <c r="J18" s="678"/>
      <c r="K18" s="678"/>
      <c r="L18" s="678"/>
      <c r="M18" s="678"/>
      <c r="N18" s="678"/>
      <c r="O18" s="678"/>
      <c r="P18" s="678"/>
      <c r="Q18" s="679"/>
      <c r="R18" s="680">
        <v>6794</v>
      </c>
      <c r="S18" s="681"/>
      <c r="T18" s="681"/>
      <c r="U18" s="681"/>
      <c r="V18" s="681"/>
      <c r="W18" s="681"/>
      <c r="X18" s="681"/>
      <c r="Y18" s="682"/>
      <c r="Z18" s="713">
        <v>0.1</v>
      </c>
      <c r="AA18" s="713"/>
      <c r="AB18" s="713"/>
      <c r="AC18" s="713"/>
      <c r="AD18" s="714">
        <v>6794</v>
      </c>
      <c r="AE18" s="714"/>
      <c r="AF18" s="714"/>
      <c r="AG18" s="714"/>
      <c r="AH18" s="714"/>
      <c r="AI18" s="714"/>
      <c r="AJ18" s="714"/>
      <c r="AK18" s="714"/>
      <c r="AL18" s="683">
        <v>0.2</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130</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269</v>
      </c>
      <c r="CE18" s="720"/>
      <c r="CF18" s="720"/>
      <c r="CG18" s="720"/>
      <c r="CH18" s="720"/>
      <c r="CI18" s="720"/>
      <c r="CJ18" s="720"/>
      <c r="CK18" s="720"/>
      <c r="CL18" s="720"/>
      <c r="CM18" s="720"/>
      <c r="CN18" s="720"/>
      <c r="CO18" s="720"/>
      <c r="CP18" s="720"/>
      <c r="CQ18" s="721"/>
      <c r="CR18" s="680" t="s">
        <v>130</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270</v>
      </c>
      <c r="C19" s="678"/>
      <c r="D19" s="678"/>
      <c r="E19" s="678"/>
      <c r="F19" s="678"/>
      <c r="G19" s="678"/>
      <c r="H19" s="678"/>
      <c r="I19" s="678"/>
      <c r="J19" s="678"/>
      <c r="K19" s="678"/>
      <c r="L19" s="678"/>
      <c r="M19" s="678"/>
      <c r="N19" s="678"/>
      <c r="O19" s="678"/>
      <c r="P19" s="678"/>
      <c r="Q19" s="679"/>
      <c r="R19" s="680">
        <v>3347</v>
      </c>
      <c r="S19" s="681"/>
      <c r="T19" s="681"/>
      <c r="U19" s="681"/>
      <c r="V19" s="681"/>
      <c r="W19" s="681"/>
      <c r="X19" s="681"/>
      <c r="Y19" s="682"/>
      <c r="Z19" s="713">
        <v>0</v>
      </c>
      <c r="AA19" s="713"/>
      <c r="AB19" s="713"/>
      <c r="AC19" s="713"/>
      <c r="AD19" s="714">
        <v>3347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t="s">
        <v>130</v>
      </c>
      <c r="BH19" s="681"/>
      <c r="BI19" s="681"/>
      <c r="BJ19" s="681"/>
      <c r="BK19" s="681"/>
      <c r="BL19" s="681"/>
      <c r="BM19" s="681"/>
      <c r="BN19" s="682"/>
      <c r="BO19" s="713" t="s">
        <v>243</v>
      </c>
      <c r="BP19" s="713"/>
      <c r="BQ19" s="713"/>
      <c r="BR19" s="713"/>
      <c r="BS19" s="686" t="s">
        <v>130</v>
      </c>
      <c r="BT19" s="681"/>
      <c r="BU19" s="681"/>
      <c r="BV19" s="681"/>
      <c r="BW19" s="681"/>
      <c r="BX19" s="681"/>
      <c r="BY19" s="681"/>
      <c r="BZ19" s="681"/>
      <c r="CA19" s="681"/>
      <c r="CB19" s="727"/>
      <c r="CD19" s="719" t="s">
        <v>272</v>
      </c>
      <c r="CE19" s="720"/>
      <c r="CF19" s="720"/>
      <c r="CG19" s="720"/>
      <c r="CH19" s="720"/>
      <c r="CI19" s="720"/>
      <c r="CJ19" s="720"/>
      <c r="CK19" s="720"/>
      <c r="CL19" s="720"/>
      <c r="CM19" s="720"/>
      <c r="CN19" s="720"/>
      <c r="CO19" s="720"/>
      <c r="CP19" s="720"/>
      <c r="CQ19" s="721"/>
      <c r="CR19" s="680" t="s">
        <v>130</v>
      </c>
      <c r="CS19" s="681"/>
      <c r="CT19" s="681"/>
      <c r="CU19" s="681"/>
      <c r="CV19" s="681"/>
      <c r="CW19" s="681"/>
      <c r="CX19" s="681"/>
      <c r="CY19" s="682"/>
      <c r="CZ19" s="713" t="s">
        <v>130</v>
      </c>
      <c r="DA19" s="713"/>
      <c r="DB19" s="713"/>
      <c r="DC19" s="713"/>
      <c r="DD19" s="686" t="s">
        <v>130</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273</v>
      </c>
      <c r="C20" s="678"/>
      <c r="D20" s="678"/>
      <c r="E20" s="678"/>
      <c r="F20" s="678"/>
      <c r="G20" s="678"/>
      <c r="H20" s="678"/>
      <c r="I20" s="678"/>
      <c r="J20" s="678"/>
      <c r="K20" s="678"/>
      <c r="L20" s="678"/>
      <c r="M20" s="678"/>
      <c r="N20" s="678"/>
      <c r="O20" s="678"/>
      <c r="P20" s="678"/>
      <c r="Q20" s="679"/>
      <c r="R20" s="680">
        <v>2290</v>
      </c>
      <c r="S20" s="681"/>
      <c r="T20" s="681"/>
      <c r="U20" s="681"/>
      <c r="V20" s="681"/>
      <c r="W20" s="681"/>
      <c r="X20" s="681"/>
      <c r="Y20" s="682"/>
      <c r="Z20" s="713">
        <v>0</v>
      </c>
      <c r="AA20" s="713"/>
      <c r="AB20" s="713"/>
      <c r="AC20" s="713"/>
      <c r="AD20" s="714">
        <v>2290</v>
      </c>
      <c r="AE20" s="714"/>
      <c r="AF20" s="714"/>
      <c r="AG20" s="714"/>
      <c r="AH20" s="714"/>
      <c r="AI20" s="714"/>
      <c r="AJ20" s="714"/>
      <c r="AK20" s="714"/>
      <c r="AL20" s="683">
        <v>0.1</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t="s">
        <v>130</v>
      </c>
      <c r="BH20" s="681"/>
      <c r="BI20" s="681"/>
      <c r="BJ20" s="681"/>
      <c r="BK20" s="681"/>
      <c r="BL20" s="681"/>
      <c r="BM20" s="681"/>
      <c r="BN20" s="682"/>
      <c r="BO20" s="713" t="s">
        <v>130</v>
      </c>
      <c r="BP20" s="713"/>
      <c r="BQ20" s="713"/>
      <c r="BR20" s="713"/>
      <c r="BS20" s="686" t="s">
        <v>130</v>
      </c>
      <c r="BT20" s="681"/>
      <c r="BU20" s="681"/>
      <c r="BV20" s="681"/>
      <c r="BW20" s="681"/>
      <c r="BX20" s="681"/>
      <c r="BY20" s="681"/>
      <c r="BZ20" s="681"/>
      <c r="CA20" s="681"/>
      <c r="CB20" s="727"/>
      <c r="CD20" s="719" t="s">
        <v>275</v>
      </c>
      <c r="CE20" s="720"/>
      <c r="CF20" s="720"/>
      <c r="CG20" s="720"/>
      <c r="CH20" s="720"/>
      <c r="CI20" s="720"/>
      <c r="CJ20" s="720"/>
      <c r="CK20" s="720"/>
      <c r="CL20" s="720"/>
      <c r="CM20" s="720"/>
      <c r="CN20" s="720"/>
      <c r="CO20" s="720"/>
      <c r="CP20" s="720"/>
      <c r="CQ20" s="721"/>
      <c r="CR20" s="680">
        <v>7791937</v>
      </c>
      <c r="CS20" s="681"/>
      <c r="CT20" s="681"/>
      <c r="CU20" s="681"/>
      <c r="CV20" s="681"/>
      <c r="CW20" s="681"/>
      <c r="CX20" s="681"/>
      <c r="CY20" s="682"/>
      <c r="CZ20" s="713">
        <v>100</v>
      </c>
      <c r="DA20" s="713"/>
      <c r="DB20" s="713"/>
      <c r="DC20" s="713"/>
      <c r="DD20" s="686">
        <v>357111</v>
      </c>
      <c r="DE20" s="681"/>
      <c r="DF20" s="681"/>
      <c r="DG20" s="681"/>
      <c r="DH20" s="681"/>
      <c r="DI20" s="681"/>
      <c r="DJ20" s="681"/>
      <c r="DK20" s="681"/>
      <c r="DL20" s="681"/>
      <c r="DM20" s="681"/>
      <c r="DN20" s="681"/>
      <c r="DO20" s="681"/>
      <c r="DP20" s="682"/>
      <c r="DQ20" s="686">
        <v>4652798</v>
      </c>
      <c r="DR20" s="681"/>
      <c r="DS20" s="681"/>
      <c r="DT20" s="681"/>
      <c r="DU20" s="681"/>
      <c r="DV20" s="681"/>
      <c r="DW20" s="681"/>
      <c r="DX20" s="681"/>
      <c r="DY20" s="681"/>
      <c r="DZ20" s="681"/>
      <c r="EA20" s="681"/>
      <c r="EB20" s="681"/>
      <c r="EC20" s="727"/>
    </row>
    <row r="21" spans="2:133" ht="11.25" customHeight="1" x14ac:dyDescent="0.15">
      <c r="B21" s="677" t="s">
        <v>276</v>
      </c>
      <c r="C21" s="678"/>
      <c r="D21" s="678"/>
      <c r="E21" s="678"/>
      <c r="F21" s="678"/>
      <c r="G21" s="678"/>
      <c r="H21" s="678"/>
      <c r="I21" s="678"/>
      <c r="J21" s="678"/>
      <c r="K21" s="678"/>
      <c r="L21" s="678"/>
      <c r="M21" s="678"/>
      <c r="N21" s="678"/>
      <c r="O21" s="678"/>
      <c r="P21" s="678"/>
      <c r="Q21" s="679"/>
      <c r="R21" s="680">
        <v>1157</v>
      </c>
      <c r="S21" s="681"/>
      <c r="T21" s="681"/>
      <c r="U21" s="681"/>
      <c r="V21" s="681"/>
      <c r="W21" s="681"/>
      <c r="X21" s="681"/>
      <c r="Y21" s="682"/>
      <c r="Z21" s="713">
        <v>0</v>
      </c>
      <c r="AA21" s="713"/>
      <c r="AB21" s="713"/>
      <c r="AC21" s="713"/>
      <c r="AD21" s="714">
        <v>1157</v>
      </c>
      <c r="AE21" s="714"/>
      <c r="AF21" s="714"/>
      <c r="AG21" s="714"/>
      <c r="AH21" s="714"/>
      <c r="AI21" s="714"/>
      <c r="AJ21" s="714"/>
      <c r="AK21" s="714"/>
      <c r="AL21" s="683">
        <v>0</v>
      </c>
      <c r="AM21" s="684"/>
      <c r="AN21" s="684"/>
      <c r="AO21" s="715"/>
      <c r="AP21" s="774" t="s">
        <v>277</v>
      </c>
      <c r="AQ21" s="782"/>
      <c r="AR21" s="782"/>
      <c r="AS21" s="782"/>
      <c r="AT21" s="782"/>
      <c r="AU21" s="782"/>
      <c r="AV21" s="782"/>
      <c r="AW21" s="782"/>
      <c r="AX21" s="782"/>
      <c r="AY21" s="782"/>
      <c r="AZ21" s="782"/>
      <c r="BA21" s="782"/>
      <c r="BB21" s="782"/>
      <c r="BC21" s="782"/>
      <c r="BD21" s="782"/>
      <c r="BE21" s="782"/>
      <c r="BF21" s="776"/>
      <c r="BG21" s="680" t="s">
        <v>130</v>
      </c>
      <c r="BH21" s="681"/>
      <c r="BI21" s="681"/>
      <c r="BJ21" s="681"/>
      <c r="BK21" s="681"/>
      <c r="BL21" s="681"/>
      <c r="BM21" s="681"/>
      <c r="BN21" s="682"/>
      <c r="BO21" s="713" t="s">
        <v>130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3112836</v>
      </c>
      <c r="S22" s="681"/>
      <c r="T22" s="681"/>
      <c r="U22" s="681"/>
      <c r="V22" s="681"/>
      <c r="W22" s="681"/>
      <c r="X22" s="681"/>
      <c r="Y22" s="682"/>
      <c r="Z22" s="713">
        <v>38.6</v>
      </c>
      <c r="AA22" s="713"/>
      <c r="AB22" s="713"/>
      <c r="AC22" s="713"/>
      <c r="AD22" s="714">
        <v>2718723</v>
      </c>
      <c r="AE22" s="714"/>
      <c r="AF22" s="714"/>
      <c r="AG22" s="714"/>
      <c r="AH22" s="714"/>
      <c r="AI22" s="714"/>
      <c r="AJ22" s="714"/>
      <c r="AK22" s="714"/>
      <c r="AL22" s="683">
        <v>68.900000000000006</v>
      </c>
      <c r="AM22" s="684"/>
      <c r="AN22" s="684"/>
      <c r="AO22" s="715"/>
      <c r="AP22" s="774" t="s">
        <v>279</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130</v>
      </c>
      <c r="BP22" s="713"/>
      <c r="BQ22" s="713"/>
      <c r="BR22" s="713"/>
      <c r="BS22" s="686" t="s">
        <v>130</v>
      </c>
      <c r="BT22" s="681"/>
      <c r="BU22" s="681"/>
      <c r="BV22" s="681"/>
      <c r="BW22" s="681"/>
      <c r="BX22" s="681"/>
      <c r="BY22" s="681"/>
      <c r="BZ22" s="681"/>
      <c r="CA22" s="681"/>
      <c r="CB22" s="727"/>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2718723</v>
      </c>
      <c r="S23" s="681"/>
      <c r="T23" s="681"/>
      <c r="U23" s="681"/>
      <c r="V23" s="681"/>
      <c r="W23" s="681"/>
      <c r="X23" s="681"/>
      <c r="Y23" s="682"/>
      <c r="Z23" s="713">
        <v>33.700000000000003</v>
      </c>
      <c r="AA23" s="713"/>
      <c r="AB23" s="713"/>
      <c r="AC23" s="713"/>
      <c r="AD23" s="714">
        <v>2718723</v>
      </c>
      <c r="AE23" s="714"/>
      <c r="AF23" s="714"/>
      <c r="AG23" s="714"/>
      <c r="AH23" s="714"/>
      <c r="AI23" s="714"/>
      <c r="AJ23" s="714"/>
      <c r="AK23" s="714"/>
      <c r="AL23" s="683">
        <v>68.900000000000006</v>
      </c>
      <c r="AM23" s="684"/>
      <c r="AN23" s="684"/>
      <c r="AO23" s="715"/>
      <c r="AP23" s="774" t="s">
        <v>282</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130</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394093</v>
      </c>
      <c r="S24" s="681"/>
      <c r="T24" s="681"/>
      <c r="U24" s="681"/>
      <c r="V24" s="681"/>
      <c r="W24" s="681"/>
      <c r="X24" s="681"/>
      <c r="Y24" s="682"/>
      <c r="Z24" s="713">
        <v>4.9000000000000004</v>
      </c>
      <c r="AA24" s="713"/>
      <c r="AB24" s="713"/>
      <c r="AC24" s="713"/>
      <c r="AD24" s="714" t="s">
        <v>243</v>
      </c>
      <c r="AE24" s="714"/>
      <c r="AF24" s="714"/>
      <c r="AG24" s="714"/>
      <c r="AH24" s="714"/>
      <c r="AI24" s="714"/>
      <c r="AJ24" s="714"/>
      <c r="AK24" s="714"/>
      <c r="AL24" s="683" t="s">
        <v>130</v>
      </c>
      <c r="AM24" s="684"/>
      <c r="AN24" s="684"/>
      <c r="AO24" s="715"/>
      <c r="AP24" s="774" t="s">
        <v>289</v>
      </c>
      <c r="AQ24" s="782"/>
      <c r="AR24" s="782"/>
      <c r="AS24" s="782"/>
      <c r="AT24" s="782"/>
      <c r="AU24" s="782"/>
      <c r="AV24" s="782"/>
      <c r="AW24" s="782"/>
      <c r="AX24" s="782"/>
      <c r="AY24" s="782"/>
      <c r="AZ24" s="782"/>
      <c r="BA24" s="782"/>
      <c r="BB24" s="782"/>
      <c r="BC24" s="782"/>
      <c r="BD24" s="782"/>
      <c r="BE24" s="782"/>
      <c r="BF24" s="776"/>
      <c r="BG24" s="680" t="s">
        <v>130</v>
      </c>
      <c r="BH24" s="681"/>
      <c r="BI24" s="681"/>
      <c r="BJ24" s="681"/>
      <c r="BK24" s="681"/>
      <c r="BL24" s="681"/>
      <c r="BM24" s="681"/>
      <c r="BN24" s="682"/>
      <c r="BO24" s="713" t="s">
        <v>130</v>
      </c>
      <c r="BP24" s="713"/>
      <c r="BQ24" s="713"/>
      <c r="BR24" s="713"/>
      <c r="BS24" s="686" t="s">
        <v>130</v>
      </c>
      <c r="BT24" s="681"/>
      <c r="BU24" s="681"/>
      <c r="BV24" s="681"/>
      <c r="BW24" s="681"/>
      <c r="BX24" s="681"/>
      <c r="BY24" s="681"/>
      <c r="BZ24" s="681"/>
      <c r="CA24" s="681"/>
      <c r="CB24" s="727"/>
      <c r="CD24" s="738" t="s">
        <v>290</v>
      </c>
      <c r="CE24" s="739"/>
      <c r="CF24" s="739"/>
      <c r="CG24" s="739"/>
      <c r="CH24" s="739"/>
      <c r="CI24" s="739"/>
      <c r="CJ24" s="739"/>
      <c r="CK24" s="739"/>
      <c r="CL24" s="739"/>
      <c r="CM24" s="739"/>
      <c r="CN24" s="739"/>
      <c r="CO24" s="739"/>
      <c r="CP24" s="739"/>
      <c r="CQ24" s="740"/>
      <c r="CR24" s="735">
        <v>2543729</v>
      </c>
      <c r="CS24" s="736"/>
      <c r="CT24" s="736"/>
      <c r="CU24" s="736"/>
      <c r="CV24" s="736"/>
      <c r="CW24" s="736"/>
      <c r="CX24" s="736"/>
      <c r="CY24" s="779"/>
      <c r="CZ24" s="780">
        <v>32.6</v>
      </c>
      <c r="DA24" s="751"/>
      <c r="DB24" s="751"/>
      <c r="DC24" s="783"/>
      <c r="DD24" s="778">
        <v>1834465</v>
      </c>
      <c r="DE24" s="736"/>
      <c r="DF24" s="736"/>
      <c r="DG24" s="736"/>
      <c r="DH24" s="736"/>
      <c r="DI24" s="736"/>
      <c r="DJ24" s="736"/>
      <c r="DK24" s="779"/>
      <c r="DL24" s="778">
        <v>1803161</v>
      </c>
      <c r="DM24" s="736"/>
      <c r="DN24" s="736"/>
      <c r="DO24" s="736"/>
      <c r="DP24" s="736"/>
      <c r="DQ24" s="736"/>
      <c r="DR24" s="736"/>
      <c r="DS24" s="736"/>
      <c r="DT24" s="736"/>
      <c r="DU24" s="736"/>
      <c r="DV24" s="779"/>
      <c r="DW24" s="780">
        <v>44.3</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20</v>
      </c>
      <c r="S25" s="681"/>
      <c r="T25" s="681"/>
      <c r="U25" s="681"/>
      <c r="V25" s="681"/>
      <c r="W25" s="681"/>
      <c r="X25" s="681"/>
      <c r="Y25" s="682"/>
      <c r="Z25" s="713">
        <v>0</v>
      </c>
      <c r="AA25" s="713"/>
      <c r="AB25" s="713"/>
      <c r="AC25" s="713"/>
      <c r="AD25" s="714" t="s">
        <v>130</v>
      </c>
      <c r="AE25" s="714"/>
      <c r="AF25" s="714"/>
      <c r="AG25" s="714"/>
      <c r="AH25" s="714"/>
      <c r="AI25" s="714"/>
      <c r="AJ25" s="714"/>
      <c r="AK25" s="714"/>
      <c r="AL25" s="683" t="s">
        <v>130</v>
      </c>
      <c r="AM25" s="684"/>
      <c r="AN25" s="684"/>
      <c r="AO25" s="715"/>
      <c r="AP25" s="774" t="s">
        <v>292</v>
      </c>
      <c r="AQ25" s="782"/>
      <c r="AR25" s="782"/>
      <c r="AS25" s="782"/>
      <c r="AT25" s="782"/>
      <c r="AU25" s="782"/>
      <c r="AV25" s="782"/>
      <c r="AW25" s="782"/>
      <c r="AX25" s="782"/>
      <c r="AY25" s="782"/>
      <c r="AZ25" s="782"/>
      <c r="BA25" s="782"/>
      <c r="BB25" s="782"/>
      <c r="BC25" s="782"/>
      <c r="BD25" s="782"/>
      <c r="BE25" s="782"/>
      <c r="BF25" s="776"/>
      <c r="BG25" s="680" t="s">
        <v>130</v>
      </c>
      <c r="BH25" s="681"/>
      <c r="BI25" s="681"/>
      <c r="BJ25" s="681"/>
      <c r="BK25" s="681"/>
      <c r="BL25" s="681"/>
      <c r="BM25" s="681"/>
      <c r="BN25" s="682"/>
      <c r="BO25" s="713" t="s">
        <v>243</v>
      </c>
      <c r="BP25" s="713"/>
      <c r="BQ25" s="713"/>
      <c r="BR25" s="713"/>
      <c r="BS25" s="686" t="s">
        <v>130</v>
      </c>
      <c r="BT25" s="681"/>
      <c r="BU25" s="681"/>
      <c r="BV25" s="681"/>
      <c r="BW25" s="681"/>
      <c r="BX25" s="681"/>
      <c r="BY25" s="681"/>
      <c r="BZ25" s="681"/>
      <c r="CA25" s="681"/>
      <c r="CB25" s="727"/>
      <c r="CD25" s="719" t="s">
        <v>293</v>
      </c>
      <c r="CE25" s="720"/>
      <c r="CF25" s="720"/>
      <c r="CG25" s="720"/>
      <c r="CH25" s="720"/>
      <c r="CI25" s="720"/>
      <c r="CJ25" s="720"/>
      <c r="CK25" s="720"/>
      <c r="CL25" s="720"/>
      <c r="CM25" s="720"/>
      <c r="CN25" s="720"/>
      <c r="CO25" s="720"/>
      <c r="CP25" s="720"/>
      <c r="CQ25" s="721"/>
      <c r="CR25" s="680">
        <v>928441</v>
      </c>
      <c r="CS25" s="699"/>
      <c r="CT25" s="699"/>
      <c r="CU25" s="699"/>
      <c r="CV25" s="699"/>
      <c r="CW25" s="699"/>
      <c r="CX25" s="699"/>
      <c r="CY25" s="700"/>
      <c r="CZ25" s="683">
        <v>11.9</v>
      </c>
      <c r="DA25" s="701"/>
      <c r="DB25" s="701"/>
      <c r="DC25" s="702"/>
      <c r="DD25" s="686">
        <v>847622</v>
      </c>
      <c r="DE25" s="699"/>
      <c r="DF25" s="699"/>
      <c r="DG25" s="699"/>
      <c r="DH25" s="699"/>
      <c r="DI25" s="699"/>
      <c r="DJ25" s="699"/>
      <c r="DK25" s="700"/>
      <c r="DL25" s="686">
        <v>828725</v>
      </c>
      <c r="DM25" s="699"/>
      <c r="DN25" s="699"/>
      <c r="DO25" s="699"/>
      <c r="DP25" s="699"/>
      <c r="DQ25" s="699"/>
      <c r="DR25" s="699"/>
      <c r="DS25" s="699"/>
      <c r="DT25" s="699"/>
      <c r="DU25" s="699"/>
      <c r="DV25" s="700"/>
      <c r="DW25" s="683">
        <v>20.399999999999999</v>
      </c>
      <c r="DX25" s="701"/>
      <c r="DY25" s="701"/>
      <c r="DZ25" s="701"/>
      <c r="EA25" s="701"/>
      <c r="EB25" s="701"/>
      <c r="EC25" s="722"/>
    </row>
    <row r="26" spans="2:133" ht="11.25" customHeight="1" x14ac:dyDescent="0.15">
      <c r="B26" s="677" t="s">
        <v>294</v>
      </c>
      <c r="C26" s="678"/>
      <c r="D26" s="678"/>
      <c r="E26" s="678"/>
      <c r="F26" s="678"/>
      <c r="G26" s="678"/>
      <c r="H26" s="678"/>
      <c r="I26" s="678"/>
      <c r="J26" s="678"/>
      <c r="K26" s="678"/>
      <c r="L26" s="678"/>
      <c r="M26" s="678"/>
      <c r="N26" s="678"/>
      <c r="O26" s="678"/>
      <c r="P26" s="678"/>
      <c r="Q26" s="679"/>
      <c r="R26" s="680">
        <v>4325787</v>
      </c>
      <c r="S26" s="681"/>
      <c r="T26" s="681"/>
      <c r="U26" s="681"/>
      <c r="V26" s="681"/>
      <c r="W26" s="681"/>
      <c r="X26" s="681"/>
      <c r="Y26" s="682"/>
      <c r="Z26" s="713">
        <v>53.6</v>
      </c>
      <c r="AA26" s="713"/>
      <c r="AB26" s="713"/>
      <c r="AC26" s="713"/>
      <c r="AD26" s="714">
        <v>3931674</v>
      </c>
      <c r="AE26" s="714"/>
      <c r="AF26" s="714"/>
      <c r="AG26" s="714"/>
      <c r="AH26" s="714"/>
      <c r="AI26" s="714"/>
      <c r="AJ26" s="714"/>
      <c r="AK26" s="714"/>
      <c r="AL26" s="683">
        <v>99.6</v>
      </c>
      <c r="AM26" s="684"/>
      <c r="AN26" s="684"/>
      <c r="AO26" s="715"/>
      <c r="AP26" s="774" t="s">
        <v>295</v>
      </c>
      <c r="AQ26" s="775"/>
      <c r="AR26" s="775"/>
      <c r="AS26" s="775"/>
      <c r="AT26" s="775"/>
      <c r="AU26" s="775"/>
      <c r="AV26" s="775"/>
      <c r="AW26" s="775"/>
      <c r="AX26" s="775"/>
      <c r="AY26" s="775"/>
      <c r="AZ26" s="775"/>
      <c r="BA26" s="775"/>
      <c r="BB26" s="775"/>
      <c r="BC26" s="775"/>
      <c r="BD26" s="775"/>
      <c r="BE26" s="775"/>
      <c r="BF26" s="776"/>
      <c r="BG26" s="680" t="s">
        <v>130</v>
      </c>
      <c r="BH26" s="681"/>
      <c r="BI26" s="681"/>
      <c r="BJ26" s="681"/>
      <c r="BK26" s="681"/>
      <c r="BL26" s="681"/>
      <c r="BM26" s="681"/>
      <c r="BN26" s="682"/>
      <c r="BO26" s="713" t="s">
        <v>130</v>
      </c>
      <c r="BP26" s="713"/>
      <c r="BQ26" s="713"/>
      <c r="BR26" s="713"/>
      <c r="BS26" s="686" t="s">
        <v>243</v>
      </c>
      <c r="BT26" s="681"/>
      <c r="BU26" s="681"/>
      <c r="BV26" s="681"/>
      <c r="BW26" s="681"/>
      <c r="BX26" s="681"/>
      <c r="BY26" s="681"/>
      <c r="BZ26" s="681"/>
      <c r="CA26" s="681"/>
      <c r="CB26" s="727"/>
      <c r="CD26" s="719" t="s">
        <v>296</v>
      </c>
      <c r="CE26" s="720"/>
      <c r="CF26" s="720"/>
      <c r="CG26" s="720"/>
      <c r="CH26" s="720"/>
      <c r="CI26" s="720"/>
      <c r="CJ26" s="720"/>
      <c r="CK26" s="720"/>
      <c r="CL26" s="720"/>
      <c r="CM26" s="720"/>
      <c r="CN26" s="720"/>
      <c r="CO26" s="720"/>
      <c r="CP26" s="720"/>
      <c r="CQ26" s="721"/>
      <c r="CR26" s="680">
        <v>567323</v>
      </c>
      <c r="CS26" s="681"/>
      <c r="CT26" s="681"/>
      <c r="CU26" s="681"/>
      <c r="CV26" s="681"/>
      <c r="CW26" s="681"/>
      <c r="CX26" s="681"/>
      <c r="CY26" s="682"/>
      <c r="CZ26" s="683">
        <v>7.3</v>
      </c>
      <c r="DA26" s="701"/>
      <c r="DB26" s="701"/>
      <c r="DC26" s="702"/>
      <c r="DD26" s="686">
        <v>518698</v>
      </c>
      <c r="DE26" s="681"/>
      <c r="DF26" s="681"/>
      <c r="DG26" s="681"/>
      <c r="DH26" s="681"/>
      <c r="DI26" s="681"/>
      <c r="DJ26" s="681"/>
      <c r="DK26" s="682"/>
      <c r="DL26" s="686" t="s">
        <v>130</v>
      </c>
      <c r="DM26" s="681"/>
      <c r="DN26" s="681"/>
      <c r="DO26" s="681"/>
      <c r="DP26" s="681"/>
      <c r="DQ26" s="681"/>
      <c r="DR26" s="681"/>
      <c r="DS26" s="681"/>
      <c r="DT26" s="681"/>
      <c r="DU26" s="681"/>
      <c r="DV26" s="682"/>
      <c r="DW26" s="683" t="s">
        <v>243</v>
      </c>
      <c r="DX26" s="701"/>
      <c r="DY26" s="701"/>
      <c r="DZ26" s="701"/>
      <c r="EA26" s="701"/>
      <c r="EB26" s="701"/>
      <c r="EC26" s="722"/>
    </row>
    <row r="27" spans="2:133" ht="11.25" customHeight="1" x14ac:dyDescent="0.15">
      <c r="B27" s="677" t="s">
        <v>297</v>
      </c>
      <c r="C27" s="678"/>
      <c r="D27" s="678"/>
      <c r="E27" s="678"/>
      <c r="F27" s="678"/>
      <c r="G27" s="678"/>
      <c r="H27" s="678"/>
      <c r="I27" s="678"/>
      <c r="J27" s="678"/>
      <c r="K27" s="678"/>
      <c r="L27" s="678"/>
      <c r="M27" s="678"/>
      <c r="N27" s="678"/>
      <c r="O27" s="678"/>
      <c r="P27" s="678"/>
      <c r="Q27" s="679"/>
      <c r="R27" s="680">
        <v>1040</v>
      </c>
      <c r="S27" s="681"/>
      <c r="T27" s="681"/>
      <c r="U27" s="681"/>
      <c r="V27" s="681"/>
      <c r="W27" s="681"/>
      <c r="X27" s="681"/>
      <c r="Y27" s="682"/>
      <c r="Z27" s="713">
        <v>0</v>
      </c>
      <c r="AA27" s="713"/>
      <c r="AB27" s="713"/>
      <c r="AC27" s="713"/>
      <c r="AD27" s="714">
        <v>1040</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891989</v>
      </c>
      <c r="BH27" s="681"/>
      <c r="BI27" s="681"/>
      <c r="BJ27" s="681"/>
      <c r="BK27" s="681"/>
      <c r="BL27" s="681"/>
      <c r="BM27" s="681"/>
      <c r="BN27" s="682"/>
      <c r="BO27" s="713">
        <v>100</v>
      </c>
      <c r="BP27" s="713"/>
      <c r="BQ27" s="713"/>
      <c r="BR27" s="713"/>
      <c r="BS27" s="686" t="s">
        <v>130</v>
      </c>
      <c r="BT27" s="681"/>
      <c r="BU27" s="681"/>
      <c r="BV27" s="681"/>
      <c r="BW27" s="681"/>
      <c r="BX27" s="681"/>
      <c r="BY27" s="681"/>
      <c r="BZ27" s="681"/>
      <c r="CA27" s="681"/>
      <c r="CB27" s="727"/>
      <c r="CD27" s="719" t="s">
        <v>299</v>
      </c>
      <c r="CE27" s="720"/>
      <c r="CF27" s="720"/>
      <c r="CG27" s="720"/>
      <c r="CH27" s="720"/>
      <c r="CI27" s="720"/>
      <c r="CJ27" s="720"/>
      <c r="CK27" s="720"/>
      <c r="CL27" s="720"/>
      <c r="CM27" s="720"/>
      <c r="CN27" s="720"/>
      <c r="CO27" s="720"/>
      <c r="CP27" s="720"/>
      <c r="CQ27" s="721"/>
      <c r="CR27" s="680">
        <v>834182</v>
      </c>
      <c r="CS27" s="699"/>
      <c r="CT27" s="699"/>
      <c r="CU27" s="699"/>
      <c r="CV27" s="699"/>
      <c r="CW27" s="699"/>
      <c r="CX27" s="699"/>
      <c r="CY27" s="700"/>
      <c r="CZ27" s="683">
        <v>10.7</v>
      </c>
      <c r="DA27" s="701"/>
      <c r="DB27" s="701"/>
      <c r="DC27" s="702"/>
      <c r="DD27" s="686">
        <v>205737</v>
      </c>
      <c r="DE27" s="699"/>
      <c r="DF27" s="699"/>
      <c r="DG27" s="699"/>
      <c r="DH27" s="699"/>
      <c r="DI27" s="699"/>
      <c r="DJ27" s="699"/>
      <c r="DK27" s="700"/>
      <c r="DL27" s="686">
        <v>193330</v>
      </c>
      <c r="DM27" s="699"/>
      <c r="DN27" s="699"/>
      <c r="DO27" s="699"/>
      <c r="DP27" s="699"/>
      <c r="DQ27" s="699"/>
      <c r="DR27" s="699"/>
      <c r="DS27" s="699"/>
      <c r="DT27" s="699"/>
      <c r="DU27" s="699"/>
      <c r="DV27" s="700"/>
      <c r="DW27" s="683">
        <v>4.8</v>
      </c>
      <c r="DX27" s="701"/>
      <c r="DY27" s="701"/>
      <c r="DZ27" s="701"/>
      <c r="EA27" s="701"/>
      <c r="EB27" s="701"/>
      <c r="EC27" s="722"/>
    </row>
    <row r="28" spans="2:133" ht="11.25" customHeight="1" x14ac:dyDescent="0.15">
      <c r="B28" s="677" t="s">
        <v>300</v>
      </c>
      <c r="C28" s="678"/>
      <c r="D28" s="678"/>
      <c r="E28" s="678"/>
      <c r="F28" s="678"/>
      <c r="G28" s="678"/>
      <c r="H28" s="678"/>
      <c r="I28" s="678"/>
      <c r="J28" s="678"/>
      <c r="K28" s="678"/>
      <c r="L28" s="678"/>
      <c r="M28" s="678"/>
      <c r="N28" s="678"/>
      <c r="O28" s="678"/>
      <c r="P28" s="678"/>
      <c r="Q28" s="679"/>
      <c r="R28" s="680">
        <v>19170</v>
      </c>
      <c r="S28" s="681"/>
      <c r="T28" s="681"/>
      <c r="U28" s="681"/>
      <c r="V28" s="681"/>
      <c r="W28" s="681"/>
      <c r="X28" s="681"/>
      <c r="Y28" s="682"/>
      <c r="Z28" s="713">
        <v>0.2</v>
      </c>
      <c r="AA28" s="713"/>
      <c r="AB28" s="713"/>
      <c r="AC28" s="713"/>
      <c r="AD28" s="714">
        <v>4653</v>
      </c>
      <c r="AE28" s="714"/>
      <c r="AF28" s="714"/>
      <c r="AG28" s="714"/>
      <c r="AH28" s="714"/>
      <c r="AI28" s="714"/>
      <c r="AJ28" s="714"/>
      <c r="AK28" s="714"/>
      <c r="AL28" s="683">
        <v>0.1</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301</v>
      </c>
      <c r="CE28" s="720"/>
      <c r="CF28" s="720"/>
      <c r="CG28" s="720"/>
      <c r="CH28" s="720"/>
      <c r="CI28" s="720"/>
      <c r="CJ28" s="720"/>
      <c r="CK28" s="720"/>
      <c r="CL28" s="720"/>
      <c r="CM28" s="720"/>
      <c r="CN28" s="720"/>
      <c r="CO28" s="720"/>
      <c r="CP28" s="720"/>
      <c r="CQ28" s="721"/>
      <c r="CR28" s="680">
        <v>781106</v>
      </c>
      <c r="CS28" s="681"/>
      <c r="CT28" s="681"/>
      <c r="CU28" s="681"/>
      <c r="CV28" s="681"/>
      <c r="CW28" s="681"/>
      <c r="CX28" s="681"/>
      <c r="CY28" s="682"/>
      <c r="CZ28" s="683">
        <v>10</v>
      </c>
      <c r="DA28" s="701"/>
      <c r="DB28" s="701"/>
      <c r="DC28" s="702"/>
      <c r="DD28" s="686">
        <v>781106</v>
      </c>
      <c r="DE28" s="681"/>
      <c r="DF28" s="681"/>
      <c r="DG28" s="681"/>
      <c r="DH28" s="681"/>
      <c r="DI28" s="681"/>
      <c r="DJ28" s="681"/>
      <c r="DK28" s="682"/>
      <c r="DL28" s="686">
        <v>781106</v>
      </c>
      <c r="DM28" s="681"/>
      <c r="DN28" s="681"/>
      <c r="DO28" s="681"/>
      <c r="DP28" s="681"/>
      <c r="DQ28" s="681"/>
      <c r="DR28" s="681"/>
      <c r="DS28" s="681"/>
      <c r="DT28" s="681"/>
      <c r="DU28" s="681"/>
      <c r="DV28" s="682"/>
      <c r="DW28" s="683">
        <v>19.2</v>
      </c>
      <c r="DX28" s="701"/>
      <c r="DY28" s="701"/>
      <c r="DZ28" s="701"/>
      <c r="EA28" s="701"/>
      <c r="EB28" s="701"/>
      <c r="EC28" s="722"/>
    </row>
    <row r="29" spans="2:133" ht="11.25" customHeight="1" x14ac:dyDescent="0.15">
      <c r="B29" s="677" t="s">
        <v>302</v>
      </c>
      <c r="C29" s="678"/>
      <c r="D29" s="678"/>
      <c r="E29" s="678"/>
      <c r="F29" s="678"/>
      <c r="G29" s="678"/>
      <c r="H29" s="678"/>
      <c r="I29" s="678"/>
      <c r="J29" s="678"/>
      <c r="K29" s="678"/>
      <c r="L29" s="678"/>
      <c r="M29" s="678"/>
      <c r="N29" s="678"/>
      <c r="O29" s="678"/>
      <c r="P29" s="678"/>
      <c r="Q29" s="679"/>
      <c r="R29" s="680">
        <v>19815</v>
      </c>
      <c r="S29" s="681"/>
      <c r="T29" s="681"/>
      <c r="U29" s="681"/>
      <c r="V29" s="681"/>
      <c r="W29" s="681"/>
      <c r="X29" s="681"/>
      <c r="Y29" s="682"/>
      <c r="Z29" s="713">
        <v>0.2</v>
      </c>
      <c r="AA29" s="713"/>
      <c r="AB29" s="713"/>
      <c r="AC29" s="713"/>
      <c r="AD29" s="714">
        <v>2294</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303</v>
      </c>
      <c r="CE29" s="766"/>
      <c r="CF29" s="719" t="s">
        <v>304</v>
      </c>
      <c r="CG29" s="720"/>
      <c r="CH29" s="720"/>
      <c r="CI29" s="720"/>
      <c r="CJ29" s="720"/>
      <c r="CK29" s="720"/>
      <c r="CL29" s="720"/>
      <c r="CM29" s="720"/>
      <c r="CN29" s="720"/>
      <c r="CO29" s="720"/>
      <c r="CP29" s="720"/>
      <c r="CQ29" s="721"/>
      <c r="CR29" s="680">
        <v>781106</v>
      </c>
      <c r="CS29" s="699"/>
      <c r="CT29" s="699"/>
      <c r="CU29" s="699"/>
      <c r="CV29" s="699"/>
      <c r="CW29" s="699"/>
      <c r="CX29" s="699"/>
      <c r="CY29" s="700"/>
      <c r="CZ29" s="683">
        <v>10</v>
      </c>
      <c r="DA29" s="701"/>
      <c r="DB29" s="701"/>
      <c r="DC29" s="702"/>
      <c r="DD29" s="686">
        <v>781106</v>
      </c>
      <c r="DE29" s="699"/>
      <c r="DF29" s="699"/>
      <c r="DG29" s="699"/>
      <c r="DH29" s="699"/>
      <c r="DI29" s="699"/>
      <c r="DJ29" s="699"/>
      <c r="DK29" s="700"/>
      <c r="DL29" s="686">
        <v>781106</v>
      </c>
      <c r="DM29" s="699"/>
      <c r="DN29" s="699"/>
      <c r="DO29" s="699"/>
      <c r="DP29" s="699"/>
      <c r="DQ29" s="699"/>
      <c r="DR29" s="699"/>
      <c r="DS29" s="699"/>
      <c r="DT29" s="699"/>
      <c r="DU29" s="699"/>
      <c r="DV29" s="700"/>
      <c r="DW29" s="683">
        <v>19.2</v>
      </c>
      <c r="DX29" s="701"/>
      <c r="DY29" s="701"/>
      <c r="DZ29" s="701"/>
      <c r="EA29" s="701"/>
      <c r="EB29" s="701"/>
      <c r="EC29" s="722"/>
    </row>
    <row r="30" spans="2:133" ht="11.25" customHeight="1" x14ac:dyDescent="0.15">
      <c r="B30" s="677" t="s">
        <v>305</v>
      </c>
      <c r="C30" s="678"/>
      <c r="D30" s="678"/>
      <c r="E30" s="678"/>
      <c r="F30" s="678"/>
      <c r="G30" s="678"/>
      <c r="H30" s="678"/>
      <c r="I30" s="678"/>
      <c r="J30" s="678"/>
      <c r="K30" s="678"/>
      <c r="L30" s="678"/>
      <c r="M30" s="678"/>
      <c r="N30" s="678"/>
      <c r="O30" s="678"/>
      <c r="P30" s="678"/>
      <c r="Q30" s="679"/>
      <c r="R30" s="680">
        <v>6595</v>
      </c>
      <c r="S30" s="681"/>
      <c r="T30" s="681"/>
      <c r="U30" s="681"/>
      <c r="V30" s="681"/>
      <c r="W30" s="681"/>
      <c r="X30" s="681"/>
      <c r="Y30" s="682"/>
      <c r="Z30" s="713">
        <v>0.1</v>
      </c>
      <c r="AA30" s="713"/>
      <c r="AB30" s="713"/>
      <c r="AC30" s="713"/>
      <c r="AD30" s="714" t="s">
        <v>130</v>
      </c>
      <c r="AE30" s="714"/>
      <c r="AF30" s="714"/>
      <c r="AG30" s="714"/>
      <c r="AH30" s="714"/>
      <c r="AI30" s="714"/>
      <c r="AJ30" s="714"/>
      <c r="AK30" s="714"/>
      <c r="AL30" s="683" t="s">
        <v>130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306</v>
      </c>
      <c r="BH30" s="754"/>
      <c r="BI30" s="754"/>
      <c r="BJ30" s="754"/>
      <c r="BK30" s="754"/>
      <c r="BL30" s="754"/>
      <c r="BM30" s="754"/>
      <c r="BN30" s="754"/>
      <c r="BO30" s="754"/>
      <c r="BP30" s="754"/>
      <c r="BQ30" s="755"/>
      <c r="BR30" s="741" t="s">
        <v>307</v>
      </c>
      <c r="BS30" s="754"/>
      <c r="BT30" s="754"/>
      <c r="BU30" s="754"/>
      <c r="BV30" s="754"/>
      <c r="BW30" s="754"/>
      <c r="BX30" s="754"/>
      <c r="BY30" s="754"/>
      <c r="BZ30" s="754"/>
      <c r="CA30" s="754"/>
      <c r="CB30" s="755"/>
      <c r="CD30" s="767"/>
      <c r="CE30" s="768"/>
      <c r="CF30" s="719" t="s">
        <v>308</v>
      </c>
      <c r="CG30" s="720"/>
      <c r="CH30" s="720"/>
      <c r="CI30" s="720"/>
      <c r="CJ30" s="720"/>
      <c r="CK30" s="720"/>
      <c r="CL30" s="720"/>
      <c r="CM30" s="720"/>
      <c r="CN30" s="720"/>
      <c r="CO30" s="720"/>
      <c r="CP30" s="720"/>
      <c r="CQ30" s="721"/>
      <c r="CR30" s="680">
        <v>770673</v>
      </c>
      <c r="CS30" s="681"/>
      <c r="CT30" s="681"/>
      <c r="CU30" s="681"/>
      <c r="CV30" s="681"/>
      <c r="CW30" s="681"/>
      <c r="CX30" s="681"/>
      <c r="CY30" s="682"/>
      <c r="CZ30" s="683">
        <v>9.9</v>
      </c>
      <c r="DA30" s="701"/>
      <c r="DB30" s="701"/>
      <c r="DC30" s="702"/>
      <c r="DD30" s="686">
        <v>770673</v>
      </c>
      <c r="DE30" s="681"/>
      <c r="DF30" s="681"/>
      <c r="DG30" s="681"/>
      <c r="DH30" s="681"/>
      <c r="DI30" s="681"/>
      <c r="DJ30" s="681"/>
      <c r="DK30" s="682"/>
      <c r="DL30" s="686">
        <v>770673</v>
      </c>
      <c r="DM30" s="681"/>
      <c r="DN30" s="681"/>
      <c r="DO30" s="681"/>
      <c r="DP30" s="681"/>
      <c r="DQ30" s="681"/>
      <c r="DR30" s="681"/>
      <c r="DS30" s="681"/>
      <c r="DT30" s="681"/>
      <c r="DU30" s="681"/>
      <c r="DV30" s="682"/>
      <c r="DW30" s="683">
        <v>19</v>
      </c>
      <c r="DX30" s="701"/>
      <c r="DY30" s="701"/>
      <c r="DZ30" s="701"/>
      <c r="EA30" s="701"/>
      <c r="EB30" s="701"/>
      <c r="EC30" s="722"/>
    </row>
    <row r="31" spans="2:133" ht="11.25" customHeight="1" x14ac:dyDescent="0.15">
      <c r="B31" s="677" t="s">
        <v>309</v>
      </c>
      <c r="C31" s="678"/>
      <c r="D31" s="678"/>
      <c r="E31" s="678"/>
      <c r="F31" s="678"/>
      <c r="G31" s="678"/>
      <c r="H31" s="678"/>
      <c r="I31" s="678"/>
      <c r="J31" s="678"/>
      <c r="K31" s="678"/>
      <c r="L31" s="678"/>
      <c r="M31" s="678"/>
      <c r="N31" s="678"/>
      <c r="O31" s="678"/>
      <c r="P31" s="678"/>
      <c r="Q31" s="679"/>
      <c r="R31" s="680">
        <v>1811445</v>
      </c>
      <c r="S31" s="681"/>
      <c r="T31" s="681"/>
      <c r="U31" s="681"/>
      <c r="V31" s="681"/>
      <c r="W31" s="681"/>
      <c r="X31" s="681"/>
      <c r="Y31" s="682"/>
      <c r="Z31" s="713">
        <v>22.4</v>
      </c>
      <c r="AA31" s="713"/>
      <c r="AB31" s="713"/>
      <c r="AC31" s="713"/>
      <c r="AD31" s="714" t="s">
        <v>243</v>
      </c>
      <c r="AE31" s="714"/>
      <c r="AF31" s="714"/>
      <c r="AG31" s="714"/>
      <c r="AH31" s="714"/>
      <c r="AI31" s="714"/>
      <c r="AJ31" s="714"/>
      <c r="AK31" s="714"/>
      <c r="AL31" s="683" t="s">
        <v>130</v>
      </c>
      <c r="AM31" s="684"/>
      <c r="AN31" s="684"/>
      <c r="AO31" s="715"/>
      <c r="AP31" s="756" t="s">
        <v>310</v>
      </c>
      <c r="AQ31" s="757"/>
      <c r="AR31" s="757"/>
      <c r="AS31" s="757"/>
      <c r="AT31" s="762" t="s">
        <v>311</v>
      </c>
      <c r="AU31" s="231"/>
      <c r="AV31" s="231"/>
      <c r="AW31" s="231"/>
      <c r="AX31" s="746" t="s">
        <v>188</v>
      </c>
      <c r="AY31" s="747"/>
      <c r="AZ31" s="747"/>
      <c r="BA31" s="747"/>
      <c r="BB31" s="747"/>
      <c r="BC31" s="747"/>
      <c r="BD31" s="747"/>
      <c r="BE31" s="747"/>
      <c r="BF31" s="748"/>
      <c r="BG31" s="749">
        <v>98.4</v>
      </c>
      <c r="BH31" s="750"/>
      <c r="BI31" s="750"/>
      <c r="BJ31" s="750"/>
      <c r="BK31" s="750"/>
      <c r="BL31" s="750"/>
      <c r="BM31" s="751">
        <v>95.4</v>
      </c>
      <c r="BN31" s="750"/>
      <c r="BO31" s="750"/>
      <c r="BP31" s="750"/>
      <c r="BQ31" s="752"/>
      <c r="BR31" s="749">
        <v>98.1</v>
      </c>
      <c r="BS31" s="750"/>
      <c r="BT31" s="750"/>
      <c r="BU31" s="750"/>
      <c r="BV31" s="750"/>
      <c r="BW31" s="750"/>
      <c r="BX31" s="751">
        <v>94.7</v>
      </c>
      <c r="BY31" s="750"/>
      <c r="BZ31" s="750"/>
      <c r="CA31" s="750"/>
      <c r="CB31" s="752"/>
      <c r="CD31" s="767"/>
      <c r="CE31" s="768"/>
      <c r="CF31" s="719" t="s">
        <v>312</v>
      </c>
      <c r="CG31" s="720"/>
      <c r="CH31" s="720"/>
      <c r="CI31" s="720"/>
      <c r="CJ31" s="720"/>
      <c r="CK31" s="720"/>
      <c r="CL31" s="720"/>
      <c r="CM31" s="720"/>
      <c r="CN31" s="720"/>
      <c r="CO31" s="720"/>
      <c r="CP31" s="720"/>
      <c r="CQ31" s="721"/>
      <c r="CR31" s="680">
        <v>10433</v>
      </c>
      <c r="CS31" s="699"/>
      <c r="CT31" s="699"/>
      <c r="CU31" s="699"/>
      <c r="CV31" s="699"/>
      <c r="CW31" s="699"/>
      <c r="CX31" s="699"/>
      <c r="CY31" s="700"/>
      <c r="CZ31" s="683">
        <v>0.1</v>
      </c>
      <c r="DA31" s="701"/>
      <c r="DB31" s="701"/>
      <c r="DC31" s="702"/>
      <c r="DD31" s="686">
        <v>10433</v>
      </c>
      <c r="DE31" s="699"/>
      <c r="DF31" s="699"/>
      <c r="DG31" s="699"/>
      <c r="DH31" s="699"/>
      <c r="DI31" s="699"/>
      <c r="DJ31" s="699"/>
      <c r="DK31" s="700"/>
      <c r="DL31" s="686">
        <v>10433</v>
      </c>
      <c r="DM31" s="699"/>
      <c r="DN31" s="699"/>
      <c r="DO31" s="699"/>
      <c r="DP31" s="699"/>
      <c r="DQ31" s="699"/>
      <c r="DR31" s="699"/>
      <c r="DS31" s="699"/>
      <c r="DT31" s="699"/>
      <c r="DU31" s="699"/>
      <c r="DV31" s="700"/>
      <c r="DW31" s="683">
        <v>0.3</v>
      </c>
      <c r="DX31" s="701"/>
      <c r="DY31" s="701"/>
      <c r="DZ31" s="701"/>
      <c r="EA31" s="701"/>
      <c r="EB31" s="701"/>
      <c r="EC31" s="722"/>
    </row>
    <row r="32" spans="2:133" ht="11.25" customHeight="1" x14ac:dyDescent="0.15">
      <c r="B32" s="771" t="s">
        <v>313</v>
      </c>
      <c r="C32" s="772"/>
      <c r="D32" s="772"/>
      <c r="E32" s="772"/>
      <c r="F32" s="772"/>
      <c r="G32" s="772"/>
      <c r="H32" s="772"/>
      <c r="I32" s="772"/>
      <c r="J32" s="772"/>
      <c r="K32" s="772"/>
      <c r="L32" s="772"/>
      <c r="M32" s="772"/>
      <c r="N32" s="772"/>
      <c r="O32" s="772"/>
      <c r="P32" s="772"/>
      <c r="Q32" s="773"/>
      <c r="R32" s="680" t="s">
        <v>130</v>
      </c>
      <c r="S32" s="681"/>
      <c r="T32" s="681"/>
      <c r="U32" s="681"/>
      <c r="V32" s="681"/>
      <c r="W32" s="681"/>
      <c r="X32" s="681"/>
      <c r="Y32" s="682"/>
      <c r="Z32" s="713" t="s">
        <v>243</v>
      </c>
      <c r="AA32" s="713"/>
      <c r="AB32" s="713"/>
      <c r="AC32" s="713"/>
      <c r="AD32" s="714" t="s">
        <v>130</v>
      </c>
      <c r="AE32" s="714"/>
      <c r="AF32" s="714"/>
      <c r="AG32" s="714"/>
      <c r="AH32" s="714"/>
      <c r="AI32" s="714"/>
      <c r="AJ32" s="714"/>
      <c r="AK32" s="714"/>
      <c r="AL32" s="683" t="s">
        <v>130</v>
      </c>
      <c r="AM32" s="684"/>
      <c r="AN32" s="684"/>
      <c r="AO32" s="715"/>
      <c r="AP32" s="758"/>
      <c r="AQ32" s="759"/>
      <c r="AR32" s="759"/>
      <c r="AS32" s="759"/>
      <c r="AT32" s="763"/>
      <c r="AU32" s="230" t="s">
        <v>314</v>
      </c>
      <c r="AV32" s="230"/>
      <c r="AW32" s="230"/>
      <c r="AX32" s="677" t="s">
        <v>315</v>
      </c>
      <c r="AY32" s="678"/>
      <c r="AZ32" s="678"/>
      <c r="BA32" s="678"/>
      <c r="BB32" s="678"/>
      <c r="BC32" s="678"/>
      <c r="BD32" s="678"/>
      <c r="BE32" s="678"/>
      <c r="BF32" s="679"/>
      <c r="BG32" s="753">
        <v>98.2</v>
      </c>
      <c r="BH32" s="699"/>
      <c r="BI32" s="699"/>
      <c r="BJ32" s="699"/>
      <c r="BK32" s="699"/>
      <c r="BL32" s="699"/>
      <c r="BM32" s="684">
        <v>96.1</v>
      </c>
      <c r="BN32" s="745"/>
      <c r="BO32" s="745"/>
      <c r="BP32" s="745"/>
      <c r="BQ32" s="726"/>
      <c r="BR32" s="753">
        <v>98.1</v>
      </c>
      <c r="BS32" s="699"/>
      <c r="BT32" s="699"/>
      <c r="BU32" s="699"/>
      <c r="BV32" s="699"/>
      <c r="BW32" s="699"/>
      <c r="BX32" s="684">
        <v>96.3</v>
      </c>
      <c r="BY32" s="745"/>
      <c r="BZ32" s="745"/>
      <c r="CA32" s="745"/>
      <c r="CB32" s="726"/>
      <c r="CD32" s="769"/>
      <c r="CE32" s="770"/>
      <c r="CF32" s="719" t="s">
        <v>316</v>
      </c>
      <c r="CG32" s="720"/>
      <c r="CH32" s="720"/>
      <c r="CI32" s="720"/>
      <c r="CJ32" s="720"/>
      <c r="CK32" s="720"/>
      <c r="CL32" s="720"/>
      <c r="CM32" s="720"/>
      <c r="CN32" s="720"/>
      <c r="CO32" s="720"/>
      <c r="CP32" s="720"/>
      <c r="CQ32" s="721"/>
      <c r="CR32" s="680" t="s">
        <v>130</v>
      </c>
      <c r="CS32" s="681"/>
      <c r="CT32" s="681"/>
      <c r="CU32" s="681"/>
      <c r="CV32" s="681"/>
      <c r="CW32" s="681"/>
      <c r="CX32" s="681"/>
      <c r="CY32" s="682"/>
      <c r="CZ32" s="683" t="s">
        <v>243</v>
      </c>
      <c r="DA32" s="701"/>
      <c r="DB32" s="701"/>
      <c r="DC32" s="702"/>
      <c r="DD32" s="686" t="s">
        <v>130</v>
      </c>
      <c r="DE32" s="681"/>
      <c r="DF32" s="681"/>
      <c r="DG32" s="681"/>
      <c r="DH32" s="681"/>
      <c r="DI32" s="681"/>
      <c r="DJ32" s="681"/>
      <c r="DK32" s="682"/>
      <c r="DL32" s="686" t="s">
        <v>130</v>
      </c>
      <c r="DM32" s="681"/>
      <c r="DN32" s="681"/>
      <c r="DO32" s="681"/>
      <c r="DP32" s="681"/>
      <c r="DQ32" s="681"/>
      <c r="DR32" s="681"/>
      <c r="DS32" s="681"/>
      <c r="DT32" s="681"/>
      <c r="DU32" s="681"/>
      <c r="DV32" s="682"/>
      <c r="DW32" s="683" t="s">
        <v>130</v>
      </c>
      <c r="DX32" s="701"/>
      <c r="DY32" s="701"/>
      <c r="DZ32" s="701"/>
      <c r="EA32" s="701"/>
      <c r="EB32" s="701"/>
      <c r="EC32" s="722"/>
    </row>
    <row r="33" spans="2:133" ht="11.25" customHeight="1" x14ac:dyDescent="0.15">
      <c r="B33" s="677" t="s">
        <v>317</v>
      </c>
      <c r="C33" s="678"/>
      <c r="D33" s="678"/>
      <c r="E33" s="678"/>
      <c r="F33" s="678"/>
      <c r="G33" s="678"/>
      <c r="H33" s="678"/>
      <c r="I33" s="678"/>
      <c r="J33" s="678"/>
      <c r="K33" s="678"/>
      <c r="L33" s="678"/>
      <c r="M33" s="678"/>
      <c r="N33" s="678"/>
      <c r="O33" s="678"/>
      <c r="P33" s="678"/>
      <c r="Q33" s="679"/>
      <c r="R33" s="680">
        <v>505236</v>
      </c>
      <c r="S33" s="681"/>
      <c r="T33" s="681"/>
      <c r="U33" s="681"/>
      <c r="V33" s="681"/>
      <c r="W33" s="681"/>
      <c r="X33" s="681"/>
      <c r="Y33" s="682"/>
      <c r="Z33" s="713">
        <v>6.3</v>
      </c>
      <c r="AA33" s="713"/>
      <c r="AB33" s="713"/>
      <c r="AC33" s="713"/>
      <c r="AD33" s="714" t="s">
        <v>130</v>
      </c>
      <c r="AE33" s="714"/>
      <c r="AF33" s="714"/>
      <c r="AG33" s="714"/>
      <c r="AH33" s="714"/>
      <c r="AI33" s="714"/>
      <c r="AJ33" s="714"/>
      <c r="AK33" s="714"/>
      <c r="AL33" s="683" t="s">
        <v>130</v>
      </c>
      <c r="AM33" s="684"/>
      <c r="AN33" s="684"/>
      <c r="AO33" s="715"/>
      <c r="AP33" s="760"/>
      <c r="AQ33" s="761"/>
      <c r="AR33" s="761"/>
      <c r="AS33" s="761"/>
      <c r="AT33" s="764"/>
      <c r="AU33" s="232"/>
      <c r="AV33" s="232"/>
      <c r="AW33" s="232"/>
      <c r="AX33" s="661" t="s">
        <v>318</v>
      </c>
      <c r="AY33" s="662"/>
      <c r="AZ33" s="662"/>
      <c r="BA33" s="662"/>
      <c r="BB33" s="662"/>
      <c r="BC33" s="662"/>
      <c r="BD33" s="662"/>
      <c r="BE33" s="662"/>
      <c r="BF33" s="663"/>
      <c r="BG33" s="744">
        <v>98.3</v>
      </c>
      <c r="BH33" s="665"/>
      <c r="BI33" s="665"/>
      <c r="BJ33" s="665"/>
      <c r="BK33" s="665"/>
      <c r="BL33" s="665"/>
      <c r="BM33" s="707">
        <v>94.3</v>
      </c>
      <c r="BN33" s="665"/>
      <c r="BO33" s="665"/>
      <c r="BP33" s="665"/>
      <c r="BQ33" s="709"/>
      <c r="BR33" s="744">
        <v>97.8</v>
      </c>
      <c r="BS33" s="665"/>
      <c r="BT33" s="665"/>
      <c r="BU33" s="665"/>
      <c r="BV33" s="665"/>
      <c r="BW33" s="665"/>
      <c r="BX33" s="707">
        <v>92.5</v>
      </c>
      <c r="BY33" s="665"/>
      <c r="BZ33" s="665"/>
      <c r="CA33" s="665"/>
      <c r="CB33" s="709"/>
      <c r="CD33" s="719" t="s">
        <v>319</v>
      </c>
      <c r="CE33" s="720"/>
      <c r="CF33" s="720"/>
      <c r="CG33" s="720"/>
      <c r="CH33" s="720"/>
      <c r="CI33" s="720"/>
      <c r="CJ33" s="720"/>
      <c r="CK33" s="720"/>
      <c r="CL33" s="720"/>
      <c r="CM33" s="720"/>
      <c r="CN33" s="720"/>
      <c r="CO33" s="720"/>
      <c r="CP33" s="720"/>
      <c r="CQ33" s="721"/>
      <c r="CR33" s="680">
        <v>4835423</v>
      </c>
      <c r="CS33" s="699"/>
      <c r="CT33" s="699"/>
      <c r="CU33" s="699"/>
      <c r="CV33" s="699"/>
      <c r="CW33" s="699"/>
      <c r="CX33" s="699"/>
      <c r="CY33" s="700"/>
      <c r="CZ33" s="683">
        <v>62.1</v>
      </c>
      <c r="DA33" s="701"/>
      <c r="DB33" s="701"/>
      <c r="DC33" s="702"/>
      <c r="DD33" s="686">
        <v>2636721</v>
      </c>
      <c r="DE33" s="699"/>
      <c r="DF33" s="699"/>
      <c r="DG33" s="699"/>
      <c r="DH33" s="699"/>
      <c r="DI33" s="699"/>
      <c r="DJ33" s="699"/>
      <c r="DK33" s="700"/>
      <c r="DL33" s="686">
        <v>2030563</v>
      </c>
      <c r="DM33" s="699"/>
      <c r="DN33" s="699"/>
      <c r="DO33" s="699"/>
      <c r="DP33" s="699"/>
      <c r="DQ33" s="699"/>
      <c r="DR33" s="699"/>
      <c r="DS33" s="699"/>
      <c r="DT33" s="699"/>
      <c r="DU33" s="699"/>
      <c r="DV33" s="700"/>
      <c r="DW33" s="683">
        <v>49.9</v>
      </c>
      <c r="DX33" s="701"/>
      <c r="DY33" s="701"/>
      <c r="DZ33" s="701"/>
      <c r="EA33" s="701"/>
      <c r="EB33" s="701"/>
      <c r="EC33" s="722"/>
    </row>
    <row r="34" spans="2:133" ht="11.25" customHeight="1" x14ac:dyDescent="0.15">
      <c r="B34" s="677" t="s">
        <v>320</v>
      </c>
      <c r="C34" s="678"/>
      <c r="D34" s="678"/>
      <c r="E34" s="678"/>
      <c r="F34" s="678"/>
      <c r="G34" s="678"/>
      <c r="H34" s="678"/>
      <c r="I34" s="678"/>
      <c r="J34" s="678"/>
      <c r="K34" s="678"/>
      <c r="L34" s="678"/>
      <c r="M34" s="678"/>
      <c r="N34" s="678"/>
      <c r="O34" s="678"/>
      <c r="P34" s="678"/>
      <c r="Q34" s="679"/>
      <c r="R34" s="680">
        <v>19829</v>
      </c>
      <c r="S34" s="681"/>
      <c r="T34" s="681"/>
      <c r="U34" s="681"/>
      <c r="V34" s="681"/>
      <c r="W34" s="681"/>
      <c r="X34" s="681"/>
      <c r="Y34" s="682"/>
      <c r="Z34" s="713">
        <v>0.2</v>
      </c>
      <c r="AA34" s="713"/>
      <c r="AB34" s="713"/>
      <c r="AC34" s="713"/>
      <c r="AD34" s="714">
        <v>7752</v>
      </c>
      <c r="AE34" s="714"/>
      <c r="AF34" s="714"/>
      <c r="AG34" s="714"/>
      <c r="AH34" s="714"/>
      <c r="AI34" s="714"/>
      <c r="AJ34" s="714"/>
      <c r="AK34" s="714"/>
      <c r="AL34" s="683">
        <v>0.2</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321</v>
      </c>
      <c r="CE34" s="720"/>
      <c r="CF34" s="720"/>
      <c r="CG34" s="720"/>
      <c r="CH34" s="720"/>
      <c r="CI34" s="720"/>
      <c r="CJ34" s="720"/>
      <c r="CK34" s="720"/>
      <c r="CL34" s="720"/>
      <c r="CM34" s="720"/>
      <c r="CN34" s="720"/>
      <c r="CO34" s="720"/>
      <c r="CP34" s="720"/>
      <c r="CQ34" s="721"/>
      <c r="CR34" s="680">
        <v>911192</v>
      </c>
      <c r="CS34" s="681"/>
      <c r="CT34" s="681"/>
      <c r="CU34" s="681"/>
      <c r="CV34" s="681"/>
      <c r="CW34" s="681"/>
      <c r="CX34" s="681"/>
      <c r="CY34" s="682"/>
      <c r="CZ34" s="683">
        <v>11.7</v>
      </c>
      <c r="DA34" s="701"/>
      <c r="DB34" s="701"/>
      <c r="DC34" s="702"/>
      <c r="DD34" s="686">
        <v>637872</v>
      </c>
      <c r="DE34" s="681"/>
      <c r="DF34" s="681"/>
      <c r="DG34" s="681"/>
      <c r="DH34" s="681"/>
      <c r="DI34" s="681"/>
      <c r="DJ34" s="681"/>
      <c r="DK34" s="682"/>
      <c r="DL34" s="686">
        <v>451999</v>
      </c>
      <c r="DM34" s="681"/>
      <c r="DN34" s="681"/>
      <c r="DO34" s="681"/>
      <c r="DP34" s="681"/>
      <c r="DQ34" s="681"/>
      <c r="DR34" s="681"/>
      <c r="DS34" s="681"/>
      <c r="DT34" s="681"/>
      <c r="DU34" s="681"/>
      <c r="DV34" s="682"/>
      <c r="DW34" s="683">
        <v>11.1</v>
      </c>
      <c r="DX34" s="701"/>
      <c r="DY34" s="701"/>
      <c r="DZ34" s="701"/>
      <c r="EA34" s="701"/>
      <c r="EB34" s="701"/>
      <c r="EC34" s="722"/>
    </row>
    <row r="35" spans="2:133" ht="11.25" customHeight="1" x14ac:dyDescent="0.15">
      <c r="B35" s="677" t="s">
        <v>322</v>
      </c>
      <c r="C35" s="678"/>
      <c r="D35" s="678"/>
      <c r="E35" s="678"/>
      <c r="F35" s="678"/>
      <c r="G35" s="678"/>
      <c r="H35" s="678"/>
      <c r="I35" s="678"/>
      <c r="J35" s="678"/>
      <c r="K35" s="678"/>
      <c r="L35" s="678"/>
      <c r="M35" s="678"/>
      <c r="N35" s="678"/>
      <c r="O35" s="678"/>
      <c r="P35" s="678"/>
      <c r="Q35" s="679"/>
      <c r="R35" s="680">
        <v>395075</v>
      </c>
      <c r="S35" s="681"/>
      <c r="T35" s="681"/>
      <c r="U35" s="681"/>
      <c r="V35" s="681"/>
      <c r="W35" s="681"/>
      <c r="X35" s="681"/>
      <c r="Y35" s="682"/>
      <c r="Z35" s="713">
        <v>4.9000000000000004</v>
      </c>
      <c r="AA35" s="713"/>
      <c r="AB35" s="713"/>
      <c r="AC35" s="713"/>
      <c r="AD35" s="714" t="s">
        <v>243</v>
      </c>
      <c r="AE35" s="714"/>
      <c r="AF35" s="714"/>
      <c r="AG35" s="714"/>
      <c r="AH35" s="714"/>
      <c r="AI35" s="714"/>
      <c r="AJ35" s="714"/>
      <c r="AK35" s="714"/>
      <c r="AL35" s="683" t="s">
        <v>130</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325</v>
      </c>
      <c r="CE35" s="720"/>
      <c r="CF35" s="720"/>
      <c r="CG35" s="720"/>
      <c r="CH35" s="720"/>
      <c r="CI35" s="720"/>
      <c r="CJ35" s="720"/>
      <c r="CK35" s="720"/>
      <c r="CL35" s="720"/>
      <c r="CM35" s="720"/>
      <c r="CN35" s="720"/>
      <c r="CO35" s="720"/>
      <c r="CP35" s="720"/>
      <c r="CQ35" s="721"/>
      <c r="CR35" s="680">
        <v>86845</v>
      </c>
      <c r="CS35" s="699"/>
      <c r="CT35" s="699"/>
      <c r="CU35" s="699"/>
      <c r="CV35" s="699"/>
      <c r="CW35" s="699"/>
      <c r="CX35" s="699"/>
      <c r="CY35" s="700"/>
      <c r="CZ35" s="683">
        <v>1.1000000000000001</v>
      </c>
      <c r="DA35" s="701"/>
      <c r="DB35" s="701"/>
      <c r="DC35" s="702"/>
      <c r="DD35" s="686">
        <v>72629</v>
      </c>
      <c r="DE35" s="699"/>
      <c r="DF35" s="699"/>
      <c r="DG35" s="699"/>
      <c r="DH35" s="699"/>
      <c r="DI35" s="699"/>
      <c r="DJ35" s="699"/>
      <c r="DK35" s="700"/>
      <c r="DL35" s="686">
        <v>46775</v>
      </c>
      <c r="DM35" s="699"/>
      <c r="DN35" s="699"/>
      <c r="DO35" s="699"/>
      <c r="DP35" s="699"/>
      <c r="DQ35" s="699"/>
      <c r="DR35" s="699"/>
      <c r="DS35" s="699"/>
      <c r="DT35" s="699"/>
      <c r="DU35" s="699"/>
      <c r="DV35" s="700"/>
      <c r="DW35" s="683">
        <v>1.2</v>
      </c>
      <c r="DX35" s="701"/>
      <c r="DY35" s="701"/>
      <c r="DZ35" s="701"/>
      <c r="EA35" s="701"/>
      <c r="EB35" s="701"/>
      <c r="EC35" s="722"/>
    </row>
    <row r="36" spans="2:133" ht="11.25" customHeight="1" x14ac:dyDescent="0.15">
      <c r="B36" s="677" t="s">
        <v>326</v>
      </c>
      <c r="C36" s="678"/>
      <c r="D36" s="678"/>
      <c r="E36" s="678"/>
      <c r="F36" s="678"/>
      <c r="G36" s="678"/>
      <c r="H36" s="678"/>
      <c r="I36" s="678"/>
      <c r="J36" s="678"/>
      <c r="K36" s="678"/>
      <c r="L36" s="678"/>
      <c r="M36" s="678"/>
      <c r="N36" s="678"/>
      <c r="O36" s="678"/>
      <c r="P36" s="678"/>
      <c r="Q36" s="679"/>
      <c r="R36" s="680">
        <v>165673</v>
      </c>
      <c r="S36" s="681"/>
      <c r="T36" s="681"/>
      <c r="U36" s="681"/>
      <c r="V36" s="681"/>
      <c r="W36" s="681"/>
      <c r="X36" s="681"/>
      <c r="Y36" s="682"/>
      <c r="Z36" s="713">
        <v>2.1</v>
      </c>
      <c r="AA36" s="713"/>
      <c r="AB36" s="713"/>
      <c r="AC36" s="713"/>
      <c r="AD36" s="714" t="s">
        <v>130</v>
      </c>
      <c r="AE36" s="714"/>
      <c r="AF36" s="714"/>
      <c r="AG36" s="714"/>
      <c r="AH36" s="714"/>
      <c r="AI36" s="714"/>
      <c r="AJ36" s="714"/>
      <c r="AK36" s="714"/>
      <c r="AL36" s="683" t="s">
        <v>130</v>
      </c>
      <c r="AM36" s="684"/>
      <c r="AN36" s="684"/>
      <c r="AO36" s="715"/>
      <c r="AP36" s="235"/>
      <c r="AQ36" s="732" t="s">
        <v>327</v>
      </c>
      <c r="AR36" s="733"/>
      <c r="AS36" s="733"/>
      <c r="AT36" s="733"/>
      <c r="AU36" s="733"/>
      <c r="AV36" s="733"/>
      <c r="AW36" s="733"/>
      <c r="AX36" s="733"/>
      <c r="AY36" s="734"/>
      <c r="AZ36" s="735">
        <v>1349081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23754</v>
      </c>
      <c r="BW36" s="736"/>
      <c r="BX36" s="736"/>
      <c r="BY36" s="736"/>
      <c r="BZ36" s="736"/>
      <c r="CA36" s="736"/>
      <c r="CB36" s="737"/>
      <c r="CD36" s="719" t="s">
        <v>329</v>
      </c>
      <c r="CE36" s="720"/>
      <c r="CF36" s="720"/>
      <c r="CG36" s="720"/>
      <c r="CH36" s="720"/>
      <c r="CI36" s="720"/>
      <c r="CJ36" s="720"/>
      <c r="CK36" s="720"/>
      <c r="CL36" s="720"/>
      <c r="CM36" s="720"/>
      <c r="CN36" s="720"/>
      <c r="CO36" s="720"/>
      <c r="CP36" s="720"/>
      <c r="CQ36" s="721"/>
      <c r="CR36" s="680">
        <v>2898049</v>
      </c>
      <c r="CS36" s="681"/>
      <c r="CT36" s="681"/>
      <c r="CU36" s="681"/>
      <c r="CV36" s="681"/>
      <c r="CW36" s="681"/>
      <c r="CX36" s="681"/>
      <c r="CY36" s="682"/>
      <c r="CZ36" s="683">
        <v>37.200000000000003</v>
      </c>
      <c r="DA36" s="701"/>
      <c r="DB36" s="701"/>
      <c r="DC36" s="702"/>
      <c r="DD36" s="686">
        <v>1298418</v>
      </c>
      <c r="DE36" s="681"/>
      <c r="DF36" s="681"/>
      <c r="DG36" s="681"/>
      <c r="DH36" s="681"/>
      <c r="DI36" s="681"/>
      <c r="DJ36" s="681"/>
      <c r="DK36" s="682"/>
      <c r="DL36" s="686">
        <v>960236</v>
      </c>
      <c r="DM36" s="681"/>
      <c r="DN36" s="681"/>
      <c r="DO36" s="681"/>
      <c r="DP36" s="681"/>
      <c r="DQ36" s="681"/>
      <c r="DR36" s="681"/>
      <c r="DS36" s="681"/>
      <c r="DT36" s="681"/>
      <c r="DU36" s="681"/>
      <c r="DV36" s="682"/>
      <c r="DW36" s="683">
        <v>23.6</v>
      </c>
      <c r="DX36" s="701"/>
      <c r="DY36" s="701"/>
      <c r="DZ36" s="701"/>
      <c r="EA36" s="701"/>
      <c r="EB36" s="701"/>
      <c r="EC36" s="722"/>
    </row>
    <row r="37" spans="2:133" ht="11.25" customHeight="1" x14ac:dyDescent="0.15">
      <c r="B37" s="677" t="s">
        <v>330</v>
      </c>
      <c r="C37" s="678"/>
      <c r="D37" s="678"/>
      <c r="E37" s="678"/>
      <c r="F37" s="678"/>
      <c r="G37" s="678"/>
      <c r="H37" s="678"/>
      <c r="I37" s="678"/>
      <c r="J37" s="678"/>
      <c r="K37" s="678"/>
      <c r="L37" s="678"/>
      <c r="M37" s="678"/>
      <c r="N37" s="678"/>
      <c r="O37" s="678"/>
      <c r="P37" s="678"/>
      <c r="Q37" s="679"/>
      <c r="R37" s="680">
        <v>75245</v>
      </c>
      <c r="S37" s="681"/>
      <c r="T37" s="681"/>
      <c r="U37" s="681"/>
      <c r="V37" s="681"/>
      <c r="W37" s="681"/>
      <c r="X37" s="681"/>
      <c r="Y37" s="682"/>
      <c r="Z37" s="713">
        <v>0.9</v>
      </c>
      <c r="AA37" s="713"/>
      <c r="AB37" s="713"/>
      <c r="AC37" s="713"/>
      <c r="AD37" s="714" t="s">
        <v>130</v>
      </c>
      <c r="AE37" s="714"/>
      <c r="AF37" s="714"/>
      <c r="AG37" s="714"/>
      <c r="AH37" s="714"/>
      <c r="AI37" s="714"/>
      <c r="AJ37" s="714"/>
      <c r="AK37" s="714"/>
      <c r="AL37" s="683" t="s">
        <v>243</v>
      </c>
      <c r="AM37" s="684"/>
      <c r="AN37" s="684"/>
      <c r="AO37" s="715"/>
      <c r="AQ37" s="723" t="s">
        <v>331</v>
      </c>
      <c r="AR37" s="724"/>
      <c r="AS37" s="724"/>
      <c r="AT37" s="724"/>
      <c r="AU37" s="724"/>
      <c r="AV37" s="724"/>
      <c r="AW37" s="724"/>
      <c r="AX37" s="724"/>
      <c r="AY37" s="725"/>
      <c r="AZ37" s="680">
        <v>620108</v>
      </c>
      <c r="BA37" s="681"/>
      <c r="BB37" s="681"/>
      <c r="BC37" s="681"/>
      <c r="BD37" s="699"/>
      <c r="BE37" s="699"/>
      <c r="BF37" s="726"/>
      <c r="BG37" s="719" t="s">
        <v>332</v>
      </c>
      <c r="BH37" s="720"/>
      <c r="BI37" s="720"/>
      <c r="BJ37" s="720"/>
      <c r="BK37" s="720"/>
      <c r="BL37" s="720"/>
      <c r="BM37" s="720"/>
      <c r="BN37" s="720"/>
      <c r="BO37" s="720"/>
      <c r="BP37" s="720"/>
      <c r="BQ37" s="720"/>
      <c r="BR37" s="720"/>
      <c r="BS37" s="720"/>
      <c r="BT37" s="720"/>
      <c r="BU37" s="721"/>
      <c r="BV37" s="680">
        <v>13917</v>
      </c>
      <c r="BW37" s="681"/>
      <c r="BX37" s="681"/>
      <c r="BY37" s="681"/>
      <c r="BZ37" s="681"/>
      <c r="CA37" s="681"/>
      <c r="CB37" s="727"/>
      <c r="CD37" s="719" t="s">
        <v>333</v>
      </c>
      <c r="CE37" s="720"/>
      <c r="CF37" s="720"/>
      <c r="CG37" s="720"/>
      <c r="CH37" s="720"/>
      <c r="CI37" s="720"/>
      <c r="CJ37" s="720"/>
      <c r="CK37" s="720"/>
      <c r="CL37" s="720"/>
      <c r="CM37" s="720"/>
      <c r="CN37" s="720"/>
      <c r="CO37" s="720"/>
      <c r="CP37" s="720"/>
      <c r="CQ37" s="721"/>
      <c r="CR37" s="680">
        <v>697673</v>
      </c>
      <c r="CS37" s="699"/>
      <c r="CT37" s="699"/>
      <c r="CU37" s="699"/>
      <c r="CV37" s="699"/>
      <c r="CW37" s="699"/>
      <c r="CX37" s="699"/>
      <c r="CY37" s="700"/>
      <c r="CZ37" s="683">
        <v>9</v>
      </c>
      <c r="DA37" s="701"/>
      <c r="DB37" s="701"/>
      <c r="DC37" s="702"/>
      <c r="DD37" s="686">
        <v>393568</v>
      </c>
      <c r="DE37" s="699"/>
      <c r="DF37" s="699"/>
      <c r="DG37" s="699"/>
      <c r="DH37" s="699"/>
      <c r="DI37" s="699"/>
      <c r="DJ37" s="699"/>
      <c r="DK37" s="700"/>
      <c r="DL37" s="686">
        <v>372625</v>
      </c>
      <c r="DM37" s="699"/>
      <c r="DN37" s="699"/>
      <c r="DO37" s="699"/>
      <c r="DP37" s="699"/>
      <c r="DQ37" s="699"/>
      <c r="DR37" s="699"/>
      <c r="DS37" s="699"/>
      <c r="DT37" s="699"/>
      <c r="DU37" s="699"/>
      <c r="DV37" s="700"/>
      <c r="DW37" s="683">
        <v>9.1999999999999993</v>
      </c>
      <c r="DX37" s="701"/>
      <c r="DY37" s="701"/>
      <c r="DZ37" s="701"/>
      <c r="EA37" s="701"/>
      <c r="EB37" s="701"/>
      <c r="EC37" s="722"/>
    </row>
    <row r="38" spans="2:133" ht="11.25" customHeight="1" x14ac:dyDescent="0.15">
      <c r="B38" s="677" t="s">
        <v>334</v>
      </c>
      <c r="C38" s="678"/>
      <c r="D38" s="678"/>
      <c r="E38" s="678"/>
      <c r="F38" s="678"/>
      <c r="G38" s="678"/>
      <c r="H38" s="678"/>
      <c r="I38" s="678"/>
      <c r="J38" s="678"/>
      <c r="K38" s="678"/>
      <c r="L38" s="678"/>
      <c r="M38" s="678"/>
      <c r="N38" s="678"/>
      <c r="O38" s="678"/>
      <c r="P38" s="678"/>
      <c r="Q38" s="679"/>
      <c r="R38" s="680">
        <v>99264</v>
      </c>
      <c r="S38" s="681"/>
      <c r="T38" s="681"/>
      <c r="U38" s="681"/>
      <c r="V38" s="681"/>
      <c r="W38" s="681"/>
      <c r="X38" s="681"/>
      <c r="Y38" s="682"/>
      <c r="Z38" s="713">
        <v>1.2</v>
      </c>
      <c r="AA38" s="713"/>
      <c r="AB38" s="713"/>
      <c r="AC38" s="713"/>
      <c r="AD38" s="714" t="s">
        <v>130</v>
      </c>
      <c r="AE38" s="714"/>
      <c r="AF38" s="714"/>
      <c r="AG38" s="714"/>
      <c r="AH38" s="714"/>
      <c r="AI38" s="714"/>
      <c r="AJ38" s="714"/>
      <c r="AK38" s="714"/>
      <c r="AL38" s="683" t="s">
        <v>243</v>
      </c>
      <c r="AM38" s="684"/>
      <c r="AN38" s="684"/>
      <c r="AO38" s="715"/>
      <c r="AQ38" s="723" t="s">
        <v>335</v>
      </c>
      <c r="AR38" s="724"/>
      <c r="AS38" s="724"/>
      <c r="AT38" s="724"/>
      <c r="AU38" s="724"/>
      <c r="AV38" s="724"/>
      <c r="AW38" s="724"/>
      <c r="AX38" s="724"/>
      <c r="AY38" s="725"/>
      <c r="AZ38" s="680">
        <v>123854</v>
      </c>
      <c r="BA38" s="681"/>
      <c r="BB38" s="681"/>
      <c r="BC38" s="681"/>
      <c r="BD38" s="699"/>
      <c r="BE38" s="699"/>
      <c r="BF38" s="726"/>
      <c r="BG38" s="719" t="s">
        <v>336</v>
      </c>
      <c r="BH38" s="720"/>
      <c r="BI38" s="720"/>
      <c r="BJ38" s="720"/>
      <c r="BK38" s="720"/>
      <c r="BL38" s="720"/>
      <c r="BM38" s="720"/>
      <c r="BN38" s="720"/>
      <c r="BO38" s="720"/>
      <c r="BP38" s="720"/>
      <c r="BQ38" s="720"/>
      <c r="BR38" s="720"/>
      <c r="BS38" s="720"/>
      <c r="BT38" s="720"/>
      <c r="BU38" s="721"/>
      <c r="BV38" s="680">
        <v>1620</v>
      </c>
      <c r="BW38" s="681"/>
      <c r="BX38" s="681"/>
      <c r="BY38" s="681"/>
      <c r="BZ38" s="681"/>
      <c r="CA38" s="681"/>
      <c r="CB38" s="727"/>
      <c r="CD38" s="719" t="s">
        <v>337</v>
      </c>
      <c r="CE38" s="720"/>
      <c r="CF38" s="720"/>
      <c r="CG38" s="720"/>
      <c r="CH38" s="720"/>
      <c r="CI38" s="720"/>
      <c r="CJ38" s="720"/>
      <c r="CK38" s="720"/>
      <c r="CL38" s="720"/>
      <c r="CM38" s="720"/>
      <c r="CN38" s="720"/>
      <c r="CO38" s="720"/>
      <c r="CP38" s="720"/>
      <c r="CQ38" s="721"/>
      <c r="CR38" s="680">
        <v>727243</v>
      </c>
      <c r="CS38" s="681"/>
      <c r="CT38" s="681"/>
      <c r="CU38" s="681"/>
      <c r="CV38" s="681"/>
      <c r="CW38" s="681"/>
      <c r="CX38" s="681"/>
      <c r="CY38" s="682"/>
      <c r="CZ38" s="683">
        <v>9.3000000000000007</v>
      </c>
      <c r="DA38" s="701"/>
      <c r="DB38" s="701"/>
      <c r="DC38" s="702"/>
      <c r="DD38" s="686">
        <v>615493</v>
      </c>
      <c r="DE38" s="681"/>
      <c r="DF38" s="681"/>
      <c r="DG38" s="681"/>
      <c r="DH38" s="681"/>
      <c r="DI38" s="681"/>
      <c r="DJ38" s="681"/>
      <c r="DK38" s="682"/>
      <c r="DL38" s="686">
        <v>571553</v>
      </c>
      <c r="DM38" s="681"/>
      <c r="DN38" s="681"/>
      <c r="DO38" s="681"/>
      <c r="DP38" s="681"/>
      <c r="DQ38" s="681"/>
      <c r="DR38" s="681"/>
      <c r="DS38" s="681"/>
      <c r="DT38" s="681"/>
      <c r="DU38" s="681"/>
      <c r="DV38" s="682"/>
      <c r="DW38" s="683">
        <v>14.1</v>
      </c>
      <c r="DX38" s="701"/>
      <c r="DY38" s="701"/>
      <c r="DZ38" s="701"/>
      <c r="EA38" s="701"/>
      <c r="EB38" s="701"/>
      <c r="EC38" s="722"/>
    </row>
    <row r="39" spans="2:133" ht="11.25" customHeight="1" x14ac:dyDescent="0.15">
      <c r="B39" s="677" t="s">
        <v>338</v>
      </c>
      <c r="C39" s="678"/>
      <c r="D39" s="678"/>
      <c r="E39" s="678"/>
      <c r="F39" s="678"/>
      <c r="G39" s="678"/>
      <c r="H39" s="678"/>
      <c r="I39" s="678"/>
      <c r="J39" s="678"/>
      <c r="K39" s="678"/>
      <c r="L39" s="678"/>
      <c r="M39" s="678"/>
      <c r="N39" s="678"/>
      <c r="O39" s="678"/>
      <c r="P39" s="678"/>
      <c r="Q39" s="679"/>
      <c r="R39" s="680">
        <v>630600</v>
      </c>
      <c r="S39" s="681"/>
      <c r="T39" s="681"/>
      <c r="U39" s="681"/>
      <c r="V39" s="681"/>
      <c r="W39" s="681"/>
      <c r="X39" s="681"/>
      <c r="Y39" s="682"/>
      <c r="Z39" s="713">
        <v>7.8</v>
      </c>
      <c r="AA39" s="713"/>
      <c r="AB39" s="713"/>
      <c r="AC39" s="713"/>
      <c r="AD39" s="714" t="s">
        <v>243</v>
      </c>
      <c r="AE39" s="714"/>
      <c r="AF39" s="714"/>
      <c r="AG39" s="714"/>
      <c r="AH39" s="714"/>
      <c r="AI39" s="714"/>
      <c r="AJ39" s="714"/>
      <c r="AK39" s="714"/>
      <c r="AL39" s="683" t="s">
        <v>130</v>
      </c>
      <c r="AM39" s="684"/>
      <c r="AN39" s="684"/>
      <c r="AO39" s="715"/>
      <c r="AQ39" s="723" t="s">
        <v>339</v>
      </c>
      <c r="AR39" s="724"/>
      <c r="AS39" s="724"/>
      <c r="AT39" s="724"/>
      <c r="AU39" s="724"/>
      <c r="AV39" s="724"/>
      <c r="AW39" s="724"/>
      <c r="AX39" s="724"/>
      <c r="AY39" s="725"/>
      <c r="AZ39" s="680">
        <v>14281</v>
      </c>
      <c r="BA39" s="681"/>
      <c r="BB39" s="681"/>
      <c r="BC39" s="681"/>
      <c r="BD39" s="699"/>
      <c r="BE39" s="699"/>
      <c r="BF39" s="726"/>
      <c r="BG39" s="719" t="s">
        <v>340</v>
      </c>
      <c r="BH39" s="720"/>
      <c r="BI39" s="720"/>
      <c r="BJ39" s="720"/>
      <c r="BK39" s="720"/>
      <c r="BL39" s="720"/>
      <c r="BM39" s="720"/>
      <c r="BN39" s="720"/>
      <c r="BO39" s="720"/>
      <c r="BP39" s="720"/>
      <c r="BQ39" s="720"/>
      <c r="BR39" s="720"/>
      <c r="BS39" s="720"/>
      <c r="BT39" s="720"/>
      <c r="BU39" s="721"/>
      <c r="BV39" s="680">
        <v>2729</v>
      </c>
      <c r="BW39" s="681"/>
      <c r="BX39" s="681"/>
      <c r="BY39" s="681"/>
      <c r="BZ39" s="681"/>
      <c r="CA39" s="681"/>
      <c r="CB39" s="727"/>
      <c r="CD39" s="719" t="s">
        <v>341</v>
      </c>
      <c r="CE39" s="720"/>
      <c r="CF39" s="720"/>
      <c r="CG39" s="720"/>
      <c r="CH39" s="720"/>
      <c r="CI39" s="720"/>
      <c r="CJ39" s="720"/>
      <c r="CK39" s="720"/>
      <c r="CL39" s="720"/>
      <c r="CM39" s="720"/>
      <c r="CN39" s="720"/>
      <c r="CO39" s="720"/>
      <c r="CP39" s="720"/>
      <c r="CQ39" s="721"/>
      <c r="CR39" s="680">
        <v>211844</v>
      </c>
      <c r="CS39" s="699"/>
      <c r="CT39" s="699"/>
      <c r="CU39" s="699"/>
      <c r="CV39" s="699"/>
      <c r="CW39" s="699"/>
      <c r="CX39" s="699"/>
      <c r="CY39" s="700"/>
      <c r="CZ39" s="683">
        <v>2.7</v>
      </c>
      <c r="DA39" s="701"/>
      <c r="DB39" s="701"/>
      <c r="DC39" s="702"/>
      <c r="DD39" s="686">
        <v>12309</v>
      </c>
      <c r="DE39" s="699"/>
      <c r="DF39" s="699"/>
      <c r="DG39" s="699"/>
      <c r="DH39" s="699"/>
      <c r="DI39" s="699"/>
      <c r="DJ39" s="699"/>
      <c r="DK39" s="700"/>
      <c r="DL39" s="686" t="s">
        <v>130</v>
      </c>
      <c r="DM39" s="699"/>
      <c r="DN39" s="699"/>
      <c r="DO39" s="699"/>
      <c r="DP39" s="699"/>
      <c r="DQ39" s="699"/>
      <c r="DR39" s="699"/>
      <c r="DS39" s="699"/>
      <c r="DT39" s="699"/>
      <c r="DU39" s="699"/>
      <c r="DV39" s="700"/>
      <c r="DW39" s="683" t="s">
        <v>130</v>
      </c>
      <c r="DX39" s="701"/>
      <c r="DY39" s="701"/>
      <c r="DZ39" s="701"/>
      <c r="EA39" s="701"/>
      <c r="EB39" s="701"/>
      <c r="EC39" s="722"/>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243</v>
      </c>
      <c r="S40" s="681"/>
      <c r="T40" s="681"/>
      <c r="U40" s="681"/>
      <c r="V40" s="681"/>
      <c r="W40" s="681"/>
      <c r="X40" s="681"/>
      <c r="Y40" s="682"/>
      <c r="Z40" s="713" t="s">
        <v>243</v>
      </c>
      <c r="AA40" s="713"/>
      <c r="AB40" s="713"/>
      <c r="AC40" s="713"/>
      <c r="AD40" s="714" t="s">
        <v>243</v>
      </c>
      <c r="AE40" s="714"/>
      <c r="AF40" s="714"/>
      <c r="AG40" s="714"/>
      <c r="AH40" s="714"/>
      <c r="AI40" s="714"/>
      <c r="AJ40" s="714"/>
      <c r="AK40" s="714"/>
      <c r="AL40" s="683" t="s">
        <v>130</v>
      </c>
      <c r="AM40" s="684"/>
      <c r="AN40" s="684"/>
      <c r="AO40" s="715"/>
      <c r="AQ40" s="723" t="s">
        <v>343</v>
      </c>
      <c r="AR40" s="724"/>
      <c r="AS40" s="724"/>
      <c r="AT40" s="724"/>
      <c r="AU40" s="724"/>
      <c r="AV40" s="724"/>
      <c r="AW40" s="724"/>
      <c r="AX40" s="724"/>
      <c r="AY40" s="725"/>
      <c r="AZ40" s="680">
        <v>1730</v>
      </c>
      <c r="BA40" s="681"/>
      <c r="BB40" s="681"/>
      <c r="BC40" s="681"/>
      <c r="BD40" s="699"/>
      <c r="BE40" s="699"/>
      <c r="BF40" s="726"/>
      <c r="BG40" s="728" t="s">
        <v>344</v>
      </c>
      <c r="BH40" s="729"/>
      <c r="BI40" s="729"/>
      <c r="BJ40" s="729"/>
      <c r="BK40" s="729"/>
      <c r="BL40" s="236"/>
      <c r="BM40" s="720" t="s">
        <v>345</v>
      </c>
      <c r="BN40" s="720"/>
      <c r="BO40" s="720"/>
      <c r="BP40" s="720"/>
      <c r="BQ40" s="720"/>
      <c r="BR40" s="720"/>
      <c r="BS40" s="720"/>
      <c r="BT40" s="720"/>
      <c r="BU40" s="721"/>
      <c r="BV40" s="680">
        <v>103</v>
      </c>
      <c r="BW40" s="681"/>
      <c r="BX40" s="681"/>
      <c r="BY40" s="681"/>
      <c r="BZ40" s="681"/>
      <c r="CA40" s="681"/>
      <c r="CB40" s="727"/>
      <c r="CD40" s="719" t="s">
        <v>346</v>
      </c>
      <c r="CE40" s="720"/>
      <c r="CF40" s="720"/>
      <c r="CG40" s="720"/>
      <c r="CH40" s="720"/>
      <c r="CI40" s="720"/>
      <c r="CJ40" s="720"/>
      <c r="CK40" s="720"/>
      <c r="CL40" s="720"/>
      <c r="CM40" s="720"/>
      <c r="CN40" s="720"/>
      <c r="CO40" s="720"/>
      <c r="CP40" s="720"/>
      <c r="CQ40" s="721"/>
      <c r="CR40" s="680">
        <v>250</v>
      </c>
      <c r="CS40" s="681"/>
      <c r="CT40" s="681"/>
      <c r="CU40" s="681"/>
      <c r="CV40" s="681"/>
      <c r="CW40" s="681"/>
      <c r="CX40" s="681"/>
      <c r="CY40" s="682"/>
      <c r="CZ40" s="683">
        <v>0</v>
      </c>
      <c r="DA40" s="701"/>
      <c r="DB40" s="701"/>
      <c r="DC40" s="702"/>
      <c r="DD40" s="686" t="s">
        <v>243</v>
      </c>
      <c r="DE40" s="681"/>
      <c r="DF40" s="681"/>
      <c r="DG40" s="681"/>
      <c r="DH40" s="681"/>
      <c r="DI40" s="681"/>
      <c r="DJ40" s="681"/>
      <c r="DK40" s="682"/>
      <c r="DL40" s="686" t="s">
        <v>243</v>
      </c>
      <c r="DM40" s="681"/>
      <c r="DN40" s="681"/>
      <c r="DO40" s="681"/>
      <c r="DP40" s="681"/>
      <c r="DQ40" s="681"/>
      <c r="DR40" s="681"/>
      <c r="DS40" s="681"/>
      <c r="DT40" s="681"/>
      <c r="DU40" s="681"/>
      <c r="DV40" s="682"/>
      <c r="DW40" s="683" t="s">
        <v>130</v>
      </c>
      <c r="DX40" s="701"/>
      <c r="DY40" s="701"/>
      <c r="DZ40" s="701"/>
      <c r="EA40" s="701"/>
      <c r="EB40" s="701"/>
      <c r="EC40" s="722"/>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130</v>
      </c>
      <c r="S41" s="681"/>
      <c r="T41" s="681"/>
      <c r="U41" s="681"/>
      <c r="V41" s="681"/>
      <c r="W41" s="681"/>
      <c r="X41" s="681"/>
      <c r="Y41" s="682"/>
      <c r="Z41" s="713" t="s">
        <v>243</v>
      </c>
      <c r="AA41" s="713"/>
      <c r="AB41" s="713"/>
      <c r="AC41" s="713"/>
      <c r="AD41" s="714" t="s">
        <v>130</v>
      </c>
      <c r="AE41" s="714"/>
      <c r="AF41" s="714"/>
      <c r="AG41" s="714"/>
      <c r="AH41" s="714"/>
      <c r="AI41" s="714"/>
      <c r="AJ41" s="714"/>
      <c r="AK41" s="714"/>
      <c r="AL41" s="683" t="s">
        <v>130</v>
      </c>
      <c r="AM41" s="684"/>
      <c r="AN41" s="684"/>
      <c r="AO41" s="715"/>
      <c r="AQ41" s="723" t="s">
        <v>348</v>
      </c>
      <c r="AR41" s="724"/>
      <c r="AS41" s="724"/>
      <c r="AT41" s="724"/>
      <c r="AU41" s="724"/>
      <c r="AV41" s="724"/>
      <c r="AW41" s="724"/>
      <c r="AX41" s="724"/>
      <c r="AY41" s="725"/>
      <c r="AZ41" s="680">
        <v>126607</v>
      </c>
      <c r="BA41" s="681"/>
      <c r="BB41" s="681"/>
      <c r="BC41" s="681"/>
      <c r="BD41" s="699"/>
      <c r="BE41" s="699"/>
      <c r="BF41" s="726"/>
      <c r="BG41" s="728"/>
      <c r="BH41" s="729"/>
      <c r="BI41" s="729"/>
      <c r="BJ41" s="729"/>
      <c r="BK41" s="729"/>
      <c r="BL41" s="236"/>
      <c r="BM41" s="720" t="s">
        <v>349</v>
      </c>
      <c r="BN41" s="720"/>
      <c r="BO41" s="720"/>
      <c r="BP41" s="720"/>
      <c r="BQ41" s="720"/>
      <c r="BR41" s="720"/>
      <c r="BS41" s="720"/>
      <c r="BT41" s="720"/>
      <c r="BU41" s="721"/>
      <c r="BV41" s="680">
        <v>1</v>
      </c>
      <c r="BW41" s="681"/>
      <c r="BX41" s="681"/>
      <c r="BY41" s="681"/>
      <c r="BZ41" s="681"/>
      <c r="CA41" s="681"/>
      <c r="CB41" s="727"/>
      <c r="CD41" s="719" t="s">
        <v>350</v>
      </c>
      <c r="CE41" s="720"/>
      <c r="CF41" s="720"/>
      <c r="CG41" s="720"/>
      <c r="CH41" s="720"/>
      <c r="CI41" s="720"/>
      <c r="CJ41" s="720"/>
      <c r="CK41" s="720"/>
      <c r="CL41" s="720"/>
      <c r="CM41" s="720"/>
      <c r="CN41" s="720"/>
      <c r="CO41" s="720"/>
      <c r="CP41" s="720"/>
      <c r="CQ41" s="721"/>
      <c r="CR41" s="680" t="s">
        <v>130</v>
      </c>
      <c r="CS41" s="699"/>
      <c r="CT41" s="699"/>
      <c r="CU41" s="699"/>
      <c r="CV41" s="699"/>
      <c r="CW41" s="699"/>
      <c r="CX41" s="699"/>
      <c r="CY41" s="700"/>
      <c r="CZ41" s="683" t="s">
        <v>130</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119300</v>
      </c>
      <c r="S42" s="681"/>
      <c r="T42" s="681"/>
      <c r="U42" s="681"/>
      <c r="V42" s="681"/>
      <c r="W42" s="681"/>
      <c r="X42" s="681"/>
      <c r="Y42" s="682"/>
      <c r="Z42" s="713">
        <v>1.5</v>
      </c>
      <c r="AA42" s="713"/>
      <c r="AB42" s="713"/>
      <c r="AC42" s="713"/>
      <c r="AD42" s="714" t="s">
        <v>130</v>
      </c>
      <c r="AE42" s="714"/>
      <c r="AF42" s="714"/>
      <c r="AG42" s="714"/>
      <c r="AH42" s="714"/>
      <c r="AI42" s="714"/>
      <c r="AJ42" s="714"/>
      <c r="AK42" s="714"/>
      <c r="AL42" s="683" t="s">
        <v>130</v>
      </c>
      <c r="AM42" s="684"/>
      <c r="AN42" s="684"/>
      <c r="AO42" s="715"/>
      <c r="AQ42" s="716" t="s">
        <v>352</v>
      </c>
      <c r="AR42" s="717"/>
      <c r="AS42" s="717"/>
      <c r="AT42" s="717"/>
      <c r="AU42" s="717"/>
      <c r="AV42" s="717"/>
      <c r="AW42" s="717"/>
      <c r="AX42" s="717"/>
      <c r="AY42" s="718"/>
      <c r="AZ42" s="664">
        <v>462501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300</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412785</v>
      </c>
      <c r="CS42" s="681"/>
      <c r="CT42" s="681"/>
      <c r="CU42" s="681"/>
      <c r="CV42" s="681"/>
      <c r="CW42" s="681"/>
      <c r="CX42" s="681"/>
      <c r="CY42" s="682"/>
      <c r="CZ42" s="683">
        <v>5.3</v>
      </c>
      <c r="DA42" s="684"/>
      <c r="DB42" s="684"/>
      <c r="DC42" s="685"/>
      <c r="DD42" s="686">
        <v>181612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8074774</v>
      </c>
      <c r="S43" s="703"/>
      <c r="T43" s="703"/>
      <c r="U43" s="703"/>
      <c r="V43" s="703"/>
      <c r="W43" s="703"/>
      <c r="X43" s="703"/>
      <c r="Y43" s="704"/>
      <c r="Z43" s="705">
        <v>100</v>
      </c>
      <c r="AA43" s="705"/>
      <c r="AB43" s="705"/>
      <c r="AC43" s="705"/>
      <c r="AD43" s="706">
        <v>3947413</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8859</v>
      </c>
      <c r="CS43" s="699"/>
      <c r="CT43" s="699"/>
      <c r="CU43" s="699"/>
      <c r="CV43" s="699"/>
      <c r="CW43" s="699"/>
      <c r="CX43" s="699"/>
      <c r="CY43" s="700"/>
      <c r="CZ43" s="683">
        <v>0.1</v>
      </c>
      <c r="DA43" s="701"/>
      <c r="DB43" s="701"/>
      <c r="DC43" s="702"/>
      <c r="DD43" s="686">
        <v>8859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357111</v>
      </c>
      <c r="CS44" s="681"/>
      <c r="CT44" s="681"/>
      <c r="CU44" s="681"/>
      <c r="CV44" s="681"/>
      <c r="CW44" s="681"/>
      <c r="CX44" s="681"/>
      <c r="CY44" s="682"/>
      <c r="CZ44" s="683">
        <v>4.5999999999999996</v>
      </c>
      <c r="DA44" s="684"/>
      <c r="DB44" s="684"/>
      <c r="DC44" s="685"/>
      <c r="DD44" s="686">
        <v>139976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102179</v>
      </c>
      <c r="CS45" s="699"/>
      <c r="CT45" s="699"/>
      <c r="CU45" s="699"/>
      <c r="CV45" s="699"/>
      <c r="CW45" s="699"/>
      <c r="CX45" s="699"/>
      <c r="CY45" s="700"/>
      <c r="CZ45" s="683">
        <v>1.3</v>
      </c>
      <c r="DA45" s="701"/>
      <c r="DB45" s="701"/>
      <c r="DC45" s="702"/>
      <c r="DD45" s="686">
        <v>5238</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211052</v>
      </c>
      <c r="CS46" s="681"/>
      <c r="CT46" s="681"/>
      <c r="CU46" s="681"/>
      <c r="CV46" s="681"/>
      <c r="CW46" s="681"/>
      <c r="CX46" s="681"/>
      <c r="CY46" s="682"/>
      <c r="CZ46" s="683">
        <v>2.7</v>
      </c>
      <c r="DA46" s="684"/>
      <c r="DB46" s="684"/>
      <c r="DC46" s="685"/>
      <c r="DD46" s="686">
        <v>125458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55674</v>
      </c>
      <c r="CS47" s="699"/>
      <c r="CT47" s="699"/>
      <c r="CU47" s="699"/>
      <c r="CV47" s="699"/>
      <c r="CW47" s="699"/>
      <c r="CX47" s="699"/>
      <c r="CY47" s="700"/>
      <c r="CZ47" s="683">
        <v>0.7</v>
      </c>
      <c r="DA47" s="701"/>
      <c r="DB47" s="701"/>
      <c r="DC47" s="702"/>
      <c r="DD47" s="686">
        <v>41636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130</v>
      </c>
      <c r="CS48" s="681"/>
      <c r="CT48" s="681"/>
      <c r="CU48" s="681"/>
      <c r="CV48" s="681"/>
      <c r="CW48" s="681"/>
      <c r="CX48" s="681"/>
      <c r="CY48" s="682"/>
      <c r="CZ48" s="683" t="s">
        <v>130</v>
      </c>
      <c r="DA48" s="684"/>
      <c r="DB48" s="684"/>
      <c r="DC48" s="685"/>
      <c r="DD48" s="686" t="s">
        <v>130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7791937</v>
      </c>
      <c r="CS49" s="665"/>
      <c r="CT49" s="665"/>
      <c r="CU49" s="665"/>
      <c r="CV49" s="665"/>
      <c r="CW49" s="665"/>
      <c r="CX49" s="665"/>
      <c r="CY49" s="666"/>
      <c r="CZ49" s="667">
        <v>100</v>
      </c>
      <c r="DA49" s="668"/>
      <c r="DB49" s="668"/>
      <c r="DC49" s="669"/>
      <c r="DD49" s="670">
        <v>4652798</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Ep6U0FBjbk9VaWBDPfTSEtvCEavofy7Wq3rLf7XC4gbVnPpIhkJMeQci2hCWseHtV9W1pcXu9B2HgbLPEK3dOw==" saltValue="yjrWfuJfD3VRyIrTps0/T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31" zoomScale="70" zoomScaleNormal="25" zoomScaleSheetLayoutView="70" workbookViewId="0">
      <selection activeCell="BQ103" sqref="BQ103:DZ10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8037</v>
      </c>
      <c r="R7" s="1200"/>
      <c r="S7" s="1200"/>
      <c r="T7" s="1200"/>
      <c r="U7" s="1200"/>
      <c r="V7" s="1200">
        <v>7754</v>
      </c>
      <c r="W7" s="1200"/>
      <c r="X7" s="1200"/>
      <c r="Y7" s="1200"/>
      <c r="Z7" s="1200"/>
      <c r="AA7" s="1200">
        <v>283</v>
      </c>
      <c r="AB7" s="1200"/>
      <c r="AC7" s="1200"/>
      <c r="AD7" s="1200"/>
      <c r="AE7" s="1201"/>
      <c r="AF7" s="1202">
        <v>263</v>
      </c>
      <c r="AG7" s="1203"/>
      <c r="AH7" s="1203"/>
      <c r="AI7" s="1203"/>
      <c r="AJ7" s="1204"/>
      <c r="AK7" s="1186">
        <v>164</v>
      </c>
      <c r="AL7" s="1187"/>
      <c r="AM7" s="1187"/>
      <c r="AN7" s="1187"/>
      <c r="AO7" s="1187"/>
      <c r="AP7" s="1187">
        <v>6245</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600</v>
      </c>
      <c r="BT7" s="1191"/>
      <c r="BU7" s="1191"/>
      <c r="BV7" s="1191"/>
      <c r="BW7" s="1191"/>
      <c r="BX7" s="1191"/>
      <c r="BY7" s="1191"/>
      <c r="BZ7" s="1191"/>
      <c r="CA7" s="1191"/>
      <c r="CB7" s="1191"/>
      <c r="CC7" s="1191"/>
      <c r="CD7" s="1191"/>
      <c r="CE7" s="1191"/>
      <c r="CF7" s="1191"/>
      <c r="CG7" s="1192"/>
      <c r="CH7" s="1183">
        <v>1</v>
      </c>
      <c r="CI7" s="1184"/>
      <c r="CJ7" s="1184"/>
      <c r="CK7" s="1184"/>
      <c r="CL7" s="1185"/>
      <c r="CM7" s="1183">
        <v>21</v>
      </c>
      <c r="CN7" s="1184"/>
      <c r="CO7" s="1184"/>
      <c r="CP7" s="1184"/>
      <c r="CQ7" s="1185"/>
      <c r="CR7" s="1183">
        <v>10</v>
      </c>
      <c r="CS7" s="1184"/>
      <c r="CT7" s="1184"/>
      <c r="CU7" s="1184"/>
      <c r="CV7" s="1185"/>
      <c r="CW7" s="1183">
        <v>32</v>
      </c>
      <c r="CX7" s="1184"/>
      <c r="CY7" s="1184"/>
      <c r="CZ7" s="1184"/>
      <c r="DA7" s="1185"/>
      <c r="DB7" s="1183" t="s">
        <v>601</v>
      </c>
      <c r="DC7" s="1184"/>
      <c r="DD7" s="1184"/>
      <c r="DE7" s="1184"/>
      <c r="DF7" s="1185"/>
      <c r="DG7" s="1183" t="s">
        <v>601</v>
      </c>
      <c r="DH7" s="1184"/>
      <c r="DI7" s="1184"/>
      <c r="DJ7" s="1184"/>
      <c r="DK7" s="1185"/>
      <c r="DL7" s="1183" t="s">
        <v>601</v>
      </c>
      <c r="DM7" s="1184"/>
      <c r="DN7" s="1184"/>
      <c r="DO7" s="1184"/>
      <c r="DP7" s="1185"/>
      <c r="DQ7" s="1183" t="s">
        <v>601</v>
      </c>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38</v>
      </c>
      <c r="R8" s="1139"/>
      <c r="S8" s="1139"/>
      <c r="T8" s="1139"/>
      <c r="U8" s="1139"/>
      <c r="V8" s="1139">
        <v>38</v>
      </c>
      <c r="W8" s="1139"/>
      <c r="X8" s="1139"/>
      <c r="Y8" s="1139"/>
      <c r="Z8" s="1139"/>
      <c r="AA8" s="1139">
        <v>0</v>
      </c>
      <c r="AB8" s="1139"/>
      <c r="AC8" s="1139"/>
      <c r="AD8" s="1139"/>
      <c r="AE8" s="1140"/>
      <c r="AF8" s="1114">
        <v>0</v>
      </c>
      <c r="AG8" s="1115"/>
      <c r="AH8" s="1115"/>
      <c r="AI8" s="1115"/>
      <c r="AJ8" s="1116"/>
      <c r="AK8" s="1181" t="s">
        <v>584</v>
      </c>
      <c r="AL8" s="1182"/>
      <c r="AM8" s="1182"/>
      <c r="AN8" s="1182"/>
      <c r="AO8" s="1182"/>
      <c r="AP8" s="1182" t="s">
        <v>584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8075</v>
      </c>
      <c r="R23" s="1164"/>
      <c r="S23" s="1164"/>
      <c r="T23" s="1164"/>
      <c r="U23" s="1164"/>
      <c r="V23" s="1164">
        <v>7792</v>
      </c>
      <c r="W23" s="1164"/>
      <c r="X23" s="1164"/>
      <c r="Y23" s="1164"/>
      <c r="Z23" s="1164"/>
      <c r="AA23" s="1164">
        <v>283</v>
      </c>
      <c r="AB23" s="1164"/>
      <c r="AC23" s="1164"/>
      <c r="AD23" s="1164"/>
      <c r="AE23" s="1165"/>
      <c r="AF23" s="1166">
        <v>263</v>
      </c>
      <c r="AG23" s="1164"/>
      <c r="AH23" s="1164"/>
      <c r="AI23" s="1164"/>
      <c r="AJ23" s="1167"/>
      <c r="AK23" s="1168"/>
      <c r="AL23" s="1169"/>
      <c r="AM23" s="1169"/>
      <c r="AN23" s="1169"/>
      <c r="AO23" s="1169"/>
      <c r="AP23" s="1164">
        <v>6245</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1299</v>
      </c>
      <c r="R28" s="1149"/>
      <c r="S28" s="1149"/>
      <c r="T28" s="1149"/>
      <c r="U28" s="1149"/>
      <c r="V28" s="1149">
        <v>1276</v>
      </c>
      <c r="W28" s="1149"/>
      <c r="X28" s="1149"/>
      <c r="Y28" s="1149"/>
      <c r="Z28" s="1149"/>
      <c r="AA28" s="1149">
        <v>24</v>
      </c>
      <c r="AB28" s="1149"/>
      <c r="AC28" s="1149"/>
      <c r="AD28" s="1149"/>
      <c r="AE28" s="1150"/>
      <c r="AF28" s="1151">
        <v>24</v>
      </c>
      <c r="AG28" s="1149"/>
      <c r="AH28" s="1149"/>
      <c r="AI28" s="1149"/>
      <c r="AJ28" s="1152"/>
      <c r="AK28" s="1153">
        <v>127</v>
      </c>
      <c r="AL28" s="1141"/>
      <c r="AM28" s="1141"/>
      <c r="AN28" s="1141"/>
      <c r="AO28" s="1141"/>
      <c r="AP28" s="1141" t="s">
        <v>584</v>
      </c>
      <c r="AQ28" s="1141"/>
      <c r="AR28" s="1141"/>
      <c r="AS28" s="1141"/>
      <c r="AT28" s="1141"/>
      <c r="AU28" s="1141" t="s">
        <v>584</v>
      </c>
      <c r="AV28" s="1141"/>
      <c r="AW28" s="1141"/>
      <c r="AX28" s="1141"/>
      <c r="AY28" s="1141"/>
      <c r="AZ28" s="1142" t="s">
        <v>584</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1799</v>
      </c>
      <c r="R29" s="1139"/>
      <c r="S29" s="1139"/>
      <c r="T29" s="1139"/>
      <c r="U29" s="1139"/>
      <c r="V29" s="1139">
        <v>1735</v>
      </c>
      <c r="W29" s="1139"/>
      <c r="X29" s="1139"/>
      <c r="Y29" s="1139"/>
      <c r="Z29" s="1139"/>
      <c r="AA29" s="1139">
        <v>64</v>
      </c>
      <c r="AB29" s="1139"/>
      <c r="AC29" s="1139"/>
      <c r="AD29" s="1139"/>
      <c r="AE29" s="1140"/>
      <c r="AF29" s="1114">
        <v>64</v>
      </c>
      <c r="AG29" s="1115"/>
      <c r="AH29" s="1115"/>
      <c r="AI29" s="1115"/>
      <c r="AJ29" s="1116"/>
      <c r="AK29" s="1075">
        <v>287</v>
      </c>
      <c r="AL29" s="1066"/>
      <c r="AM29" s="1066"/>
      <c r="AN29" s="1066"/>
      <c r="AO29" s="1066"/>
      <c r="AP29" s="1066" t="s">
        <v>584</v>
      </c>
      <c r="AQ29" s="1066"/>
      <c r="AR29" s="1066"/>
      <c r="AS29" s="1066"/>
      <c r="AT29" s="1066"/>
      <c r="AU29" s="1066" t="s">
        <v>584</v>
      </c>
      <c r="AV29" s="1066"/>
      <c r="AW29" s="1066"/>
      <c r="AX29" s="1066"/>
      <c r="AY29" s="1066"/>
      <c r="AZ29" s="1137" t="s">
        <v>584</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143</v>
      </c>
      <c r="R30" s="1139"/>
      <c r="S30" s="1139"/>
      <c r="T30" s="1139"/>
      <c r="U30" s="1139"/>
      <c r="V30" s="1139">
        <v>142</v>
      </c>
      <c r="W30" s="1139"/>
      <c r="X30" s="1139"/>
      <c r="Y30" s="1139"/>
      <c r="Z30" s="1139"/>
      <c r="AA30" s="1139">
        <v>1</v>
      </c>
      <c r="AB30" s="1139"/>
      <c r="AC30" s="1139"/>
      <c r="AD30" s="1139"/>
      <c r="AE30" s="1140"/>
      <c r="AF30" s="1114">
        <v>1</v>
      </c>
      <c r="AG30" s="1115"/>
      <c r="AH30" s="1115"/>
      <c r="AI30" s="1115"/>
      <c r="AJ30" s="1116"/>
      <c r="AK30" s="1075">
        <v>51</v>
      </c>
      <c r="AL30" s="1066"/>
      <c r="AM30" s="1066"/>
      <c r="AN30" s="1066"/>
      <c r="AO30" s="1066"/>
      <c r="AP30" s="1066" t="s">
        <v>584</v>
      </c>
      <c r="AQ30" s="1066"/>
      <c r="AR30" s="1066"/>
      <c r="AS30" s="1066"/>
      <c r="AT30" s="1066"/>
      <c r="AU30" s="1066" t="s">
        <v>584</v>
      </c>
      <c r="AV30" s="1066"/>
      <c r="AW30" s="1066"/>
      <c r="AX30" s="1066"/>
      <c r="AY30" s="1066"/>
      <c r="AZ30" s="1137" t="s">
        <v>584</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1751</v>
      </c>
      <c r="R31" s="1139"/>
      <c r="S31" s="1139"/>
      <c r="T31" s="1139"/>
      <c r="U31" s="1139"/>
      <c r="V31" s="1139">
        <v>1782</v>
      </c>
      <c r="W31" s="1139"/>
      <c r="X31" s="1139"/>
      <c r="Y31" s="1139"/>
      <c r="Z31" s="1139"/>
      <c r="AA31" s="1139">
        <v>-31</v>
      </c>
      <c r="AB31" s="1139"/>
      <c r="AC31" s="1139"/>
      <c r="AD31" s="1139"/>
      <c r="AE31" s="1140"/>
      <c r="AF31" s="1114">
        <v>-74</v>
      </c>
      <c r="AG31" s="1115"/>
      <c r="AH31" s="1115"/>
      <c r="AI31" s="1115"/>
      <c r="AJ31" s="1116"/>
      <c r="AK31" s="1075">
        <v>620</v>
      </c>
      <c r="AL31" s="1066"/>
      <c r="AM31" s="1066"/>
      <c r="AN31" s="1066"/>
      <c r="AO31" s="1066"/>
      <c r="AP31" s="1066">
        <v>2111</v>
      </c>
      <c r="AQ31" s="1066"/>
      <c r="AR31" s="1066"/>
      <c r="AS31" s="1066"/>
      <c r="AT31" s="1066"/>
      <c r="AU31" s="1066">
        <v>1505</v>
      </c>
      <c r="AV31" s="1066"/>
      <c r="AW31" s="1066"/>
      <c r="AX31" s="1066"/>
      <c r="AY31" s="1066"/>
      <c r="AZ31" s="1137">
        <v>6</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47</v>
      </c>
      <c r="R32" s="1139"/>
      <c r="S32" s="1139"/>
      <c r="T32" s="1139"/>
      <c r="U32" s="1139"/>
      <c r="V32" s="1139">
        <v>45</v>
      </c>
      <c r="W32" s="1139"/>
      <c r="X32" s="1139"/>
      <c r="Y32" s="1139"/>
      <c r="Z32" s="1139"/>
      <c r="AA32" s="1139">
        <v>2</v>
      </c>
      <c r="AB32" s="1139"/>
      <c r="AC32" s="1139"/>
      <c r="AD32" s="1139"/>
      <c r="AE32" s="1140"/>
      <c r="AF32" s="1114">
        <v>2</v>
      </c>
      <c r="AG32" s="1115"/>
      <c r="AH32" s="1115"/>
      <c r="AI32" s="1115"/>
      <c r="AJ32" s="1116"/>
      <c r="AK32" s="1075">
        <v>14</v>
      </c>
      <c r="AL32" s="1066"/>
      <c r="AM32" s="1066"/>
      <c r="AN32" s="1066"/>
      <c r="AO32" s="1066"/>
      <c r="AP32" s="1066">
        <v>158</v>
      </c>
      <c r="AQ32" s="1066"/>
      <c r="AR32" s="1066"/>
      <c r="AS32" s="1066"/>
      <c r="AT32" s="1066"/>
      <c r="AU32" s="1066">
        <v>98</v>
      </c>
      <c r="AV32" s="1066"/>
      <c r="AW32" s="1066"/>
      <c r="AX32" s="1066"/>
      <c r="AY32" s="1066"/>
      <c r="AZ32" s="1137" t="s">
        <v>584</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213</v>
      </c>
      <c r="R33" s="1139"/>
      <c r="S33" s="1139"/>
      <c r="T33" s="1139"/>
      <c r="U33" s="1139"/>
      <c r="V33" s="1139">
        <v>208</v>
      </c>
      <c r="W33" s="1139"/>
      <c r="X33" s="1139"/>
      <c r="Y33" s="1139"/>
      <c r="Z33" s="1139"/>
      <c r="AA33" s="1139">
        <v>4</v>
      </c>
      <c r="AB33" s="1139"/>
      <c r="AC33" s="1139"/>
      <c r="AD33" s="1139"/>
      <c r="AE33" s="1140"/>
      <c r="AF33" s="1114">
        <v>4</v>
      </c>
      <c r="AG33" s="1115"/>
      <c r="AH33" s="1115"/>
      <c r="AI33" s="1115"/>
      <c r="AJ33" s="1116"/>
      <c r="AK33" s="1075">
        <v>124</v>
      </c>
      <c r="AL33" s="1066"/>
      <c r="AM33" s="1066"/>
      <c r="AN33" s="1066"/>
      <c r="AO33" s="1066"/>
      <c r="AP33" s="1066">
        <v>2149</v>
      </c>
      <c r="AQ33" s="1066"/>
      <c r="AR33" s="1066"/>
      <c r="AS33" s="1066"/>
      <c r="AT33" s="1066"/>
      <c r="AU33" s="1066">
        <v>2149</v>
      </c>
      <c r="AV33" s="1066"/>
      <c r="AW33" s="1066"/>
      <c r="AX33" s="1066"/>
      <c r="AY33" s="1066"/>
      <c r="AZ33" s="1137" t="s">
        <v>584</v>
      </c>
      <c r="BA33" s="1137"/>
      <c r="BB33" s="1137"/>
      <c r="BC33" s="1137"/>
      <c r="BD33" s="1137"/>
      <c r="BE33" s="1127" t="s">
        <v>410</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22</v>
      </c>
      <c r="AG63" s="1054"/>
      <c r="AH63" s="1054"/>
      <c r="AI63" s="1054"/>
      <c r="AJ63" s="1125"/>
      <c r="AK63" s="1126"/>
      <c r="AL63" s="1058"/>
      <c r="AM63" s="1058"/>
      <c r="AN63" s="1058"/>
      <c r="AO63" s="1058"/>
      <c r="AP63" s="1054">
        <v>4418</v>
      </c>
      <c r="AQ63" s="1054"/>
      <c r="AR63" s="1054"/>
      <c r="AS63" s="1054"/>
      <c r="AT63" s="1054"/>
      <c r="AU63" s="1054">
        <v>3752</v>
      </c>
      <c r="AV63" s="1054"/>
      <c r="AW63" s="1054"/>
      <c r="AX63" s="1054"/>
      <c r="AY63" s="1054"/>
      <c r="AZ63" s="1120"/>
      <c r="BA63" s="1120"/>
      <c r="BB63" s="1120"/>
      <c r="BC63" s="1120"/>
      <c r="BD63" s="1120"/>
      <c r="BE63" s="1055"/>
      <c r="BF63" s="1055"/>
      <c r="BG63" s="1055"/>
      <c r="BH63" s="1055"/>
      <c r="BI63" s="1056"/>
      <c r="BJ63" s="1121" t="s">
        <v>130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416</v>
      </c>
      <c r="AB66" s="1097"/>
      <c r="AC66" s="1097"/>
      <c r="AD66" s="1097"/>
      <c r="AE66" s="1098"/>
      <c r="AF66" s="1102" t="s">
        <v>417</v>
      </c>
      <c r="AG66" s="1103"/>
      <c r="AH66" s="1103"/>
      <c r="AI66" s="1103"/>
      <c r="AJ66" s="1104"/>
      <c r="AK66" s="1096" t="s">
        <v>400</v>
      </c>
      <c r="AL66" s="1091"/>
      <c r="AM66" s="1091"/>
      <c r="AN66" s="1091"/>
      <c r="AO66" s="1092"/>
      <c r="AP66" s="1096" t="s">
        <v>401</v>
      </c>
      <c r="AQ66" s="1097"/>
      <c r="AR66" s="1097"/>
      <c r="AS66" s="1097"/>
      <c r="AT66" s="1098"/>
      <c r="AU66" s="1096" t="s">
        <v>418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585</v>
      </c>
      <c r="C68" s="1081"/>
      <c r="D68" s="1081"/>
      <c r="E68" s="1081"/>
      <c r="F68" s="1081"/>
      <c r="G68" s="1081"/>
      <c r="H68" s="1081"/>
      <c r="I68" s="1081"/>
      <c r="J68" s="1081"/>
      <c r="K68" s="1081"/>
      <c r="L68" s="1081"/>
      <c r="M68" s="1081"/>
      <c r="N68" s="1081"/>
      <c r="O68" s="1081"/>
      <c r="P68" s="1082"/>
      <c r="Q68" s="1083">
        <v>7939</v>
      </c>
      <c r="R68" s="1077"/>
      <c r="S68" s="1077"/>
      <c r="T68" s="1077"/>
      <c r="U68" s="1077"/>
      <c r="V68" s="1077">
        <v>7605</v>
      </c>
      <c r="W68" s="1077"/>
      <c r="X68" s="1077"/>
      <c r="Y68" s="1077"/>
      <c r="Z68" s="1077"/>
      <c r="AA68" s="1077">
        <v>334</v>
      </c>
      <c r="AB68" s="1077"/>
      <c r="AC68" s="1077"/>
      <c r="AD68" s="1077"/>
      <c r="AE68" s="1077"/>
      <c r="AF68" s="1077">
        <v>248</v>
      </c>
      <c r="AG68" s="1077"/>
      <c r="AH68" s="1077"/>
      <c r="AI68" s="1077"/>
      <c r="AJ68" s="1077"/>
      <c r="AK68" s="1077" t="s">
        <v>594</v>
      </c>
      <c r="AL68" s="1077"/>
      <c r="AM68" s="1077"/>
      <c r="AN68" s="1077"/>
      <c r="AO68" s="1077"/>
      <c r="AP68" s="1077">
        <v>5400</v>
      </c>
      <c r="AQ68" s="1077"/>
      <c r="AR68" s="1077"/>
      <c r="AS68" s="1077"/>
      <c r="AT68" s="1077"/>
      <c r="AU68" s="1077">
        <v>80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586</v>
      </c>
      <c r="C69" s="1070"/>
      <c r="D69" s="1070"/>
      <c r="E69" s="1070"/>
      <c r="F69" s="1070"/>
      <c r="G69" s="1070"/>
      <c r="H69" s="1070"/>
      <c r="I69" s="1070"/>
      <c r="J69" s="1070"/>
      <c r="K69" s="1070"/>
      <c r="L69" s="1070"/>
      <c r="M69" s="1070"/>
      <c r="N69" s="1070"/>
      <c r="O69" s="1070"/>
      <c r="P69" s="1071"/>
      <c r="Q69" s="1072">
        <v>1598</v>
      </c>
      <c r="R69" s="1066"/>
      <c r="S69" s="1066"/>
      <c r="T69" s="1066"/>
      <c r="U69" s="1066"/>
      <c r="V69" s="1066">
        <v>1569</v>
      </c>
      <c r="W69" s="1066"/>
      <c r="X69" s="1066"/>
      <c r="Y69" s="1066"/>
      <c r="Z69" s="1066"/>
      <c r="AA69" s="1066">
        <v>29</v>
      </c>
      <c r="AB69" s="1066"/>
      <c r="AC69" s="1066"/>
      <c r="AD69" s="1066"/>
      <c r="AE69" s="1066"/>
      <c r="AF69" s="1066">
        <v>29</v>
      </c>
      <c r="AG69" s="1066"/>
      <c r="AH69" s="1066"/>
      <c r="AI69" s="1066"/>
      <c r="AJ69" s="1066"/>
      <c r="AK69" s="1066" t="s">
        <v>594</v>
      </c>
      <c r="AL69" s="1066"/>
      <c r="AM69" s="1066"/>
      <c r="AN69" s="1066"/>
      <c r="AO69" s="1066"/>
      <c r="AP69" s="1066">
        <v>146</v>
      </c>
      <c r="AQ69" s="1066"/>
      <c r="AR69" s="1066"/>
      <c r="AS69" s="1066"/>
      <c r="AT69" s="1066"/>
      <c r="AU69" s="1066">
        <v>55</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587</v>
      </c>
      <c r="C70" s="1070"/>
      <c r="D70" s="1070"/>
      <c r="E70" s="1070"/>
      <c r="F70" s="1070"/>
      <c r="G70" s="1070"/>
      <c r="H70" s="1070"/>
      <c r="I70" s="1070"/>
      <c r="J70" s="1070"/>
      <c r="K70" s="1070"/>
      <c r="L70" s="1070"/>
      <c r="M70" s="1070"/>
      <c r="N70" s="1070"/>
      <c r="O70" s="1070"/>
      <c r="P70" s="1071"/>
      <c r="Q70" s="1072">
        <v>8482</v>
      </c>
      <c r="R70" s="1066"/>
      <c r="S70" s="1066"/>
      <c r="T70" s="1066"/>
      <c r="U70" s="1066"/>
      <c r="V70" s="1066">
        <v>7434</v>
      </c>
      <c r="W70" s="1066"/>
      <c r="X70" s="1066"/>
      <c r="Y70" s="1066"/>
      <c r="Z70" s="1066"/>
      <c r="AA70" s="1066">
        <v>1048</v>
      </c>
      <c r="AB70" s="1066"/>
      <c r="AC70" s="1066"/>
      <c r="AD70" s="1066"/>
      <c r="AE70" s="1066"/>
      <c r="AF70" s="1066">
        <v>6566</v>
      </c>
      <c r="AG70" s="1066"/>
      <c r="AH70" s="1066"/>
      <c r="AI70" s="1066"/>
      <c r="AJ70" s="1066"/>
      <c r="AK70" s="1066">
        <v>72</v>
      </c>
      <c r="AL70" s="1066"/>
      <c r="AM70" s="1066"/>
      <c r="AN70" s="1066"/>
      <c r="AO70" s="1066"/>
      <c r="AP70" s="1066">
        <v>10660</v>
      </c>
      <c r="AQ70" s="1066"/>
      <c r="AR70" s="1066"/>
      <c r="AS70" s="1066"/>
      <c r="AT70" s="1066"/>
      <c r="AU70" s="1066" t="s">
        <v>594</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588</v>
      </c>
      <c r="C71" s="1070"/>
      <c r="D71" s="1070"/>
      <c r="E71" s="1070"/>
      <c r="F71" s="1070"/>
      <c r="G71" s="1070"/>
      <c r="H71" s="1070"/>
      <c r="I71" s="1070"/>
      <c r="J71" s="1070"/>
      <c r="K71" s="1070"/>
      <c r="L71" s="1070"/>
      <c r="M71" s="1070"/>
      <c r="N71" s="1070"/>
      <c r="O71" s="1070"/>
      <c r="P71" s="1071"/>
      <c r="Q71" s="1072">
        <v>13</v>
      </c>
      <c r="R71" s="1066"/>
      <c r="S71" s="1066"/>
      <c r="T71" s="1066"/>
      <c r="U71" s="1066"/>
      <c r="V71" s="1066">
        <v>5</v>
      </c>
      <c r="W71" s="1066"/>
      <c r="X71" s="1066"/>
      <c r="Y71" s="1066"/>
      <c r="Z71" s="1066"/>
      <c r="AA71" s="1066">
        <v>8</v>
      </c>
      <c r="AB71" s="1066"/>
      <c r="AC71" s="1066"/>
      <c r="AD71" s="1066"/>
      <c r="AE71" s="1066"/>
      <c r="AF71" s="1066">
        <v>8</v>
      </c>
      <c r="AG71" s="1066"/>
      <c r="AH71" s="1066"/>
      <c r="AI71" s="1066"/>
      <c r="AJ71" s="1066"/>
      <c r="AK71" s="1066" t="s">
        <v>594</v>
      </c>
      <c r="AL71" s="1066"/>
      <c r="AM71" s="1066"/>
      <c r="AN71" s="1066"/>
      <c r="AO71" s="1066"/>
      <c r="AP71" s="1066" t="s">
        <v>514</v>
      </c>
      <c r="AQ71" s="1066"/>
      <c r="AR71" s="1066"/>
      <c r="AS71" s="1066"/>
      <c r="AT71" s="1066"/>
      <c r="AU71" s="1066" t="s">
        <v>514</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589</v>
      </c>
      <c r="C72" s="1070"/>
      <c r="D72" s="1070"/>
      <c r="E72" s="1070"/>
      <c r="F72" s="1070"/>
      <c r="G72" s="1070"/>
      <c r="H72" s="1070"/>
      <c r="I72" s="1070"/>
      <c r="J72" s="1070"/>
      <c r="K72" s="1070"/>
      <c r="L72" s="1070"/>
      <c r="M72" s="1070"/>
      <c r="N72" s="1070"/>
      <c r="O72" s="1070"/>
      <c r="P72" s="1071"/>
      <c r="Q72" s="1072">
        <v>704</v>
      </c>
      <c r="R72" s="1066"/>
      <c r="S72" s="1066"/>
      <c r="T72" s="1066"/>
      <c r="U72" s="1066"/>
      <c r="V72" s="1066">
        <v>685</v>
      </c>
      <c r="W72" s="1066"/>
      <c r="X72" s="1066"/>
      <c r="Y72" s="1066"/>
      <c r="Z72" s="1066"/>
      <c r="AA72" s="1066">
        <v>19</v>
      </c>
      <c r="AB72" s="1066"/>
      <c r="AC72" s="1066"/>
      <c r="AD72" s="1066"/>
      <c r="AE72" s="1066"/>
      <c r="AF72" s="1066">
        <v>19</v>
      </c>
      <c r="AG72" s="1066"/>
      <c r="AH72" s="1066"/>
      <c r="AI72" s="1066"/>
      <c r="AJ72" s="1066"/>
      <c r="AK72" s="1066">
        <v>14</v>
      </c>
      <c r="AL72" s="1066"/>
      <c r="AM72" s="1066"/>
      <c r="AN72" s="1066"/>
      <c r="AO72" s="1066"/>
      <c r="AP72" s="1066" t="s">
        <v>514</v>
      </c>
      <c r="AQ72" s="1066"/>
      <c r="AR72" s="1066"/>
      <c r="AS72" s="1066"/>
      <c r="AT72" s="1066"/>
      <c r="AU72" s="1066" t="s">
        <v>514</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592</v>
      </c>
      <c r="C73" s="1070"/>
      <c r="D73" s="1070"/>
      <c r="E73" s="1070"/>
      <c r="F73" s="1070"/>
      <c r="G73" s="1070"/>
      <c r="H73" s="1070"/>
      <c r="I73" s="1070"/>
      <c r="J73" s="1070"/>
      <c r="K73" s="1070"/>
      <c r="L73" s="1070"/>
      <c r="M73" s="1070"/>
      <c r="N73" s="1070"/>
      <c r="O73" s="1070"/>
      <c r="P73" s="1071"/>
      <c r="Q73" s="1072">
        <v>534</v>
      </c>
      <c r="R73" s="1066"/>
      <c r="S73" s="1066"/>
      <c r="T73" s="1066"/>
      <c r="U73" s="1066"/>
      <c r="V73" s="1066">
        <v>508</v>
      </c>
      <c r="W73" s="1066"/>
      <c r="X73" s="1066"/>
      <c r="Y73" s="1066"/>
      <c r="Z73" s="1066"/>
      <c r="AA73" s="1066">
        <v>26</v>
      </c>
      <c r="AB73" s="1066"/>
      <c r="AC73" s="1066"/>
      <c r="AD73" s="1066"/>
      <c r="AE73" s="1066"/>
      <c r="AF73" s="1066">
        <v>26</v>
      </c>
      <c r="AG73" s="1066"/>
      <c r="AH73" s="1066"/>
      <c r="AI73" s="1066"/>
      <c r="AJ73" s="1066"/>
      <c r="AK73" s="1066">
        <v>5</v>
      </c>
      <c r="AL73" s="1066"/>
      <c r="AM73" s="1066"/>
      <c r="AN73" s="1066"/>
      <c r="AO73" s="1066"/>
      <c r="AP73" s="1066" t="s">
        <v>594</v>
      </c>
      <c r="AQ73" s="1066"/>
      <c r="AR73" s="1066"/>
      <c r="AS73" s="1066"/>
      <c r="AT73" s="1066"/>
      <c r="AU73" s="1066" t="s">
        <v>514</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593</v>
      </c>
      <c r="C74" s="1070"/>
      <c r="D74" s="1070"/>
      <c r="E74" s="1070"/>
      <c r="F74" s="1070"/>
      <c r="G74" s="1070"/>
      <c r="H74" s="1070"/>
      <c r="I74" s="1070"/>
      <c r="J74" s="1070"/>
      <c r="K74" s="1070"/>
      <c r="L74" s="1070"/>
      <c r="M74" s="1070"/>
      <c r="N74" s="1070"/>
      <c r="O74" s="1070"/>
      <c r="P74" s="1071"/>
      <c r="Q74" s="1072">
        <v>171935</v>
      </c>
      <c r="R74" s="1066"/>
      <c r="S74" s="1066"/>
      <c r="T74" s="1066"/>
      <c r="U74" s="1066"/>
      <c r="V74" s="1066">
        <v>162213</v>
      </c>
      <c r="W74" s="1066"/>
      <c r="X74" s="1066"/>
      <c r="Y74" s="1066"/>
      <c r="Z74" s="1066"/>
      <c r="AA74" s="1066">
        <v>9722</v>
      </c>
      <c r="AB74" s="1066"/>
      <c r="AC74" s="1066"/>
      <c r="AD74" s="1066"/>
      <c r="AE74" s="1066"/>
      <c r="AF74" s="1066">
        <v>9719</v>
      </c>
      <c r="AG74" s="1066"/>
      <c r="AH74" s="1066"/>
      <c r="AI74" s="1066"/>
      <c r="AJ74" s="1066"/>
      <c r="AK74" s="1066">
        <v>4660</v>
      </c>
      <c r="AL74" s="1066"/>
      <c r="AM74" s="1066"/>
      <c r="AN74" s="1066"/>
      <c r="AO74" s="1066"/>
      <c r="AP74" s="1066" t="s">
        <v>514</v>
      </c>
      <c r="AQ74" s="1066"/>
      <c r="AR74" s="1066"/>
      <c r="AS74" s="1066"/>
      <c r="AT74" s="1066"/>
      <c r="AU74" s="1066" t="s">
        <v>514</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590</v>
      </c>
      <c r="C75" s="1070"/>
      <c r="D75" s="1070"/>
      <c r="E75" s="1070"/>
      <c r="F75" s="1070"/>
      <c r="G75" s="1070"/>
      <c r="H75" s="1070"/>
      <c r="I75" s="1070"/>
      <c r="J75" s="1070"/>
      <c r="K75" s="1070"/>
      <c r="L75" s="1070"/>
      <c r="M75" s="1070"/>
      <c r="N75" s="1070"/>
      <c r="O75" s="1070"/>
      <c r="P75" s="1071"/>
      <c r="Q75" s="1073">
        <v>148</v>
      </c>
      <c r="R75" s="1074"/>
      <c r="S75" s="1074"/>
      <c r="T75" s="1074"/>
      <c r="U75" s="1075"/>
      <c r="V75" s="1076">
        <v>143</v>
      </c>
      <c r="W75" s="1074"/>
      <c r="X75" s="1074"/>
      <c r="Y75" s="1074"/>
      <c r="Z75" s="1075"/>
      <c r="AA75" s="1076">
        <v>6</v>
      </c>
      <c r="AB75" s="1074"/>
      <c r="AC75" s="1074"/>
      <c r="AD75" s="1074"/>
      <c r="AE75" s="1075"/>
      <c r="AF75" s="1076">
        <v>6</v>
      </c>
      <c r="AG75" s="1074"/>
      <c r="AH75" s="1074"/>
      <c r="AI75" s="1074"/>
      <c r="AJ75" s="1075"/>
      <c r="AK75" s="1076" t="s">
        <v>594</v>
      </c>
      <c r="AL75" s="1074"/>
      <c r="AM75" s="1074"/>
      <c r="AN75" s="1074"/>
      <c r="AO75" s="1075"/>
      <c r="AP75" s="1076" t="s">
        <v>514</v>
      </c>
      <c r="AQ75" s="1074"/>
      <c r="AR75" s="1074"/>
      <c r="AS75" s="1074"/>
      <c r="AT75" s="1075"/>
      <c r="AU75" s="1076" t="s">
        <v>514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591</v>
      </c>
      <c r="C76" s="1070"/>
      <c r="D76" s="1070"/>
      <c r="E76" s="1070"/>
      <c r="F76" s="1070"/>
      <c r="G76" s="1070"/>
      <c r="H76" s="1070"/>
      <c r="I76" s="1070"/>
      <c r="J76" s="1070"/>
      <c r="K76" s="1070"/>
      <c r="L76" s="1070"/>
      <c r="M76" s="1070"/>
      <c r="N76" s="1070"/>
      <c r="O76" s="1070"/>
      <c r="P76" s="1071"/>
      <c r="Q76" s="1073">
        <v>9867</v>
      </c>
      <c r="R76" s="1074"/>
      <c r="S76" s="1074"/>
      <c r="T76" s="1074"/>
      <c r="U76" s="1075"/>
      <c r="V76" s="1076">
        <v>6844</v>
      </c>
      <c r="W76" s="1074"/>
      <c r="X76" s="1074"/>
      <c r="Y76" s="1074"/>
      <c r="Z76" s="1075"/>
      <c r="AA76" s="1076">
        <v>3023</v>
      </c>
      <c r="AB76" s="1074"/>
      <c r="AC76" s="1074"/>
      <c r="AD76" s="1074"/>
      <c r="AE76" s="1075"/>
      <c r="AF76" s="1076">
        <v>3023</v>
      </c>
      <c r="AG76" s="1074"/>
      <c r="AH76" s="1074"/>
      <c r="AI76" s="1074"/>
      <c r="AJ76" s="1075"/>
      <c r="AK76" s="1076" t="s">
        <v>594</v>
      </c>
      <c r="AL76" s="1074"/>
      <c r="AM76" s="1074"/>
      <c r="AN76" s="1074"/>
      <c r="AO76" s="1075"/>
      <c r="AP76" s="1076" t="s">
        <v>514</v>
      </c>
      <c r="AQ76" s="1074"/>
      <c r="AR76" s="1074"/>
      <c r="AS76" s="1074"/>
      <c r="AT76" s="1075"/>
      <c r="AU76" s="1076" t="s">
        <v>514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19644</v>
      </c>
      <c r="AG88" s="1054"/>
      <c r="AH88" s="1054"/>
      <c r="AI88" s="1054"/>
      <c r="AJ88" s="1054"/>
      <c r="AK88" s="1058"/>
      <c r="AL88" s="1058"/>
      <c r="AM88" s="1058"/>
      <c r="AN88" s="1058"/>
      <c r="AO88" s="1058"/>
      <c r="AP88" s="1054">
        <v>16206</v>
      </c>
      <c r="AQ88" s="1054"/>
      <c r="AR88" s="1054"/>
      <c r="AS88" s="1054"/>
      <c r="AT88" s="1054"/>
      <c r="AU88" s="1054">
        <v>135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10</v>
      </c>
      <c r="CS102" s="1046"/>
      <c r="CT102" s="1046"/>
      <c r="CU102" s="1046"/>
      <c r="CV102" s="1047"/>
      <c r="CW102" s="1045">
        <v>32</v>
      </c>
      <c r="CX102" s="1046"/>
      <c r="CY102" s="1046"/>
      <c r="CZ102" s="1046"/>
      <c r="DA102" s="1047"/>
      <c r="DB102" s="1045" t="s">
        <v>601</v>
      </c>
      <c r="DC102" s="1046"/>
      <c r="DD102" s="1046"/>
      <c r="DE102" s="1046"/>
      <c r="DF102" s="1047"/>
      <c r="DG102" s="1045" t="s">
        <v>601</v>
      </c>
      <c r="DH102" s="1046"/>
      <c r="DI102" s="1046"/>
      <c r="DJ102" s="1046"/>
      <c r="DK102" s="1047"/>
      <c r="DL102" s="1045" t="s">
        <v>601</v>
      </c>
      <c r="DM102" s="1046"/>
      <c r="DN102" s="1046"/>
      <c r="DO102" s="1046"/>
      <c r="DP102" s="1047"/>
      <c r="DQ102" s="1045" t="s">
        <v>601</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306</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306</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306</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725080</v>
      </c>
      <c r="AB110" s="982"/>
      <c r="AC110" s="982"/>
      <c r="AD110" s="982"/>
      <c r="AE110" s="983"/>
      <c r="AF110" s="984">
        <v>795701</v>
      </c>
      <c r="AG110" s="982"/>
      <c r="AH110" s="982"/>
      <c r="AI110" s="982"/>
      <c r="AJ110" s="983"/>
      <c r="AK110" s="984">
        <v>781106</v>
      </c>
      <c r="AL110" s="982"/>
      <c r="AM110" s="982"/>
      <c r="AN110" s="982"/>
      <c r="AO110" s="983"/>
      <c r="AP110" s="985">
        <v>23.6</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6699472</v>
      </c>
      <c r="BR110" s="929"/>
      <c r="BS110" s="929"/>
      <c r="BT110" s="929"/>
      <c r="BU110" s="929"/>
      <c r="BV110" s="929">
        <v>6385134</v>
      </c>
      <c r="BW110" s="929"/>
      <c r="BX110" s="929"/>
      <c r="BY110" s="929"/>
      <c r="BZ110" s="929"/>
      <c r="CA110" s="929">
        <v>6245061</v>
      </c>
      <c r="CB110" s="929"/>
      <c r="CC110" s="929"/>
      <c r="CD110" s="929"/>
      <c r="CE110" s="929"/>
      <c r="CF110" s="953">
        <v>189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393</v>
      </c>
      <c r="DH110" s="929"/>
      <c r="DI110" s="929"/>
      <c r="DJ110" s="929"/>
      <c r="DK110" s="929"/>
      <c r="DL110" s="929" t="s">
        <v>393</v>
      </c>
      <c r="DM110" s="929"/>
      <c r="DN110" s="929"/>
      <c r="DO110" s="929"/>
      <c r="DP110" s="929"/>
      <c r="DQ110" s="929" t="s">
        <v>393</v>
      </c>
      <c r="DR110" s="929"/>
      <c r="DS110" s="929"/>
      <c r="DT110" s="929"/>
      <c r="DU110" s="929"/>
      <c r="DV110" s="930" t="s">
        <v>130</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393</v>
      </c>
      <c r="AB111" s="1010"/>
      <c r="AC111" s="1010"/>
      <c r="AD111" s="1010"/>
      <c r="AE111" s="1011"/>
      <c r="AF111" s="1012" t="s">
        <v>393</v>
      </c>
      <c r="AG111" s="1010"/>
      <c r="AH111" s="1010"/>
      <c r="AI111" s="1010"/>
      <c r="AJ111" s="1011"/>
      <c r="AK111" s="1012" t="s">
        <v>130</v>
      </c>
      <c r="AL111" s="1010"/>
      <c r="AM111" s="1010"/>
      <c r="AN111" s="1010"/>
      <c r="AO111" s="1011"/>
      <c r="AP111" s="1013" t="s">
        <v>393</v>
      </c>
      <c r="AQ111" s="1014"/>
      <c r="AR111" s="1014"/>
      <c r="AS111" s="1014"/>
      <c r="AT111" s="1015"/>
      <c r="AU111" s="1023"/>
      <c r="AV111" s="1024"/>
      <c r="AW111" s="1024"/>
      <c r="AX111" s="1024"/>
      <c r="AY111" s="1024"/>
      <c r="AZ111" s="899" t="s">
        <v>437</v>
      </c>
      <c r="BA111" s="834"/>
      <c r="BB111" s="834"/>
      <c r="BC111" s="834"/>
      <c r="BD111" s="834"/>
      <c r="BE111" s="834"/>
      <c r="BF111" s="834"/>
      <c r="BG111" s="834"/>
      <c r="BH111" s="834"/>
      <c r="BI111" s="834"/>
      <c r="BJ111" s="834"/>
      <c r="BK111" s="834"/>
      <c r="BL111" s="834"/>
      <c r="BM111" s="834"/>
      <c r="BN111" s="834"/>
      <c r="BO111" s="834"/>
      <c r="BP111" s="835"/>
      <c r="BQ111" s="900">
        <v>81534</v>
      </c>
      <c r="BR111" s="901"/>
      <c r="BS111" s="901"/>
      <c r="BT111" s="901"/>
      <c r="BU111" s="901"/>
      <c r="BV111" s="901">
        <v>71342</v>
      </c>
      <c r="BW111" s="901"/>
      <c r="BX111" s="901"/>
      <c r="BY111" s="901"/>
      <c r="BZ111" s="901"/>
      <c r="CA111" s="901">
        <v>61150</v>
      </c>
      <c r="CB111" s="901"/>
      <c r="CC111" s="901"/>
      <c r="CD111" s="901"/>
      <c r="CE111" s="901"/>
      <c r="CF111" s="962">
        <v>1.9</v>
      </c>
      <c r="CG111" s="963"/>
      <c r="CH111" s="963"/>
      <c r="CI111" s="963"/>
      <c r="CJ111" s="963"/>
      <c r="CK111" s="1018"/>
      <c r="CL111" s="905"/>
      <c r="CM111" s="908" t="s">
        <v>438</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130</v>
      </c>
      <c r="DH111" s="901"/>
      <c r="DI111" s="901"/>
      <c r="DJ111" s="901"/>
      <c r="DK111" s="901"/>
      <c r="DL111" s="901" t="s">
        <v>393</v>
      </c>
      <c r="DM111" s="901"/>
      <c r="DN111" s="901"/>
      <c r="DO111" s="901"/>
      <c r="DP111" s="901"/>
      <c r="DQ111" s="901" t="s">
        <v>393</v>
      </c>
      <c r="DR111" s="901"/>
      <c r="DS111" s="901"/>
      <c r="DT111" s="901"/>
      <c r="DU111" s="901"/>
      <c r="DV111" s="878" t="s">
        <v>393</v>
      </c>
      <c r="DW111" s="878"/>
      <c r="DX111" s="878"/>
      <c r="DY111" s="878"/>
      <c r="DZ111" s="879"/>
    </row>
    <row r="112" spans="1:131" s="248" customFormat="1" ht="26.25" customHeight="1" x14ac:dyDescent="0.15">
      <c r="A112" s="1003" t="s">
        <v>439</v>
      </c>
      <c r="B112" s="1004"/>
      <c r="C112" s="834" t="s">
        <v>440</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130</v>
      </c>
      <c r="AB112" s="864"/>
      <c r="AC112" s="864"/>
      <c r="AD112" s="864"/>
      <c r="AE112" s="865"/>
      <c r="AF112" s="866" t="s">
        <v>393</v>
      </c>
      <c r="AG112" s="864"/>
      <c r="AH112" s="864"/>
      <c r="AI112" s="864"/>
      <c r="AJ112" s="865"/>
      <c r="AK112" s="866" t="s">
        <v>130</v>
      </c>
      <c r="AL112" s="864"/>
      <c r="AM112" s="864"/>
      <c r="AN112" s="864"/>
      <c r="AO112" s="865"/>
      <c r="AP112" s="911" t="s">
        <v>393</v>
      </c>
      <c r="AQ112" s="912"/>
      <c r="AR112" s="912"/>
      <c r="AS112" s="912"/>
      <c r="AT112" s="913"/>
      <c r="AU112" s="1023"/>
      <c r="AV112" s="1024"/>
      <c r="AW112" s="1024"/>
      <c r="AX112" s="1024"/>
      <c r="AY112" s="1024"/>
      <c r="AZ112" s="899" t="s">
        <v>441</v>
      </c>
      <c r="BA112" s="834"/>
      <c r="BB112" s="834"/>
      <c r="BC112" s="834"/>
      <c r="BD112" s="834"/>
      <c r="BE112" s="834"/>
      <c r="BF112" s="834"/>
      <c r="BG112" s="834"/>
      <c r="BH112" s="834"/>
      <c r="BI112" s="834"/>
      <c r="BJ112" s="834"/>
      <c r="BK112" s="834"/>
      <c r="BL112" s="834"/>
      <c r="BM112" s="834"/>
      <c r="BN112" s="834"/>
      <c r="BO112" s="834"/>
      <c r="BP112" s="835"/>
      <c r="BQ112" s="900">
        <v>4081233</v>
      </c>
      <c r="BR112" s="901"/>
      <c r="BS112" s="901"/>
      <c r="BT112" s="901"/>
      <c r="BU112" s="901"/>
      <c r="BV112" s="901">
        <v>3880463</v>
      </c>
      <c r="BW112" s="901"/>
      <c r="BX112" s="901"/>
      <c r="BY112" s="901"/>
      <c r="BZ112" s="901"/>
      <c r="CA112" s="901">
        <v>3752350</v>
      </c>
      <c r="CB112" s="901"/>
      <c r="CC112" s="901"/>
      <c r="CD112" s="901"/>
      <c r="CE112" s="901"/>
      <c r="CF112" s="962">
        <v>113.6</v>
      </c>
      <c r="CG112" s="963"/>
      <c r="CH112" s="963"/>
      <c r="CI112" s="963"/>
      <c r="CJ112" s="963"/>
      <c r="CK112" s="1018"/>
      <c r="CL112" s="905"/>
      <c r="CM112" s="908" t="s">
        <v>442</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443</v>
      </c>
      <c r="DH112" s="901"/>
      <c r="DI112" s="901"/>
      <c r="DJ112" s="901"/>
      <c r="DK112" s="901"/>
      <c r="DL112" s="901" t="s">
        <v>130</v>
      </c>
      <c r="DM112" s="901"/>
      <c r="DN112" s="901"/>
      <c r="DO112" s="901"/>
      <c r="DP112" s="901"/>
      <c r="DQ112" s="901" t="s">
        <v>130</v>
      </c>
      <c r="DR112" s="901"/>
      <c r="DS112" s="901"/>
      <c r="DT112" s="901"/>
      <c r="DU112" s="901"/>
      <c r="DV112" s="878" t="s">
        <v>130</v>
      </c>
      <c r="DW112" s="878"/>
      <c r="DX112" s="878"/>
      <c r="DY112" s="878"/>
      <c r="DZ112" s="879"/>
    </row>
    <row r="113" spans="1:130" s="248" customFormat="1" ht="26.25" customHeight="1" x14ac:dyDescent="0.15">
      <c r="A113" s="1005"/>
      <c r="B113" s="1006"/>
      <c r="C113" s="834" t="s">
        <v>444</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281234</v>
      </c>
      <c r="AB113" s="1010"/>
      <c r="AC113" s="1010"/>
      <c r="AD113" s="1010"/>
      <c r="AE113" s="1011"/>
      <c r="AF113" s="1012">
        <v>284990</v>
      </c>
      <c r="AG113" s="1010"/>
      <c r="AH113" s="1010"/>
      <c r="AI113" s="1010"/>
      <c r="AJ113" s="1011"/>
      <c r="AK113" s="1012">
        <v>294194</v>
      </c>
      <c r="AL113" s="1010"/>
      <c r="AM113" s="1010"/>
      <c r="AN113" s="1010"/>
      <c r="AO113" s="1011"/>
      <c r="AP113" s="1013">
        <v>8.9</v>
      </c>
      <c r="AQ113" s="1014"/>
      <c r="AR113" s="1014"/>
      <c r="AS113" s="1014"/>
      <c r="AT113" s="1015"/>
      <c r="AU113" s="1023"/>
      <c r="AV113" s="1024"/>
      <c r="AW113" s="1024"/>
      <c r="AX113" s="1024"/>
      <c r="AY113" s="1024"/>
      <c r="AZ113" s="899" t="s">
        <v>445</v>
      </c>
      <c r="BA113" s="834"/>
      <c r="BB113" s="834"/>
      <c r="BC113" s="834"/>
      <c r="BD113" s="834"/>
      <c r="BE113" s="834"/>
      <c r="BF113" s="834"/>
      <c r="BG113" s="834"/>
      <c r="BH113" s="834"/>
      <c r="BI113" s="834"/>
      <c r="BJ113" s="834"/>
      <c r="BK113" s="834"/>
      <c r="BL113" s="834"/>
      <c r="BM113" s="834"/>
      <c r="BN113" s="834"/>
      <c r="BO113" s="834"/>
      <c r="BP113" s="835"/>
      <c r="BQ113" s="900">
        <v>140124</v>
      </c>
      <c r="BR113" s="901"/>
      <c r="BS113" s="901"/>
      <c r="BT113" s="901"/>
      <c r="BU113" s="901"/>
      <c r="BV113" s="901">
        <v>112224</v>
      </c>
      <c r="BW113" s="901"/>
      <c r="BX113" s="901"/>
      <c r="BY113" s="901"/>
      <c r="BZ113" s="901"/>
      <c r="CA113" s="901">
        <v>135430</v>
      </c>
      <c r="CB113" s="901"/>
      <c r="CC113" s="901"/>
      <c r="CD113" s="901"/>
      <c r="CE113" s="901"/>
      <c r="CF113" s="962">
        <v>4.0999999999999996</v>
      </c>
      <c r="CG113" s="963"/>
      <c r="CH113" s="963"/>
      <c r="CI113" s="963"/>
      <c r="CJ113" s="963"/>
      <c r="CK113" s="1018"/>
      <c r="CL113" s="905"/>
      <c r="CM113" s="908" t="s">
        <v>446</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130</v>
      </c>
      <c r="DH113" s="864"/>
      <c r="DI113" s="864"/>
      <c r="DJ113" s="864"/>
      <c r="DK113" s="865"/>
      <c r="DL113" s="866" t="s">
        <v>130</v>
      </c>
      <c r="DM113" s="864"/>
      <c r="DN113" s="864"/>
      <c r="DO113" s="864"/>
      <c r="DP113" s="865"/>
      <c r="DQ113" s="866" t="s">
        <v>130</v>
      </c>
      <c r="DR113" s="864"/>
      <c r="DS113" s="864"/>
      <c r="DT113" s="864"/>
      <c r="DU113" s="865"/>
      <c r="DV113" s="911" t="s">
        <v>130</v>
      </c>
      <c r="DW113" s="912"/>
      <c r="DX113" s="912"/>
      <c r="DY113" s="912"/>
      <c r="DZ113" s="913"/>
    </row>
    <row r="114" spans="1:130" s="248" customFormat="1" ht="26.25" customHeight="1" x14ac:dyDescent="0.15">
      <c r="A114" s="1005"/>
      <c r="B114" s="1006"/>
      <c r="C114" s="834" t="s">
        <v>447</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39539</v>
      </c>
      <c r="AB114" s="864"/>
      <c r="AC114" s="864"/>
      <c r="AD114" s="864"/>
      <c r="AE114" s="865"/>
      <c r="AF114" s="866">
        <v>32928</v>
      </c>
      <c r="AG114" s="864"/>
      <c r="AH114" s="864"/>
      <c r="AI114" s="864"/>
      <c r="AJ114" s="865"/>
      <c r="AK114" s="866">
        <v>24404</v>
      </c>
      <c r="AL114" s="864"/>
      <c r="AM114" s="864"/>
      <c r="AN114" s="864"/>
      <c r="AO114" s="865"/>
      <c r="AP114" s="911">
        <v>0.7</v>
      </c>
      <c r="AQ114" s="912"/>
      <c r="AR114" s="912"/>
      <c r="AS114" s="912"/>
      <c r="AT114" s="913"/>
      <c r="AU114" s="1023"/>
      <c r="AV114" s="1024"/>
      <c r="AW114" s="1024"/>
      <c r="AX114" s="1024"/>
      <c r="AY114" s="1024"/>
      <c r="AZ114" s="899" t="s">
        <v>448</v>
      </c>
      <c r="BA114" s="834"/>
      <c r="BB114" s="834"/>
      <c r="BC114" s="834"/>
      <c r="BD114" s="834"/>
      <c r="BE114" s="834"/>
      <c r="BF114" s="834"/>
      <c r="BG114" s="834"/>
      <c r="BH114" s="834"/>
      <c r="BI114" s="834"/>
      <c r="BJ114" s="834"/>
      <c r="BK114" s="834"/>
      <c r="BL114" s="834"/>
      <c r="BM114" s="834"/>
      <c r="BN114" s="834"/>
      <c r="BO114" s="834"/>
      <c r="BP114" s="835"/>
      <c r="BQ114" s="900">
        <v>484664</v>
      </c>
      <c r="BR114" s="901"/>
      <c r="BS114" s="901"/>
      <c r="BT114" s="901"/>
      <c r="BU114" s="901"/>
      <c r="BV114" s="901">
        <v>484233</v>
      </c>
      <c r="BW114" s="901"/>
      <c r="BX114" s="901"/>
      <c r="BY114" s="901"/>
      <c r="BZ114" s="901"/>
      <c r="CA114" s="901">
        <v>494156</v>
      </c>
      <c r="CB114" s="901"/>
      <c r="CC114" s="901"/>
      <c r="CD114" s="901"/>
      <c r="CE114" s="901"/>
      <c r="CF114" s="962">
        <v>15</v>
      </c>
      <c r="CG114" s="963"/>
      <c r="CH114" s="963"/>
      <c r="CI114" s="963"/>
      <c r="CJ114" s="963"/>
      <c r="CK114" s="1018"/>
      <c r="CL114" s="905"/>
      <c r="CM114" s="908" t="s">
        <v>449</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393</v>
      </c>
      <c r="DH114" s="864"/>
      <c r="DI114" s="864"/>
      <c r="DJ114" s="864"/>
      <c r="DK114" s="865"/>
      <c r="DL114" s="866" t="s">
        <v>130</v>
      </c>
      <c r="DM114" s="864"/>
      <c r="DN114" s="864"/>
      <c r="DO114" s="864"/>
      <c r="DP114" s="865"/>
      <c r="DQ114" s="866" t="s">
        <v>393</v>
      </c>
      <c r="DR114" s="864"/>
      <c r="DS114" s="864"/>
      <c r="DT114" s="864"/>
      <c r="DU114" s="865"/>
      <c r="DV114" s="911" t="s">
        <v>130</v>
      </c>
      <c r="DW114" s="912"/>
      <c r="DX114" s="912"/>
      <c r="DY114" s="912"/>
      <c r="DZ114" s="913"/>
    </row>
    <row r="115" spans="1:130" s="248" customFormat="1" ht="26.25" customHeight="1" x14ac:dyDescent="0.15">
      <c r="A115" s="1005"/>
      <c r="B115" s="1006"/>
      <c r="C115" s="834" t="s">
        <v>450</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10222</v>
      </c>
      <c r="AB115" s="1010"/>
      <c r="AC115" s="1010"/>
      <c r="AD115" s="1010"/>
      <c r="AE115" s="1011"/>
      <c r="AF115" s="1012">
        <v>10222</v>
      </c>
      <c r="AG115" s="1010"/>
      <c r="AH115" s="1010"/>
      <c r="AI115" s="1010"/>
      <c r="AJ115" s="1011"/>
      <c r="AK115" s="1012">
        <v>10215</v>
      </c>
      <c r="AL115" s="1010"/>
      <c r="AM115" s="1010"/>
      <c r="AN115" s="1010"/>
      <c r="AO115" s="1011"/>
      <c r="AP115" s="1013">
        <v>0.3</v>
      </c>
      <c r="AQ115" s="1014"/>
      <c r="AR115" s="1014"/>
      <c r="AS115" s="1014"/>
      <c r="AT115" s="1015"/>
      <c r="AU115" s="1023"/>
      <c r="AV115" s="1024"/>
      <c r="AW115" s="1024"/>
      <c r="AX115" s="1024"/>
      <c r="AY115" s="1024"/>
      <c r="AZ115" s="899" t="s">
        <v>451</v>
      </c>
      <c r="BA115" s="834"/>
      <c r="BB115" s="834"/>
      <c r="BC115" s="834"/>
      <c r="BD115" s="834"/>
      <c r="BE115" s="834"/>
      <c r="BF115" s="834"/>
      <c r="BG115" s="834"/>
      <c r="BH115" s="834"/>
      <c r="BI115" s="834"/>
      <c r="BJ115" s="834"/>
      <c r="BK115" s="834"/>
      <c r="BL115" s="834"/>
      <c r="BM115" s="834"/>
      <c r="BN115" s="834"/>
      <c r="BO115" s="834"/>
      <c r="BP115" s="835"/>
      <c r="BQ115" s="900" t="s">
        <v>130</v>
      </c>
      <c r="BR115" s="901"/>
      <c r="BS115" s="901"/>
      <c r="BT115" s="901"/>
      <c r="BU115" s="901"/>
      <c r="BV115" s="901" t="s">
        <v>393</v>
      </c>
      <c r="BW115" s="901"/>
      <c r="BX115" s="901"/>
      <c r="BY115" s="901"/>
      <c r="BZ115" s="901"/>
      <c r="CA115" s="901" t="s">
        <v>130</v>
      </c>
      <c r="CB115" s="901"/>
      <c r="CC115" s="901"/>
      <c r="CD115" s="901"/>
      <c r="CE115" s="901"/>
      <c r="CF115" s="962" t="s">
        <v>452</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130</v>
      </c>
      <c r="DH115" s="864"/>
      <c r="DI115" s="864"/>
      <c r="DJ115" s="864"/>
      <c r="DK115" s="865"/>
      <c r="DL115" s="866" t="s">
        <v>393</v>
      </c>
      <c r="DM115" s="864"/>
      <c r="DN115" s="864"/>
      <c r="DO115" s="864"/>
      <c r="DP115" s="865"/>
      <c r="DQ115" s="866" t="s">
        <v>130</v>
      </c>
      <c r="DR115" s="864"/>
      <c r="DS115" s="864"/>
      <c r="DT115" s="864"/>
      <c r="DU115" s="865"/>
      <c r="DV115" s="911" t="s">
        <v>393</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393</v>
      </c>
      <c r="AB116" s="864"/>
      <c r="AC116" s="864"/>
      <c r="AD116" s="864"/>
      <c r="AE116" s="865"/>
      <c r="AF116" s="866">
        <v>61</v>
      </c>
      <c r="AG116" s="864"/>
      <c r="AH116" s="864"/>
      <c r="AI116" s="864"/>
      <c r="AJ116" s="865"/>
      <c r="AK116" s="866" t="s">
        <v>393</v>
      </c>
      <c r="AL116" s="864"/>
      <c r="AM116" s="864"/>
      <c r="AN116" s="864"/>
      <c r="AO116" s="865"/>
      <c r="AP116" s="911" t="s">
        <v>393</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130</v>
      </c>
      <c r="BR116" s="901"/>
      <c r="BS116" s="901"/>
      <c r="BT116" s="901"/>
      <c r="BU116" s="901"/>
      <c r="BV116" s="901" t="s">
        <v>130</v>
      </c>
      <c r="BW116" s="901"/>
      <c r="BX116" s="901"/>
      <c r="BY116" s="901"/>
      <c r="BZ116" s="901"/>
      <c r="CA116" s="901" t="s">
        <v>130</v>
      </c>
      <c r="CB116" s="901"/>
      <c r="CC116" s="901"/>
      <c r="CD116" s="901"/>
      <c r="CE116" s="901"/>
      <c r="CF116" s="962" t="s">
        <v>393</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130</v>
      </c>
      <c r="DH116" s="864"/>
      <c r="DI116" s="864"/>
      <c r="DJ116" s="864"/>
      <c r="DK116" s="865"/>
      <c r="DL116" s="866" t="s">
        <v>393</v>
      </c>
      <c r="DM116" s="864"/>
      <c r="DN116" s="864"/>
      <c r="DO116" s="864"/>
      <c r="DP116" s="865"/>
      <c r="DQ116" s="866" t="s">
        <v>457</v>
      </c>
      <c r="DR116" s="864"/>
      <c r="DS116" s="864"/>
      <c r="DT116" s="864"/>
      <c r="DU116" s="865"/>
      <c r="DV116" s="911" t="s">
        <v>457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458</v>
      </c>
      <c r="Z117" s="990"/>
      <c r="AA117" s="995">
        <v>1056075</v>
      </c>
      <c r="AB117" s="996"/>
      <c r="AC117" s="996"/>
      <c r="AD117" s="996"/>
      <c r="AE117" s="997"/>
      <c r="AF117" s="998">
        <v>1123902</v>
      </c>
      <c r="AG117" s="996"/>
      <c r="AH117" s="996"/>
      <c r="AI117" s="996"/>
      <c r="AJ117" s="997"/>
      <c r="AK117" s="998">
        <v>1109919</v>
      </c>
      <c r="AL117" s="996"/>
      <c r="AM117" s="996"/>
      <c r="AN117" s="996"/>
      <c r="AO117" s="997"/>
      <c r="AP117" s="999"/>
      <c r="AQ117" s="1000"/>
      <c r="AR117" s="1000"/>
      <c r="AS117" s="1000"/>
      <c r="AT117" s="1001"/>
      <c r="AU117" s="1023"/>
      <c r="AV117" s="1024"/>
      <c r="AW117" s="1024"/>
      <c r="AX117" s="1024"/>
      <c r="AY117" s="1024"/>
      <c r="AZ117" s="950" t="s">
        <v>459</v>
      </c>
      <c r="BA117" s="951"/>
      <c r="BB117" s="951"/>
      <c r="BC117" s="951"/>
      <c r="BD117" s="951"/>
      <c r="BE117" s="951"/>
      <c r="BF117" s="951"/>
      <c r="BG117" s="951"/>
      <c r="BH117" s="951"/>
      <c r="BI117" s="951"/>
      <c r="BJ117" s="951"/>
      <c r="BK117" s="951"/>
      <c r="BL117" s="951"/>
      <c r="BM117" s="951"/>
      <c r="BN117" s="951"/>
      <c r="BO117" s="951"/>
      <c r="BP117" s="952"/>
      <c r="BQ117" s="900" t="s">
        <v>457</v>
      </c>
      <c r="BR117" s="901"/>
      <c r="BS117" s="901"/>
      <c r="BT117" s="901"/>
      <c r="BU117" s="901"/>
      <c r="BV117" s="901" t="s">
        <v>130</v>
      </c>
      <c r="BW117" s="901"/>
      <c r="BX117" s="901"/>
      <c r="BY117" s="901"/>
      <c r="BZ117" s="901"/>
      <c r="CA117" s="901" t="s">
        <v>457</v>
      </c>
      <c r="CB117" s="901"/>
      <c r="CC117" s="901"/>
      <c r="CD117" s="901"/>
      <c r="CE117" s="901"/>
      <c r="CF117" s="962" t="s">
        <v>130</v>
      </c>
      <c r="CG117" s="963"/>
      <c r="CH117" s="963"/>
      <c r="CI117" s="963"/>
      <c r="CJ117" s="963"/>
      <c r="CK117" s="1018"/>
      <c r="CL117" s="905"/>
      <c r="CM117" s="908" t="s">
        <v>460</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457</v>
      </c>
      <c r="DH117" s="864"/>
      <c r="DI117" s="864"/>
      <c r="DJ117" s="864"/>
      <c r="DK117" s="865"/>
      <c r="DL117" s="866" t="s">
        <v>130</v>
      </c>
      <c r="DM117" s="864"/>
      <c r="DN117" s="864"/>
      <c r="DO117" s="864"/>
      <c r="DP117" s="865"/>
      <c r="DQ117" s="866" t="s">
        <v>443</v>
      </c>
      <c r="DR117" s="864"/>
      <c r="DS117" s="864"/>
      <c r="DT117" s="864"/>
      <c r="DU117" s="865"/>
      <c r="DV117" s="911" t="s">
        <v>443</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306</v>
      </c>
      <c r="AL118" s="989"/>
      <c r="AM118" s="989"/>
      <c r="AN118" s="989"/>
      <c r="AO118" s="990"/>
      <c r="AP118" s="992" t="s">
        <v>430</v>
      </c>
      <c r="AQ118" s="993"/>
      <c r="AR118" s="993"/>
      <c r="AS118" s="993"/>
      <c r="AT118" s="994"/>
      <c r="AU118" s="1023"/>
      <c r="AV118" s="1024"/>
      <c r="AW118" s="1024"/>
      <c r="AX118" s="1024"/>
      <c r="AY118" s="1024"/>
      <c r="AZ118" s="966" t="s">
        <v>461</v>
      </c>
      <c r="BA118" s="967"/>
      <c r="BB118" s="967"/>
      <c r="BC118" s="967"/>
      <c r="BD118" s="967"/>
      <c r="BE118" s="967"/>
      <c r="BF118" s="967"/>
      <c r="BG118" s="967"/>
      <c r="BH118" s="967"/>
      <c r="BI118" s="967"/>
      <c r="BJ118" s="967"/>
      <c r="BK118" s="967"/>
      <c r="BL118" s="967"/>
      <c r="BM118" s="967"/>
      <c r="BN118" s="967"/>
      <c r="BO118" s="967"/>
      <c r="BP118" s="968"/>
      <c r="BQ118" s="969" t="s">
        <v>443</v>
      </c>
      <c r="BR118" s="932"/>
      <c r="BS118" s="932"/>
      <c r="BT118" s="932"/>
      <c r="BU118" s="932"/>
      <c r="BV118" s="932" t="s">
        <v>130</v>
      </c>
      <c r="BW118" s="932"/>
      <c r="BX118" s="932"/>
      <c r="BY118" s="932"/>
      <c r="BZ118" s="932"/>
      <c r="CA118" s="932" t="s">
        <v>130</v>
      </c>
      <c r="CB118" s="932"/>
      <c r="CC118" s="932"/>
      <c r="CD118" s="932"/>
      <c r="CE118" s="932"/>
      <c r="CF118" s="962" t="s">
        <v>130</v>
      </c>
      <c r="CG118" s="963"/>
      <c r="CH118" s="963"/>
      <c r="CI118" s="963"/>
      <c r="CJ118" s="963"/>
      <c r="CK118" s="1018"/>
      <c r="CL118" s="905"/>
      <c r="CM118" s="908" t="s">
        <v>462</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393</v>
      </c>
      <c r="DH118" s="864"/>
      <c r="DI118" s="864"/>
      <c r="DJ118" s="864"/>
      <c r="DK118" s="865"/>
      <c r="DL118" s="866" t="s">
        <v>457</v>
      </c>
      <c r="DM118" s="864"/>
      <c r="DN118" s="864"/>
      <c r="DO118" s="864"/>
      <c r="DP118" s="865"/>
      <c r="DQ118" s="866" t="s">
        <v>130</v>
      </c>
      <c r="DR118" s="864"/>
      <c r="DS118" s="864"/>
      <c r="DT118" s="864"/>
      <c r="DU118" s="865"/>
      <c r="DV118" s="911" t="s">
        <v>130</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130</v>
      </c>
      <c r="AB119" s="982"/>
      <c r="AC119" s="982"/>
      <c r="AD119" s="982"/>
      <c r="AE119" s="983"/>
      <c r="AF119" s="984" t="s">
        <v>130</v>
      </c>
      <c r="AG119" s="982"/>
      <c r="AH119" s="982"/>
      <c r="AI119" s="982"/>
      <c r="AJ119" s="983"/>
      <c r="AK119" s="984" t="s">
        <v>130</v>
      </c>
      <c r="AL119" s="982"/>
      <c r="AM119" s="982"/>
      <c r="AN119" s="982"/>
      <c r="AO119" s="983"/>
      <c r="AP119" s="985" t="s">
        <v>130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463</v>
      </c>
      <c r="BP119" s="965"/>
      <c r="BQ119" s="969">
        <v>11487027</v>
      </c>
      <c r="BR119" s="932"/>
      <c r="BS119" s="932"/>
      <c r="BT119" s="932"/>
      <c r="BU119" s="932"/>
      <c r="BV119" s="932">
        <v>10933396</v>
      </c>
      <c r="BW119" s="932"/>
      <c r="BX119" s="932"/>
      <c r="BY119" s="932"/>
      <c r="BZ119" s="932"/>
      <c r="CA119" s="932">
        <v>10688147</v>
      </c>
      <c r="CB119" s="932"/>
      <c r="CC119" s="932"/>
      <c r="CD119" s="932"/>
      <c r="CE119" s="932"/>
      <c r="CF119" s="830"/>
      <c r="CG119" s="831"/>
      <c r="CH119" s="831"/>
      <c r="CI119" s="831"/>
      <c r="CJ119" s="921"/>
      <c r="CK119" s="1019"/>
      <c r="CL119" s="907"/>
      <c r="CM119" s="925" t="s">
        <v>464</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81534</v>
      </c>
      <c r="DH119" s="847"/>
      <c r="DI119" s="847"/>
      <c r="DJ119" s="847"/>
      <c r="DK119" s="848"/>
      <c r="DL119" s="849">
        <v>71342</v>
      </c>
      <c r="DM119" s="847"/>
      <c r="DN119" s="847"/>
      <c r="DO119" s="847"/>
      <c r="DP119" s="848"/>
      <c r="DQ119" s="849">
        <v>61150</v>
      </c>
      <c r="DR119" s="847"/>
      <c r="DS119" s="847"/>
      <c r="DT119" s="847"/>
      <c r="DU119" s="848"/>
      <c r="DV119" s="935">
        <v>1.9</v>
      </c>
      <c r="DW119" s="936"/>
      <c r="DX119" s="936"/>
      <c r="DY119" s="936"/>
      <c r="DZ119" s="937"/>
    </row>
    <row r="120" spans="1:130" s="248" customFormat="1" ht="26.25" customHeight="1" x14ac:dyDescent="0.15">
      <c r="A120" s="904"/>
      <c r="B120" s="905"/>
      <c r="C120" s="908" t="s">
        <v>438</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130</v>
      </c>
      <c r="AB120" s="864"/>
      <c r="AC120" s="864"/>
      <c r="AD120" s="864"/>
      <c r="AE120" s="865"/>
      <c r="AF120" s="866" t="s">
        <v>130</v>
      </c>
      <c r="AG120" s="864"/>
      <c r="AH120" s="864"/>
      <c r="AI120" s="864"/>
      <c r="AJ120" s="865"/>
      <c r="AK120" s="866" t="s">
        <v>130</v>
      </c>
      <c r="AL120" s="864"/>
      <c r="AM120" s="864"/>
      <c r="AN120" s="864"/>
      <c r="AO120" s="865"/>
      <c r="AP120" s="911" t="s">
        <v>130</v>
      </c>
      <c r="AQ120" s="912"/>
      <c r="AR120" s="912"/>
      <c r="AS120" s="912"/>
      <c r="AT120" s="913"/>
      <c r="AU120" s="970" t="s">
        <v>465</v>
      </c>
      <c r="AV120" s="971"/>
      <c r="AW120" s="971"/>
      <c r="AX120" s="971"/>
      <c r="AY120" s="972"/>
      <c r="AZ120" s="947" t="s">
        <v>466</v>
      </c>
      <c r="BA120" s="892"/>
      <c r="BB120" s="892"/>
      <c r="BC120" s="892"/>
      <c r="BD120" s="892"/>
      <c r="BE120" s="892"/>
      <c r="BF120" s="892"/>
      <c r="BG120" s="892"/>
      <c r="BH120" s="892"/>
      <c r="BI120" s="892"/>
      <c r="BJ120" s="892"/>
      <c r="BK120" s="892"/>
      <c r="BL120" s="892"/>
      <c r="BM120" s="892"/>
      <c r="BN120" s="892"/>
      <c r="BO120" s="892"/>
      <c r="BP120" s="893"/>
      <c r="BQ120" s="948">
        <v>1970980</v>
      </c>
      <c r="BR120" s="929"/>
      <c r="BS120" s="929"/>
      <c r="BT120" s="929"/>
      <c r="BU120" s="929"/>
      <c r="BV120" s="929">
        <v>2172929</v>
      </c>
      <c r="BW120" s="929"/>
      <c r="BX120" s="929"/>
      <c r="BY120" s="929"/>
      <c r="BZ120" s="929"/>
      <c r="CA120" s="929">
        <v>2310110</v>
      </c>
      <c r="CB120" s="929"/>
      <c r="CC120" s="929"/>
      <c r="CD120" s="929"/>
      <c r="CE120" s="929"/>
      <c r="CF120" s="953">
        <v>69.900000000000006</v>
      </c>
      <c r="CG120" s="954"/>
      <c r="CH120" s="954"/>
      <c r="CI120" s="954"/>
      <c r="CJ120" s="954"/>
      <c r="CK120" s="955" t="s">
        <v>467</v>
      </c>
      <c r="CL120" s="939"/>
      <c r="CM120" s="939"/>
      <c r="CN120" s="939"/>
      <c r="CO120" s="940"/>
      <c r="CP120" s="959" t="s">
        <v>411</v>
      </c>
      <c r="CQ120" s="960"/>
      <c r="CR120" s="960"/>
      <c r="CS120" s="960"/>
      <c r="CT120" s="960"/>
      <c r="CU120" s="960"/>
      <c r="CV120" s="960"/>
      <c r="CW120" s="960"/>
      <c r="CX120" s="960"/>
      <c r="CY120" s="960"/>
      <c r="CZ120" s="960"/>
      <c r="DA120" s="960"/>
      <c r="DB120" s="960"/>
      <c r="DC120" s="960"/>
      <c r="DD120" s="960"/>
      <c r="DE120" s="960"/>
      <c r="DF120" s="961"/>
      <c r="DG120" s="948">
        <v>2275850</v>
      </c>
      <c r="DH120" s="929"/>
      <c r="DI120" s="929"/>
      <c r="DJ120" s="929"/>
      <c r="DK120" s="929"/>
      <c r="DL120" s="929">
        <v>2219808</v>
      </c>
      <c r="DM120" s="929"/>
      <c r="DN120" s="929"/>
      <c r="DO120" s="929"/>
      <c r="DP120" s="929"/>
      <c r="DQ120" s="929">
        <v>2149315</v>
      </c>
      <c r="DR120" s="929"/>
      <c r="DS120" s="929"/>
      <c r="DT120" s="929"/>
      <c r="DU120" s="929"/>
      <c r="DV120" s="930">
        <v>65</v>
      </c>
      <c r="DW120" s="930"/>
      <c r="DX120" s="930"/>
      <c r="DY120" s="930"/>
      <c r="DZ120" s="931"/>
    </row>
    <row r="121" spans="1:130" s="248" customFormat="1" ht="26.25" customHeight="1" x14ac:dyDescent="0.15">
      <c r="A121" s="904"/>
      <c r="B121" s="905"/>
      <c r="C121" s="950" t="s">
        <v>468</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130</v>
      </c>
      <c r="AB121" s="864"/>
      <c r="AC121" s="864"/>
      <c r="AD121" s="864"/>
      <c r="AE121" s="865"/>
      <c r="AF121" s="866" t="s">
        <v>130</v>
      </c>
      <c r="AG121" s="864"/>
      <c r="AH121" s="864"/>
      <c r="AI121" s="864"/>
      <c r="AJ121" s="865"/>
      <c r="AK121" s="866" t="s">
        <v>130</v>
      </c>
      <c r="AL121" s="864"/>
      <c r="AM121" s="864"/>
      <c r="AN121" s="864"/>
      <c r="AO121" s="865"/>
      <c r="AP121" s="911" t="s">
        <v>130</v>
      </c>
      <c r="AQ121" s="912"/>
      <c r="AR121" s="912"/>
      <c r="AS121" s="912"/>
      <c r="AT121" s="913"/>
      <c r="AU121" s="973"/>
      <c r="AV121" s="974"/>
      <c r="AW121" s="974"/>
      <c r="AX121" s="974"/>
      <c r="AY121" s="975"/>
      <c r="AZ121" s="899" t="s">
        <v>469</v>
      </c>
      <c r="BA121" s="834"/>
      <c r="BB121" s="834"/>
      <c r="BC121" s="834"/>
      <c r="BD121" s="834"/>
      <c r="BE121" s="834"/>
      <c r="BF121" s="834"/>
      <c r="BG121" s="834"/>
      <c r="BH121" s="834"/>
      <c r="BI121" s="834"/>
      <c r="BJ121" s="834"/>
      <c r="BK121" s="834"/>
      <c r="BL121" s="834"/>
      <c r="BM121" s="834"/>
      <c r="BN121" s="834"/>
      <c r="BO121" s="834"/>
      <c r="BP121" s="835"/>
      <c r="BQ121" s="900" t="s">
        <v>130</v>
      </c>
      <c r="BR121" s="901"/>
      <c r="BS121" s="901"/>
      <c r="BT121" s="901"/>
      <c r="BU121" s="901"/>
      <c r="BV121" s="901" t="s">
        <v>443</v>
      </c>
      <c r="BW121" s="901"/>
      <c r="BX121" s="901"/>
      <c r="BY121" s="901"/>
      <c r="BZ121" s="901"/>
      <c r="CA121" s="901" t="s">
        <v>130</v>
      </c>
      <c r="CB121" s="901"/>
      <c r="CC121" s="901"/>
      <c r="CD121" s="901"/>
      <c r="CE121" s="901"/>
      <c r="CF121" s="962" t="s">
        <v>130</v>
      </c>
      <c r="CG121" s="963"/>
      <c r="CH121" s="963"/>
      <c r="CI121" s="963"/>
      <c r="CJ121" s="963"/>
      <c r="CK121" s="956"/>
      <c r="CL121" s="942"/>
      <c r="CM121" s="942"/>
      <c r="CN121" s="942"/>
      <c r="CO121" s="943"/>
      <c r="CP121" s="922" t="s">
        <v>470</v>
      </c>
      <c r="CQ121" s="923"/>
      <c r="CR121" s="923"/>
      <c r="CS121" s="923"/>
      <c r="CT121" s="923"/>
      <c r="CU121" s="923"/>
      <c r="CV121" s="923"/>
      <c r="CW121" s="923"/>
      <c r="CX121" s="923"/>
      <c r="CY121" s="923"/>
      <c r="CZ121" s="923"/>
      <c r="DA121" s="923"/>
      <c r="DB121" s="923"/>
      <c r="DC121" s="923"/>
      <c r="DD121" s="923"/>
      <c r="DE121" s="923"/>
      <c r="DF121" s="924"/>
      <c r="DG121" s="900">
        <v>1715924</v>
      </c>
      <c r="DH121" s="901"/>
      <c r="DI121" s="901"/>
      <c r="DJ121" s="901"/>
      <c r="DK121" s="901"/>
      <c r="DL121" s="901">
        <v>1568574</v>
      </c>
      <c r="DM121" s="901"/>
      <c r="DN121" s="901"/>
      <c r="DO121" s="901"/>
      <c r="DP121" s="901"/>
      <c r="DQ121" s="901">
        <v>1505137</v>
      </c>
      <c r="DR121" s="901"/>
      <c r="DS121" s="901"/>
      <c r="DT121" s="901"/>
      <c r="DU121" s="901"/>
      <c r="DV121" s="878">
        <v>45.6</v>
      </c>
      <c r="DW121" s="878"/>
      <c r="DX121" s="878"/>
      <c r="DY121" s="878"/>
      <c r="DZ121" s="879"/>
    </row>
    <row r="122" spans="1:130" s="248" customFormat="1" ht="26.25" customHeight="1" x14ac:dyDescent="0.15">
      <c r="A122" s="904"/>
      <c r="B122" s="905"/>
      <c r="C122" s="908" t="s">
        <v>449</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130</v>
      </c>
      <c r="AB122" s="864"/>
      <c r="AC122" s="864"/>
      <c r="AD122" s="864"/>
      <c r="AE122" s="865"/>
      <c r="AF122" s="866" t="s">
        <v>130</v>
      </c>
      <c r="AG122" s="864"/>
      <c r="AH122" s="864"/>
      <c r="AI122" s="864"/>
      <c r="AJ122" s="865"/>
      <c r="AK122" s="866" t="s">
        <v>130</v>
      </c>
      <c r="AL122" s="864"/>
      <c r="AM122" s="864"/>
      <c r="AN122" s="864"/>
      <c r="AO122" s="865"/>
      <c r="AP122" s="911" t="s">
        <v>130</v>
      </c>
      <c r="AQ122" s="912"/>
      <c r="AR122" s="912"/>
      <c r="AS122" s="912"/>
      <c r="AT122" s="913"/>
      <c r="AU122" s="973"/>
      <c r="AV122" s="974"/>
      <c r="AW122" s="974"/>
      <c r="AX122" s="974"/>
      <c r="AY122" s="975"/>
      <c r="AZ122" s="966" t="s">
        <v>471</v>
      </c>
      <c r="BA122" s="967"/>
      <c r="BB122" s="967"/>
      <c r="BC122" s="967"/>
      <c r="BD122" s="967"/>
      <c r="BE122" s="967"/>
      <c r="BF122" s="967"/>
      <c r="BG122" s="967"/>
      <c r="BH122" s="967"/>
      <c r="BI122" s="967"/>
      <c r="BJ122" s="967"/>
      <c r="BK122" s="967"/>
      <c r="BL122" s="967"/>
      <c r="BM122" s="967"/>
      <c r="BN122" s="967"/>
      <c r="BO122" s="967"/>
      <c r="BP122" s="968"/>
      <c r="BQ122" s="969">
        <v>7247696</v>
      </c>
      <c r="BR122" s="932"/>
      <c r="BS122" s="932"/>
      <c r="BT122" s="932"/>
      <c r="BU122" s="932"/>
      <c r="BV122" s="932">
        <v>6853334</v>
      </c>
      <c r="BW122" s="932"/>
      <c r="BX122" s="932"/>
      <c r="BY122" s="932"/>
      <c r="BZ122" s="932"/>
      <c r="CA122" s="932">
        <v>6491558</v>
      </c>
      <c r="CB122" s="932"/>
      <c r="CC122" s="932"/>
      <c r="CD122" s="932"/>
      <c r="CE122" s="932"/>
      <c r="CF122" s="933">
        <v>196.5</v>
      </c>
      <c r="CG122" s="934"/>
      <c r="CH122" s="934"/>
      <c r="CI122" s="934"/>
      <c r="CJ122" s="934"/>
      <c r="CK122" s="956"/>
      <c r="CL122" s="942"/>
      <c r="CM122" s="942"/>
      <c r="CN122" s="942"/>
      <c r="CO122" s="943"/>
      <c r="CP122" s="922" t="s">
        <v>409</v>
      </c>
      <c r="CQ122" s="923"/>
      <c r="CR122" s="923"/>
      <c r="CS122" s="923"/>
      <c r="CT122" s="923"/>
      <c r="CU122" s="923"/>
      <c r="CV122" s="923"/>
      <c r="CW122" s="923"/>
      <c r="CX122" s="923"/>
      <c r="CY122" s="923"/>
      <c r="CZ122" s="923"/>
      <c r="DA122" s="923"/>
      <c r="DB122" s="923"/>
      <c r="DC122" s="923"/>
      <c r="DD122" s="923"/>
      <c r="DE122" s="923"/>
      <c r="DF122" s="924"/>
      <c r="DG122" s="900">
        <v>89459</v>
      </c>
      <c r="DH122" s="901"/>
      <c r="DI122" s="901"/>
      <c r="DJ122" s="901"/>
      <c r="DK122" s="901"/>
      <c r="DL122" s="901">
        <v>92081</v>
      </c>
      <c r="DM122" s="901"/>
      <c r="DN122" s="901"/>
      <c r="DO122" s="901"/>
      <c r="DP122" s="901"/>
      <c r="DQ122" s="901">
        <v>97898</v>
      </c>
      <c r="DR122" s="901"/>
      <c r="DS122" s="901"/>
      <c r="DT122" s="901"/>
      <c r="DU122" s="901"/>
      <c r="DV122" s="878">
        <v>3</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130</v>
      </c>
      <c r="AB123" s="864"/>
      <c r="AC123" s="864"/>
      <c r="AD123" s="864"/>
      <c r="AE123" s="865"/>
      <c r="AF123" s="866" t="s">
        <v>130</v>
      </c>
      <c r="AG123" s="864"/>
      <c r="AH123" s="864"/>
      <c r="AI123" s="864"/>
      <c r="AJ123" s="865"/>
      <c r="AK123" s="866" t="s">
        <v>130</v>
      </c>
      <c r="AL123" s="864"/>
      <c r="AM123" s="864"/>
      <c r="AN123" s="864"/>
      <c r="AO123" s="865"/>
      <c r="AP123" s="911" t="s">
        <v>130</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472</v>
      </c>
      <c r="BP123" s="965"/>
      <c r="BQ123" s="919">
        <v>9218676</v>
      </c>
      <c r="BR123" s="920"/>
      <c r="BS123" s="920"/>
      <c r="BT123" s="920"/>
      <c r="BU123" s="920"/>
      <c r="BV123" s="920">
        <v>9026263</v>
      </c>
      <c r="BW123" s="920"/>
      <c r="BX123" s="920"/>
      <c r="BY123" s="920"/>
      <c r="BZ123" s="920"/>
      <c r="CA123" s="920">
        <v>8801668</v>
      </c>
      <c r="CB123" s="920"/>
      <c r="CC123" s="920"/>
      <c r="CD123" s="920"/>
      <c r="CE123" s="920"/>
      <c r="CF123" s="830"/>
      <c r="CG123" s="831"/>
      <c r="CH123" s="831"/>
      <c r="CI123" s="831"/>
      <c r="CJ123" s="921"/>
      <c r="CK123" s="956"/>
      <c r="CL123" s="942"/>
      <c r="CM123" s="942"/>
      <c r="CN123" s="942"/>
      <c r="CO123" s="943"/>
      <c r="CP123" s="922" t="s">
        <v>473</v>
      </c>
      <c r="CQ123" s="923"/>
      <c r="CR123" s="923"/>
      <c r="CS123" s="923"/>
      <c r="CT123" s="923"/>
      <c r="CU123" s="923"/>
      <c r="CV123" s="923"/>
      <c r="CW123" s="923"/>
      <c r="CX123" s="923"/>
      <c r="CY123" s="923"/>
      <c r="CZ123" s="923"/>
      <c r="DA123" s="923"/>
      <c r="DB123" s="923"/>
      <c r="DC123" s="923"/>
      <c r="DD123" s="923"/>
      <c r="DE123" s="923"/>
      <c r="DF123" s="924"/>
      <c r="DG123" s="863" t="s">
        <v>452</v>
      </c>
      <c r="DH123" s="864"/>
      <c r="DI123" s="864"/>
      <c r="DJ123" s="864"/>
      <c r="DK123" s="865"/>
      <c r="DL123" s="866" t="s">
        <v>452</v>
      </c>
      <c r="DM123" s="864"/>
      <c r="DN123" s="864"/>
      <c r="DO123" s="864"/>
      <c r="DP123" s="865"/>
      <c r="DQ123" s="866" t="s">
        <v>452</v>
      </c>
      <c r="DR123" s="864"/>
      <c r="DS123" s="864"/>
      <c r="DT123" s="864"/>
      <c r="DU123" s="865"/>
      <c r="DV123" s="911" t="s">
        <v>452</v>
      </c>
      <c r="DW123" s="912"/>
      <c r="DX123" s="912"/>
      <c r="DY123" s="912"/>
      <c r="DZ123" s="913"/>
    </row>
    <row r="124" spans="1:130" s="248" customFormat="1" ht="26.25" customHeight="1" thickBot="1" x14ac:dyDescent="0.2">
      <c r="A124" s="904"/>
      <c r="B124" s="905"/>
      <c r="C124" s="908" t="s">
        <v>460</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452</v>
      </c>
      <c r="AB124" s="864"/>
      <c r="AC124" s="864"/>
      <c r="AD124" s="864"/>
      <c r="AE124" s="865"/>
      <c r="AF124" s="866" t="s">
        <v>452</v>
      </c>
      <c r="AG124" s="864"/>
      <c r="AH124" s="864"/>
      <c r="AI124" s="864"/>
      <c r="AJ124" s="865"/>
      <c r="AK124" s="866" t="s">
        <v>452</v>
      </c>
      <c r="AL124" s="864"/>
      <c r="AM124" s="864"/>
      <c r="AN124" s="864"/>
      <c r="AO124" s="865"/>
      <c r="AP124" s="911" t="s">
        <v>452</v>
      </c>
      <c r="AQ124" s="912"/>
      <c r="AR124" s="912"/>
      <c r="AS124" s="912"/>
      <c r="AT124" s="913"/>
      <c r="AU124" s="914" t="s">
        <v>474</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72</v>
      </c>
      <c r="BR124" s="918"/>
      <c r="BS124" s="918"/>
      <c r="BT124" s="918"/>
      <c r="BU124" s="918"/>
      <c r="BV124" s="918">
        <v>60.3</v>
      </c>
      <c r="BW124" s="918"/>
      <c r="BX124" s="918"/>
      <c r="BY124" s="918"/>
      <c r="BZ124" s="918"/>
      <c r="CA124" s="918">
        <v>57</v>
      </c>
      <c r="CB124" s="918"/>
      <c r="CC124" s="918"/>
      <c r="CD124" s="918"/>
      <c r="CE124" s="918"/>
      <c r="CF124" s="808"/>
      <c r="CG124" s="809"/>
      <c r="CH124" s="809"/>
      <c r="CI124" s="809"/>
      <c r="CJ124" s="949"/>
      <c r="CK124" s="957"/>
      <c r="CL124" s="957"/>
      <c r="CM124" s="957"/>
      <c r="CN124" s="957"/>
      <c r="CO124" s="958"/>
      <c r="CP124" s="922" t="s">
        <v>475</v>
      </c>
      <c r="CQ124" s="923"/>
      <c r="CR124" s="923"/>
      <c r="CS124" s="923"/>
      <c r="CT124" s="923"/>
      <c r="CU124" s="923"/>
      <c r="CV124" s="923"/>
      <c r="CW124" s="923"/>
      <c r="CX124" s="923"/>
      <c r="CY124" s="923"/>
      <c r="CZ124" s="923"/>
      <c r="DA124" s="923"/>
      <c r="DB124" s="923"/>
      <c r="DC124" s="923"/>
      <c r="DD124" s="923"/>
      <c r="DE124" s="923"/>
      <c r="DF124" s="924"/>
      <c r="DG124" s="846" t="s">
        <v>130</v>
      </c>
      <c r="DH124" s="847"/>
      <c r="DI124" s="847"/>
      <c r="DJ124" s="847"/>
      <c r="DK124" s="848"/>
      <c r="DL124" s="849" t="s">
        <v>476</v>
      </c>
      <c r="DM124" s="847"/>
      <c r="DN124" s="847"/>
      <c r="DO124" s="847"/>
      <c r="DP124" s="848"/>
      <c r="DQ124" s="849" t="s">
        <v>130</v>
      </c>
      <c r="DR124" s="847"/>
      <c r="DS124" s="847"/>
      <c r="DT124" s="847"/>
      <c r="DU124" s="848"/>
      <c r="DV124" s="935" t="s">
        <v>130</v>
      </c>
      <c r="DW124" s="936"/>
      <c r="DX124" s="936"/>
      <c r="DY124" s="936"/>
      <c r="DZ124" s="937"/>
    </row>
    <row r="125" spans="1:130" s="248" customFormat="1" ht="26.25" customHeight="1" x14ac:dyDescent="0.15">
      <c r="A125" s="904"/>
      <c r="B125" s="905"/>
      <c r="C125" s="908" t="s">
        <v>462</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130</v>
      </c>
      <c r="AB125" s="864"/>
      <c r="AC125" s="864"/>
      <c r="AD125" s="864"/>
      <c r="AE125" s="865"/>
      <c r="AF125" s="866" t="s">
        <v>477</v>
      </c>
      <c r="AG125" s="864"/>
      <c r="AH125" s="864"/>
      <c r="AI125" s="864"/>
      <c r="AJ125" s="865"/>
      <c r="AK125" s="866" t="s">
        <v>130</v>
      </c>
      <c r="AL125" s="864"/>
      <c r="AM125" s="864"/>
      <c r="AN125" s="864"/>
      <c r="AO125" s="865"/>
      <c r="AP125" s="911" t="s">
        <v>130</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478</v>
      </c>
      <c r="CL125" s="939"/>
      <c r="CM125" s="939"/>
      <c r="CN125" s="939"/>
      <c r="CO125" s="940"/>
      <c r="CP125" s="947" t="s">
        <v>479</v>
      </c>
      <c r="CQ125" s="892"/>
      <c r="CR125" s="892"/>
      <c r="CS125" s="892"/>
      <c r="CT125" s="892"/>
      <c r="CU125" s="892"/>
      <c r="CV125" s="892"/>
      <c r="CW125" s="892"/>
      <c r="CX125" s="892"/>
      <c r="CY125" s="892"/>
      <c r="CZ125" s="892"/>
      <c r="DA125" s="892"/>
      <c r="DB125" s="892"/>
      <c r="DC125" s="892"/>
      <c r="DD125" s="892"/>
      <c r="DE125" s="892"/>
      <c r="DF125" s="893"/>
      <c r="DG125" s="948" t="s">
        <v>480</v>
      </c>
      <c r="DH125" s="929"/>
      <c r="DI125" s="929"/>
      <c r="DJ125" s="929"/>
      <c r="DK125" s="929"/>
      <c r="DL125" s="929" t="s">
        <v>130</v>
      </c>
      <c r="DM125" s="929"/>
      <c r="DN125" s="929"/>
      <c r="DO125" s="929"/>
      <c r="DP125" s="929"/>
      <c r="DQ125" s="929" t="s">
        <v>130</v>
      </c>
      <c r="DR125" s="929"/>
      <c r="DS125" s="929"/>
      <c r="DT125" s="929"/>
      <c r="DU125" s="929"/>
      <c r="DV125" s="930" t="s">
        <v>130</v>
      </c>
      <c r="DW125" s="930"/>
      <c r="DX125" s="930"/>
      <c r="DY125" s="930"/>
      <c r="DZ125" s="931"/>
    </row>
    <row r="126" spans="1:130" s="248" customFormat="1" ht="26.25" customHeight="1" thickBot="1" x14ac:dyDescent="0.2">
      <c r="A126" s="904"/>
      <c r="B126" s="905"/>
      <c r="C126" s="908" t="s">
        <v>464</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10192</v>
      </c>
      <c r="AB126" s="864"/>
      <c r="AC126" s="864"/>
      <c r="AD126" s="864"/>
      <c r="AE126" s="865"/>
      <c r="AF126" s="866">
        <v>10192</v>
      </c>
      <c r="AG126" s="864"/>
      <c r="AH126" s="864"/>
      <c r="AI126" s="864"/>
      <c r="AJ126" s="865"/>
      <c r="AK126" s="866">
        <v>10192</v>
      </c>
      <c r="AL126" s="864"/>
      <c r="AM126" s="864"/>
      <c r="AN126" s="864"/>
      <c r="AO126" s="865"/>
      <c r="AP126" s="911">
        <v>0.3</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481</v>
      </c>
      <c r="CQ126" s="834"/>
      <c r="CR126" s="834"/>
      <c r="CS126" s="834"/>
      <c r="CT126" s="834"/>
      <c r="CU126" s="834"/>
      <c r="CV126" s="834"/>
      <c r="CW126" s="834"/>
      <c r="CX126" s="834"/>
      <c r="CY126" s="834"/>
      <c r="CZ126" s="834"/>
      <c r="DA126" s="834"/>
      <c r="DB126" s="834"/>
      <c r="DC126" s="834"/>
      <c r="DD126" s="834"/>
      <c r="DE126" s="834"/>
      <c r="DF126" s="835"/>
      <c r="DG126" s="900" t="s">
        <v>130</v>
      </c>
      <c r="DH126" s="901"/>
      <c r="DI126" s="901"/>
      <c r="DJ126" s="901"/>
      <c r="DK126" s="901"/>
      <c r="DL126" s="901" t="s">
        <v>130</v>
      </c>
      <c r="DM126" s="901"/>
      <c r="DN126" s="901"/>
      <c r="DO126" s="901"/>
      <c r="DP126" s="901"/>
      <c r="DQ126" s="901" t="s">
        <v>480</v>
      </c>
      <c r="DR126" s="901"/>
      <c r="DS126" s="901"/>
      <c r="DT126" s="901"/>
      <c r="DU126" s="901"/>
      <c r="DV126" s="878" t="s">
        <v>130</v>
      </c>
      <c r="DW126" s="878"/>
      <c r="DX126" s="878"/>
      <c r="DY126" s="878"/>
      <c r="DZ126" s="879"/>
    </row>
    <row r="127" spans="1:130" s="248" customFormat="1" ht="26.25" customHeight="1" x14ac:dyDescent="0.15">
      <c r="A127" s="906"/>
      <c r="B127" s="907"/>
      <c r="C127" s="925" t="s">
        <v>482</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30</v>
      </c>
      <c r="AB127" s="864"/>
      <c r="AC127" s="864"/>
      <c r="AD127" s="864"/>
      <c r="AE127" s="865"/>
      <c r="AF127" s="866">
        <v>30</v>
      </c>
      <c r="AG127" s="864"/>
      <c r="AH127" s="864"/>
      <c r="AI127" s="864"/>
      <c r="AJ127" s="865"/>
      <c r="AK127" s="866">
        <v>23</v>
      </c>
      <c r="AL127" s="864"/>
      <c r="AM127" s="864"/>
      <c r="AN127" s="864"/>
      <c r="AO127" s="865"/>
      <c r="AP127" s="911">
        <v>0</v>
      </c>
      <c r="AQ127" s="912"/>
      <c r="AR127" s="912"/>
      <c r="AS127" s="912"/>
      <c r="AT127" s="913"/>
      <c r="AU127" s="284"/>
      <c r="AV127" s="284"/>
      <c r="AW127" s="284"/>
      <c r="AX127" s="928" t="s">
        <v>483</v>
      </c>
      <c r="AY127" s="896"/>
      <c r="AZ127" s="896"/>
      <c r="BA127" s="896"/>
      <c r="BB127" s="896"/>
      <c r="BC127" s="896"/>
      <c r="BD127" s="896"/>
      <c r="BE127" s="897"/>
      <c r="BF127" s="895" t="s">
        <v>484</v>
      </c>
      <c r="BG127" s="896"/>
      <c r="BH127" s="896"/>
      <c r="BI127" s="896"/>
      <c r="BJ127" s="896"/>
      <c r="BK127" s="896"/>
      <c r="BL127" s="897"/>
      <c r="BM127" s="895" t="s">
        <v>485</v>
      </c>
      <c r="BN127" s="896"/>
      <c r="BO127" s="896"/>
      <c r="BP127" s="896"/>
      <c r="BQ127" s="896"/>
      <c r="BR127" s="896"/>
      <c r="BS127" s="897"/>
      <c r="BT127" s="895" t="s">
        <v>486</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487</v>
      </c>
      <c r="CQ127" s="834"/>
      <c r="CR127" s="834"/>
      <c r="CS127" s="834"/>
      <c r="CT127" s="834"/>
      <c r="CU127" s="834"/>
      <c r="CV127" s="834"/>
      <c r="CW127" s="834"/>
      <c r="CX127" s="834"/>
      <c r="CY127" s="834"/>
      <c r="CZ127" s="834"/>
      <c r="DA127" s="834"/>
      <c r="DB127" s="834"/>
      <c r="DC127" s="834"/>
      <c r="DD127" s="834"/>
      <c r="DE127" s="834"/>
      <c r="DF127" s="835"/>
      <c r="DG127" s="900" t="s">
        <v>130</v>
      </c>
      <c r="DH127" s="901"/>
      <c r="DI127" s="901"/>
      <c r="DJ127" s="901"/>
      <c r="DK127" s="901"/>
      <c r="DL127" s="901" t="s">
        <v>130</v>
      </c>
      <c r="DM127" s="901"/>
      <c r="DN127" s="901"/>
      <c r="DO127" s="901"/>
      <c r="DP127" s="901"/>
      <c r="DQ127" s="901" t="s">
        <v>130</v>
      </c>
      <c r="DR127" s="901"/>
      <c r="DS127" s="901"/>
      <c r="DT127" s="901"/>
      <c r="DU127" s="901"/>
      <c r="DV127" s="878" t="s">
        <v>480</v>
      </c>
      <c r="DW127" s="878"/>
      <c r="DX127" s="878"/>
      <c r="DY127" s="878"/>
      <c r="DZ127" s="879"/>
    </row>
    <row r="128" spans="1:130" s="248" customFormat="1" ht="26.25" customHeight="1" thickBot="1" x14ac:dyDescent="0.2">
      <c r="A128" s="880" t="s">
        <v>488</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489</v>
      </c>
      <c r="X128" s="882"/>
      <c r="Y128" s="882"/>
      <c r="Z128" s="883"/>
      <c r="AA128" s="884" t="s">
        <v>130</v>
      </c>
      <c r="AB128" s="885"/>
      <c r="AC128" s="885"/>
      <c r="AD128" s="885"/>
      <c r="AE128" s="886"/>
      <c r="AF128" s="887" t="s">
        <v>130</v>
      </c>
      <c r="AG128" s="885"/>
      <c r="AH128" s="885"/>
      <c r="AI128" s="885"/>
      <c r="AJ128" s="886"/>
      <c r="AK128" s="887" t="s">
        <v>477</v>
      </c>
      <c r="AL128" s="885"/>
      <c r="AM128" s="885"/>
      <c r="AN128" s="885"/>
      <c r="AO128" s="886"/>
      <c r="AP128" s="888"/>
      <c r="AQ128" s="889"/>
      <c r="AR128" s="889"/>
      <c r="AS128" s="889"/>
      <c r="AT128" s="890"/>
      <c r="AU128" s="284"/>
      <c r="AV128" s="284"/>
      <c r="AW128" s="284"/>
      <c r="AX128" s="891" t="s">
        <v>490</v>
      </c>
      <c r="AY128" s="892"/>
      <c r="AZ128" s="892"/>
      <c r="BA128" s="892"/>
      <c r="BB128" s="892"/>
      <c r="BC128" s="892"/>
      <c r="BD128" s="892"/>
      <c r="BE128" s="893"/>
      <c r="BF128" s="870" t="s">
        <v>130</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491</v>
      </c>
      <c r="CQ128" s="812"/>
      <c r="CR128" s="812"/>
      <c r="CS128" s="812"/>
      <c r="CT128" s="812"/>
      <c r="CU128" s="812"/>
      <c r="CV128" s="812"/>
      <c r="CW128" s="812"/>
      <c r="CX128" s="812"/>
      <c r="CY128" s="812"/>
      <c r="CZ128" s="812"/>
      <c r="DA128" s="812"/>
      <c r="DB128" s="812"/>
      <c r="DC128" s="812"/>
      <c r="DD128" s="812"/>
      <c r="DE128" s="812"/>
      <c r="DF128" s="813"/>
      <c r="DG128" s="874" t="s">
        <v>130</v>
      </c>
      <c r="DH128" s="875"/>
      <c r="DI128" s="875"/>
      <c r="DJ128" s="875"/>
      <c r="DK128" s="875"/>
      <c r="DL128" s="875" t="s">
        <v>477</v>
      </c>
      <c r="DM128" s="875"/>
      <c r="DN128" s="875"/>
      <c r="DO128" s="875"/>
      <c r="DP128" s="875"/>
      <c r="DQ128" s="875" t="s">
        <v>480</v>
      </c>
      <c r="DR128" s="875"/>
      <c r="DS128" s="875"/>
      <c r="DT128" s="875"/>
      <c r="DU128" s="875"/>
      <c r="DV128" s="876" t="s">
        <v>476</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492</v>
      </c>
      <c r="X129" s="861"/>
      <c r="Y129" s="861"/>
      <c r="Z129" s="862"/>
      <c r="AA129" s="863">
        <v>3841016</v>
      </c>
      <c r="AB129" s="864"/>
      <c r="AC129" s="864"/>
      <c r="AD129" s="864"/>
      <c r="AE129" s="865"/>
      <c r="AF129" s="866">
        <v>3899395</v>
      </c>
      <c r="AG129" s="864"/>
      <c r="AH129" s="864"/>
      <c r="AI129" s="864"/>
      <c r="AJ129" s="865"/>
      <c r="AK129" s="866">
        <v>4051024</v>
      </c>
      <c r="AL129" s="864"/>
      <c r="AM129" s="864"/>
      <c r="AN129" s="864"/>
      <c r="AO129" s="865"/>
      <c r="AP129" s="867"/>
      <c r="AQ129" s="868"/>
      <c r="AR129" s="868"/>
      <c r="AS129" s="868"/>
      <c r="AT129" s="869"/>
      <c r="AU129" s="286"/>
      <c r="AV129" s="286"/>
      <c r="AW129" s="286"/>
      <c r="AX129" s="833" t="s">
        <v>493</v>
      </c>
      <c r="AY129" s="834"/>
      <c r="AZ129" s="834"/>
      <c r="BA129" s="834"/>
      <c r="BB129" s="834"/>
      <c r="BC129" s="834"/>
      <c r="BD129" s="834"/>
      <c r="BE129" s="835"/>
      <c r="BF129" s="853" t="s">
        <v>130</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494</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495</v>
      </c>
      <c r="X130" s="861"/>
      <c r="Y130" s="861"/>
      <c r="Z130" s="862"/>
      <c r="AA130" s="863">
        <v>691442</v>
      </c>
      <c r="AB130" s="864"/>
      <c r="AC130" s="864"/>
      <c r="AD130" s="864"/>
      <c r="AE130" s="865"/>
      <c r="AF130" s="866">
        <v>738269</v>
      </c>
      <c r="AG130" s="864"/>
      <c r="AH130" s="864"/>
      <c r="AI130" s="864"/>
      <c r="AJ130" s="865"/>
      <c r="AK130" s="866">
        <v>746670</v>
      </c>
      <c r="AL130" s="864"/>
      <c r="AM130" s="864"/>
      <c r="AN130" s="864"/>
      <c r="AO130" s="865"/>
      <c r="AP130" s="867"/>
      <c r="AQ130" s="868"/>
      <c r="AR130" s="868"/>
      <c r="AS130" s="868"/>
      <c r="AT130" s="869"/>
      <c r="AU130" s="286"/>
      <c r="AV130" s="286"/>
      <c r="AW130" s="286"/>
      <c r="AX130" s="833" t="s">
        <v>496</v>
      </c>
      <c r="AY130" s="834"/>
      <c r="AZ130" s="834"/>
      <c r="BA130" s="834"/>
      <c r="BB130" s="834"/>
      <c r="BC130" s="834"/>
      <c r="BD130" s="834"/>
      <c r="BE130" s="835"/>
      <c r="BF130" s="836">
        <v>11.5</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497</v>
      </c>
      <c r="X131" s="844"/>
      <c r="Y131" s="844"/>
      <c r="Z131" s="845"/>
      <c r="AA131" s="846">
        <v>3149574</v>
      </c>
      <c r="AB131" s="847"/>
      <c r="AC131" s="847"/>
      <c r="AD131" s="847"/>
      <c r="AE131" s="848"/>
      <c r="AF131" s="849">
        <v>3161126</v>
      </c>
      <c r="AG131" s="847"/>
      <c r="AH131" s="847"/>
      <c r="AI131" s="847"/>
      <c r="AJ131" s="848"/>
      <c r="AK131" s="849">
        <v>3304354</v>
      </c>
      <c r="AL131" s="847"/>
      <c r="AM131" s="847"/>
      <c r="AN131" s="847"/>
      <c r="AO131" s="848"/>
      <c r="AP131" s="850"/>
      <c r="AQ131" s="851"/>
      <c r="AR131" s="851"/>
      <c r="AS131" s="851"/>
      <c r="AT131" s="852"/>
      <c r="AU131" s="286"/>
      <c r="AV131" s="286"/>
      <c r="AW131" s="286"/>
      <c r="AX131" s="811" t="s">
        <v>498</v>
      </c>
      <c r="AY131" s="812"/>
      <c r="AZ131" s="812"/>
      <c r="BA131" s="812"/>
      <c r="BB131" s="812"/>
      <c r="BC131" s="812"/>
      <c r="BD131" s="812"/>
      <c r="BE131" s="813"/>
      <c r="BF131" s="814">
        <v>57</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499</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500</v>
      </c>
      <c r="W132" s="824"/>
      <c r="X132" s="824"/>
      <c r="Y132" s="824"/>
      <c r="Z132" s="825"/>
      <c r="AA132" s="826">
        <v>11.57721647</v>
      </c>
      <c r="AB132" s="827"/>
      <c r="AC132" s="827"/>
      <c r="AD132" s="827"/>
      <c r="AE132" s="828"/>
      <c r="AF132" s="829">
        <v>12.19922901</v>
      </c>
      <c r="AG132" s="827"/>
      <c r="AH132" s="827"/>
      <c r="AI132" s="827"/>
      <c r="AJ132" s="828"/>
      <c r="AK132" s="829">
        <v>10.9930413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501</v>
      </c>
      <c r="W133" s="803"/>
      <c r="X133" s="803"/>
      <c r="Y133" s="803"/>
      <c r="Z133" s="804"/>
      <c r="AA133" s="805">
        <v>10.3</v>
      </c>
      <c r="AB133" s="806"/>
      <c r="AC133" s="806"/>
      <c r="AD133" s="806"/>
      <c r="AE133" s="807"/>
      <c r="AF133" s="805">
        <v>11.3</v>
      </c>
      <c r="AG133" s="806"/>
      <c r="AH133" s="806"/>
      <c r="AI133" s="806"/>
      <c r="AJ133" s="807"/>
      <c r="AK133" s="805">
        <v>11.5</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o0h8kSVbAkifMArNihmMjuAp1Rv9BfMk7rnNOgBRFRWHnMLBRHptcnnh+DMxf/tL/y7n9GP0qL/d8+k5AUQR6A==" saltValue="pM1BFnkw6vrYhjtD2HtpX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85" zoomScaleNormal="85" zoomScaleSheetLayoutView="85" workbookViewId="0">
      <selection activeCell="CP50" sqref="CP5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502</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nzRYfcY0p1wrvLRQTwaXzOTZPsoJMLxlpH6Xke2M//Db81LegMv5oe8jDDKF0n50kXrEYM5rgxwuy0tQAI4Hg==" saltValue="4jsZ9ug/9SYeZ3VJSOfl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24"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E/iNvbSfYm0nCvNbWvAwJ60SkJduD4CdO3fnhPnm2Enk3+HH+Mop3/aoNjcKr+4bzdOzS6Yy32BFrgkTWvhMw==" saltValue="4Y17nKqdOXKDHsCWY2AIA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E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503</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504</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505</v>
      </c>
      <c r="AP7" s="305"/>
      <c r="AQ7" s="306" t="s">
        <v>506</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507</v>
      </c>
      <c r="AQ8" s="312" t="s">
        <v>508</v>
      </c>
      <c r="AR8" s="313" t="s">
        <v>509</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510</v>
      </c>
      <c r="AL9" s="1228"/>
      <c r="AM9" s="1228"/>
      <c r="AN9" s="1229"/>
      <c r="AO9" s="314">
        <v>928441</v>
      </c>
      <c r="AP9" s="314">
        <v>95814</v>
      </c>
      <c r="AQ9" s="315">
        <v>156065</v>
      </c>
      <c r="AR9" s="316">
        <v>-38.6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511</v>
      </c>
      <c r="AL10" s="1228"/>
      <c r="AM10" s="1228"/>
      <c r="AN10" s="1229"/>
      <c r="AO10" s="317">
        <v>174451</v>
      </c>
      <c r="AP10" s="317">
        <v>18003</v>
      </c>
      <c r="AQ10" s="318">
        <v>24089</v>
      </c>
      <c r="AR10" s="319">
        <v>-25.3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512</v>
      </c>
      <c r="AL11" s="1228"/>
      <c r="AM11" s="1228"/>
      <c r="AN11" s="1229"/>
      <c r="AO11" s="317">
        <v>62046</v>
      </c>
      <c r="AP11" s="317">
        <v>6403</v>
      </c>
      <c r="AQ11" s="318">
        <v>3903</v>
      </c>
      <c r="AR11" s="319">
        <v>64.099999999999994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513</v>
      </c>
      <c r="AL12" s="1228"/>
      <c r="AM12" s="1228"/>
      <c r="AN12" s="1229"/>
      <c r="AO12" s="317" t="s">
        <v>514</v>
      </c>
      <c r="AP12" s="317" t="s">
        <v>514</v>
      </c>
      <c r="AQ12" s="318" t="s">
        <v>514</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515</v>
      </c>
      <c r="AL13" s="1228"/>
      <c r="AM13" s="1228"/>
      <c r="AN13" s="1229"/>
      <c r="AO13" s="317">
        <v>51767</v>
      </c>
      <c r="AP13" s="317">
        <v>5342</v>
      </c>
      <c r="AQ13" s="318">
        <v>6134</v>
      </c>
      <c r="AR13" s="319">
        <v>-12.9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516</v>
      </c>
      <c r="AL14" s="1228"/>
      <c r="AM14" s="1228"/>
      <c r="AN14" s="1229"/>
      <c r="AO14" s="317">
        <v>8859</v>
      </c>
      <c r="AP14" s="317">
        <v>914</v>
      </c>
      <c r="AQ14" s="318">
        <v>6841</v>
      </c>
      <c r="AR14" s="319">
        <v>-86.6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517</v>
      </c>
      <c r="AL15" s="1231"/>
      <c r="AM15" s="1231"/>
      <c r="AN15" s="1232"/>
      <c r="AO15" s="317">
        <v>-91818</v>
      </c>
      <c r="AP15" s="317">
        <v>-9476</v>
      </c>
      <c r="AQ15" s="318">
        <v>-12699</v>
      </c>
      <c r="AR15" s="319">
        <v>-25.4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1133746</v>
      </c>
      <c r="AP16" s="317">
        <v>117002</v>
      </c>
      <c r="AQ16" s="318">
        <v>184332</v>
      </c>
      <c r="AR16" s="319">
        <v>-36.5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518</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519</v>
      </c>
      <c r="AP20" s="326" t="s">
        <v>520</v>
      </c>
      <c r="AQ20" s="327" t="s">
        <v>521</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522</v>
      </c>
      <c r="AL21" s="1234"/>
      <c r="AM21" s="1234"/>
      <c r="AN21" s="1235"/>
      <c r="AO21" s="330">
        <v>10.32</v>
      </c>
      <c r="AP21" s="331">
        <v>15.68</v>
      </c>
      <c r="AQ21" s="332">
        <v>-5.36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523</v>
      </c>
      <c r="AL22" s="1234"/>
      <c r="AM22" s="1234"/>
      <c r="AN22" s="1235"/>
      <c r="AO22" s="335">
        <v>94.2</v>
      </c>
      <c r="AP22" s="336">
        <v>95.9</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524</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525</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526</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505</v>
      </c>
      <c r="AP30" s="305"/>
      <c r="AQ30" s="306" t="s">
        <v>506</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507</v>
      </c>
      <c r="AQ31" s="312" t="s">
        <v>508</v>
      </c>
      <c r="AR31" s="313" t="s">
        <v>509</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527</v>
      </c>
      <c r="AL32" s="1217"/>
      <c r="AM32" s="1217"/>
      <c r="AN32" s="1218"/>
      <c r="AO32" s="345">
        <v>781106</v>
      </c>
      <c r="AP32" s="345">
        <v>80609</v>
      </c>
      <c r="AQ32" s="346">
        <v>108331</v>
      </c>
      <c r="AR32" s="347">
        <v>-25.6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528</v>
      </c>
      <c r="AL33" s="1217"/>
      <c r="AM33" s="1217"/>
      <c r="AN33" s="1218"/>
      <c r="AO33" s="345" t="s">
        <v>514</v>
      </c>
      <c r="AP33" s="345" t="s">
        <v>514</v>
      </c>
      <c r="AQ33" s="346">
        <v>132</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529</v>
      </c>
      <c r="AL34" s="1217"/>
      <c r="AM34" s="1217"/>
      <c r="AN34" s="1218"/>
      <c r="AO34" s="345" t="s">
        <v>514</v>
      </c>
      <c r="AP34" s="345" t="s">
        <v>514</v>
      </c>
      <c r="AQ34" s="346">
        <v>205</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530</v>
      </c>
      <c r="AL35" s="1217"/>
      <c r="AM35" s="1217"/>
      <c r="AN35" s="1218"/>
      <c r="AO35" s="345">
        <v>294194</v>
      </c>
      <c r="AP35" s="345">
        <v>30361</v>
      </c>
      <c r="AQ35" s="346">
        <v>22911</v>
      </c>
      <c r="AR35" s="347">
        <v>32.5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531</v>
      </c>
      <c r="AL36" s="1217"/>
      <c r="AM36" s="1217"/>
      <c r="AN36" s="1218"/>
      <c r="AO36" s="345">
        <v>24404</v>
      </c>
      <c r="AP36" s="345">
        <v>2518</v>
      </c>
      <c r="AQ36" s="346">
        <v>3832</v>
      </c>
      <c r="AR36" s="347">
        <v>-34.299999999999997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532</v>
      </c>
      <c r="AL37" s="1217"/>
      <c r="AM37" s="1217"/>
      <c r="AN37" s="1218"/>
      <c r="AO37" s="345">
        <v>10215</v>
      </c>
      <c r="AP37" s="345">
        <v>1054</v>
      </c>
      <c r="AQ37" s="346">
        <v>1000</v>
      </c>
      <c r="AR37" s="347">
        <v>5.4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533</v>
      </c>
      <c r="AL38" s="1214"/>
      <c r="AM38" s="1214"/>
      <c r="AN38" s="1215"/>
      <c r="AO38" s="348" t="s">
        <v>514</v>
      </c>
      <c r="AP38" s="348" t="s">
        <v>514</v>
      </c>
      <c r="AQ38" s="349">
        <v>21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534</v>
      </c>
      <c r="AL39" s="1214"/>
      <c r="AM39" s="1214"/>
      <c r="AN39" s="1215"/>
      <c r="AO39" s="345" t="s">
        <v>514</v>
      </c>
      <c r="AP39" s="345" t="s">
        <v>514</v>
      </c>
      <c r="AQ39" s="346">
        <v>-5292</v>
      </c>
      <c r="AR39" s="347" t="s">
        <v>514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535</v>
      </c>
      <c r="AL40" s="1217"/>
      <c r="AM40" s="1217"/>
      <c r="AN40" s="1218"/>
      <c r="AO40" s="345">
        <v>-746670</v>
      </c>
      <c r="AP40" s="345">
        <v>-77056</v>
      </c>
      <c r="AQ40" s="346">
        <v>-91315</v>
      </c>
      <c r="AR40" s="347">
        <v>-15.6</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363249</v>
      </c>
      <c r="AP41" s="345">
        <v>37487</v>
      </c>
      <c r="AQ41" s="346">
        <v>39824</v>
      </c>
      <c r="AR41" s="347">
        <v>-5.9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536</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537</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538</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505</v>
      </c>
      <c r="AN49" s="1224" t="s">
        <v>539</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540</v>
      </c>
      <c r="AO50" s="362" t="s">
        <v>541</v>
      </c>
      <c r="AP50" s="363" t="s">
        <v>542</v>
      </c>
      <c r="AQ50" s="364" t="s">
        <v>543</v>
      </c>
      <c r="AR50" s="365" t="s">
        <v>544</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545</v>
      </c>
      <c r="AL51" s="358"/>
      <c r="AM51" s="366">
        <v>486636</v>
      </c>
      <c r="AN51" s="367">
        <v>45926</v>
      </c>
      <c r="AO51" s="368">
        <v>-36.1</v>
      </c>
      <c r="AP51" s="369">
        <v>107537</v>
      </c>
      <c r="AQ51" s="370">
        <v>14.7</v>
      </c>
      <c r="AR51" s="371">
        <v>-50.8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546</v>
      </c>
      <c r="AM52" s="374">
        <v>240311</v>
      </c>
      <c r="AN52" s="375">
        <v>22679</v>
      </c>
      <c r="AO52" s="376">
        <v>-63.7</v>
      </c>
      <c r="AP52" s="377">
        <v>57923</v>
      </c>
      <c r="AQ52" s="378">
        <v>25.1</v>
      </c>
      <c r="AR52" s="379">
        <v>-88.8</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547</v>
      </c>
      <c r="AL53" s="358"/>
      <c r="AM53" s="366">
        <v>370672</v>
      </c>
      <c r="AN53" s="367">
        <v>35873</v>
      </c>
      <c r="AO53" s="368">
        <v>-21.9</v>
      </c>
      <c r="AP53" s="369">
        <v>113913</v>
      </c>
      <c r="AQ53" s="370">
        <v>5.9</v>
      </c>
      <c r="AR53" s="371">
        <v>-27.8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546</v>
      </c>
      <c r="AM54" s="374">
        <v>198444</v>
      </c>
      <c r="AN54" s="375">
        <v>19205</v>
      </c>
      <c r="AO54" s="376">
        <v>-15.3</v>
      </c>
      <c r="AP54" s="377">
        <v>53160</v>
      </c>
      <c r="AQ54" s="378">
        <v>-8.1999999999999993</v>
      </c>
      <c r="AR54" s="379">
        <v>-7.1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548</v>
      </c>
      <c r="AL55" s="358"/>
      <c r="AM55" s="366">
        <v>212025</v>
      </c>
      <c r="AN55" s="367">
        <v>20990</v>
      </c>
      <c r="AO55" s="368">
        <v>-41.5</v>
      </c>
      <c r="AP55" s="369">
        <v>115050</v>
      </c>
      <c r="AQ55" s="370">
        <v>1</v>
      </c>
      <c r="AR55" s="371">
        <v>-42.5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546</v>
      </c>
      <c r="AM56" s="374">
        <v>164944</v>
      </c>
      <c r="AN56" s="375">
        <v>16329</v>
      </c>
      <c r="AO56" s="376">
        <v>-15</v>
      </c>
      <c r="AP56" s="377">
        <v>53792</v>
      </c>
      <c r="AQ56" s="378">
        <v>1.2</v>
      </c>
      <c r="AR56" s="379">
        <v>-16.2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549</v>
      </c>
      <c r="AL57" s="358"/>
      <c r="AM57" s="366">
        <v>346901</v>
      </c>
      <c r="AN57" s="367">
        <v>35058</v>
      </c>
      <c r="AO57" s="368">
        <v>67</v>
      </c>
      <c r="AP57" s="369">
        <v>118252</v>
      </c>
      <c r="AQ57" s="370">
        <v>2.8</v>
      </c>
      <c r="AR57" s="371">
        <v>64.2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546</v>
      </c>
      <c r="AM58" s="374">
        <v>176180</v>
      </c>
      <c r="AN58" s="375">
        <v>17805</v>
      </c>
      <c r="AO58" s="376">
        <v>9</v>
      </c>
      <c r="AP58" s="377">
        <v>49994</v>
      </c>
      <c r="AQ58" s="378">
        <v>-7.1</v>
      </c>
      <c r="AR58" s="379">
        <v>16.100000000000001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550</v>
      </c>
      <c r="AL59" s="358"/>
      <c r="AM59" s="366">
        <v>357111</v>
      </c>
      <c r="AN59" s="367">
        <v>36854</v>
      </c>
      <c r="AO59" s="368">
        <v>5.0999999999999996</v>
      </c>
      <c r="AP59" s="369">
        <v>200194</v>
      </c>
      <c r="AQ59" s="370">
        <v>69.3</v>
      </c>
      <c r="AR59" s="371">
        <v>-64.2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546</v>
      </c>
      <c r="AM60" s="374">
        <v>211052</v>
      </c>
      <c r="AN60" s="375">
        <v>21780</v>
      </c>
      <c r="AO60" s="376">
        <v>22.3</v>
      </c>
      <c r="AP60" s="377">
        <v>106422</v>
      </c>
      <c r="AQ60" s="378">
        <v>112.9</v>
      </c>
      <c r="AR60" s="379">
        <v>-90.6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551</v>
      </c>
      <c r="AL61" s="380"/>
      <c r="AM61" s="381">
        <v>354669</v>
      </c>
      <c r="AN61" s="382">
        <v>34940</v>
      </c>
      <c r="AO61" s="383">
        <v>-5.5</v>
      </c>
      <c r="AP61" s="384">
        <v>130989</v>
      </c>
      <c r="AQ61" s="385">
        <v>18.7</v>
      </c>
      <c r="AR61" s="371">
        <v>-24.2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546</v>
      </c>
      <c r="AM62" s="374">
        <v>198186</v>
      </c>
      <c r="AN62" s="375">
        <v>19560</v>
      </c>
      <c r="AO62" s="376">
        <v>-12.5</v>
      </c>
      <c r="AP62" s="377">
        <v>64258</v>
      </c>
      <c r="AQ62" s="378">
        <v>24.8</v>
      </c>
      <c r="AR62" s="379">
        <v>-37.299999999999997</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WKs82l59iuvqN85x1aKA9BuKDowj0+DBYhUVhePD9ZZp/j2e4D8Moz8I4bRNOSYWfIgF5UxuMhaLaGLgGfpzg==" saltValue="I5sgTwr2Z5SfAXNsF8syM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D86"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row r="120" spans="125:125" ht="13.5" hidden="1" customHeight="1" x14ac:dyDescent="0.15"/>
    <row r="121" spans="125:125" ht="13.5" hidden="1" customHeight="1" x14ac:dyDescent="0.15">
      <c r="DU121" s="292"/>
    </row>
  </sheetData>
  <sheetProtection algorithmName="SHA-512" hashValue="lVCrQhN5h37nSSIgVhqZJA1vA8yqCzwQo8F1tNSw3U3iRTW1zr/skUiaxE7xWySADbO740k3fh0+BuBz6e96AA==" saltValue="dxEdClm8HBCHlB6TRdLaj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C1"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554</v>
      </c>
    </row>
  </sheetData>
  <sheetProtection algorithmName="SHA-512" hashValue="FeQRpme1nbOxmB3fDAYxDPsA9TOUetSdlkwzYAQ2tpbI+s+7tUiRbUh2W5tuKp5qzimbbIk2UQoZAyNOyXbJjQ==" saltValue="2GIiLbMuXen0uaabNQQd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34"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8" t="s">
        <v>3</v>
      </c>
      <c r="D47" s="1238"/>
      <c r="E47" s="1239"/>
      <c r="F47" s="11">
        <v>13.91</v>
      </c>
      <c r="G47" s="12">
        <v>10.71</v>
      </c>
      <c r="H47" s="12">
        <v>10.32</v>
      </c>
      <c r="I47" s="12">
        <v>10.17</v>
      </c>
      <c r="J47" s="13">
        <v>10.199999999999999</v>
      </c>
    </row>
    <row r="48" spans="2:10" ht="57.75" customHeight="1" x14ac:dyDescent="0.15">
      <c r="B48" s="14"/>
      <c r="C48" s="1240" t="s">
        <v>4</v>
      </c>
      <c r="D48" s="1240"/>
      <c r="E48" s="1241"/>
      <c r="F48" s="15">
        <v>5.58</v>
      </c>
      <c r="G48" s="16">
        <v>5.31</v>
      </c>
      <c r="H48" s="16">
        <v>5.32</v>
      </c>
      <c r="I48" s="16">
        <v>3.52</v>
      </c>
      <c r="J48" s="17">
        <v>6.49</v>
      </c>
    </row>
    <row r="49" spans="2:10" ht="57.75" customHeight="1" thickBot="1" x14ac:dyDescent="0.2">
      <c r="B49" s="18"/>
      <c r="C49" s="1242" t="s">
        <v>5</v>
      </c>
      <c r="D49" s="1242"/>
      <c r="E49" s="1243"/>
      <c r="F49" s="19" t="s">
        <v>560</v>
      </c>
      <c r="G49" s="20" t="s">
        <v>561</v>
      </c>
      <c r="H49" s="20" t="s">
        <v>562</v>
      </c>
      <c r="I49" s="20" t="s">
        <v>563</v>
      </c>
      <c r="J49" s="21">
        <v>1.82</v>
      </c>
    </row>
    <row r="50" spans="2:10" ht="13.5" customHeight="1" x14ac:dyDescent="0.15"/>
  </sheetData>
  <sheetProtection algorithmName="SHA-512" hashValue="dWDZ/SpMgcejM/imuVL8AB74IL87cRdfVM1Suzjo18JjTWv3vuHYrwDMWAGoUQY2iO7wboKjJA3yi1oM8BNycw==" saltValue="AwF+a+gtKLqA2zWboWTB9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2022-03-16T23:55:19Z</cp:lastPrinted>
  <dcterms:created xsi:type="dcterms:W3CDTF">2022-02-02T03:29:27Z</dcterms:created>
  <dcterms:modified xsi:type="dcterms:W3CDTF">2022-09-28T07:32:12Z</dcterms:modified>
  <cp:category/>
</cp:coreProperties>
</file>