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B4E945D8-E5D1-4F84-9B94-B03D71E135D4}" xr6:coauthVersionLast="47" xr6:coauthVersionMax="47" xr10:uidLastSave="{00000000-0000-0000-0000-000000000000}"/>
  <bookViews>
    <workbookView xWindow="24015" yWindow="-2325" windowWidth="17235" windowHeight="11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c r="CO35" i="10" s="1"/>
</calcChain>
</file>

<file path=xl/sharedStrings.xml><?xml version="1.0" encoding="utf-8"?>
<sst xmlns="http://schemas.openxmlformats.org/spreadsheetml/2006/main" count="1166" uniqueCount="604">
  <si>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</si>
  <si>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</si>
  <si>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</si>
  <si>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</si>
  <si>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</si>
  <si>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</si>
  <si>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</si>
  <si>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</si>
  <si>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</si>
  <si>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</si>
  <si>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</si>
  <si>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</si>
  <si>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</si>
  <si>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</si>
  <si>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</si>
  <si>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</si>
  <si>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</si>
  <si>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</si>
  <si>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</si>
  <si>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</si>
  <si>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</si>
  <si>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</si>
  <si>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</si>
  <si>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</si>
  <si>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</si>
  <si>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</si>
  <si>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</si>
  <si>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</si>
  <si>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</si>
  <si>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</si>
  <si>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</si>
  <si>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</si>
  <si>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</si>
  <si>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</si>
  <si>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</si>
  <si>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</si>
  <si>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</si>
  <si>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</si>
  <si>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</si>
  <si>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</si>
  <si>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</si>
  <si>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</si>
  <si>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</si>
  <si>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</si>
  <si>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</si>
  <si>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</si>
  <si>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</si>
  <si>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</si>
  <si>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</si>
  <si>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</si>
  <si>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</si>
  <si>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</si>
  <si>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</si>
  <si>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</si>
  <si>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</si>
  <si>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</si>
  <si>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</si>
  <si>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</si>
  <si>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</si>
  <si>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</si>
  <si>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</si>
  <si>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</si>
  <si>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</si>
  <si>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</si>
  <si>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</si>
  <si>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</si>
  <si>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</si>
  <si>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</si>
  <si>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</si>
  <si>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</si>
  <si>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</si>
  <si>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</si>
  <si>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</si>
  <si>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</si>
  <si>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</si>
  <si>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</si>
  <si>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</si>
  <si>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</si>
  <si>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</si>
  <si>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</si>
  <si>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</si>
  <si>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</si>
  <si>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</si>
  <si>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</si>
  <si>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</si>
  <si>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</si>
  <si>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</si>
  <si>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</si>
  <si>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</si>
  <si>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</si>
  <si>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</si>
  <si>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</si>
  <si>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</si>
  <si>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</si>
  <si>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</si>
  <si>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</si>
  <si>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</si>
  <si>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</si>
  <si>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佐井村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</si>
  <si>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</si>
  <si>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</si>
  <si>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</si>
  <si>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</si>
  <si>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</si>
  <si>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</si>
  <si>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</si>
  <si>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</si>
  <si>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</si>
  <si>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</si>
  <si>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</si>
  <si>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</si>
  <si>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</si>
  <si>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</si>
  <si>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</si>
  <si>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</si>
  <si>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</si>
  <si>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</si>
  <si>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</si>
  <si>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</si>
  <si>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</si>
  <si>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</si>
  <si>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</si>
  <si>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</si>
  <si>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</si>
  <si>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</si>
  <si>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</si>
  <si>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</si>
  <si>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</si>
  <si>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</si>
  <si>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</si>
  <si>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</si>
  <si>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</si>
  <si>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</si>
  <si>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</si>
  <si>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</si>
  <si>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</si>
  <si>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</si>
  <si>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</si>
  <si>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</si>
  <si>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</si>
  <si>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</si>
  <si>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</si>
  <si>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</si>
  <si>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</si>
  <si>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</si>
  <si>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</si>
  <si>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</si>
  <si>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</si>
  <si>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</si>
  <si>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</si>
  <si>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</si>
  <si>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</si>
  <si>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</si>
  <si>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</si>
  <si>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</si>
  <si>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</si>
  <si>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</si>
  <si>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</si>
  <si>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</si>
  <si>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</si>
  <si>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</si>
  <si>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</si>
  <si>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</si>
  <si>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</si>
  <si>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</si>
  <si>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</si>
  <si>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</si>
  <si>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</si>
  <si>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</si>
  <si>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</si>
  <si>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</si>
  <si>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</si>
  <si>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</si>
  <si>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</si>
  <si>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</si>
  <si>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</si>
  <si>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</si>
  <si>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</si>
  <si>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</si>
  <si>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</si>
  <si>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</si>
  <si>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</si>
  <si>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</si>
  <si>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</si>
  <si>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</si>
  <si>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</si>
  <si>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</si>
  <si>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</si>
  <si>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</si>
  <si>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</si>
  <si>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</si>
  <si>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</si>
  <si>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</si>
  <si>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</si>
  <si>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</si>
  <si>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</si>
  <si>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</si>
  <si>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</si>
  <si>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</si>
  <si>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</si>
  <si>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</si>
  <si>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</si>
  <si>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</si>
  <si>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</si>
  <si>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</si>
  <si>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</si>
  <si>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</si>
  <si>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</si>
  <si>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</si>
  <si>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</si>
  <si>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</si>
  <si>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</si>
  <si>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</si>
  <si>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</si>
  <si>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</si>
  <si>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</si>
  <si>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青森県佐井村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</si>
  <si>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</si>
  <si>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</si>
  <si>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</si>
  <si>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</si>
  <si>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</si>
  <si>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</si>
  <si>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</si>
  <si>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</si>
  <si>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</si>
  <si>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</si>
  <si>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</si>
  <si>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</si>
  <si>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</si>
  <si>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</si>
  <si>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</si>
  <si>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</si>
  <si>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</si>
  <si>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</si>
  <si>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</si>
  <si>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</si>
  <si>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</si>
  <si>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</si>
  <si>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</si>
  <si>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</si>
  <si>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</si>
  <si>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</si>
  <si>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</si>
  <si>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</si>
  <si>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</si>
  <si>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</si>
  <si>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</si>
  <si>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</si>
  <si>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</si>
  <si>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</si>
  <si>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</si>
  <si>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</si>
  <si>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</si>
  <si>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</si>
  <si>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</si>
  <si>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</si>
  <si>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</si>
  <si>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</si>
  <si>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</si>
  <si>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</si>
  <si>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</si>
  <si>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</si>
  <si>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</si>
  <si>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</si>
  <si>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</si>
  <si>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</si>
  <si>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</si>
  <si>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</si>
  <si>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</si>
  <si>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</si>
  <si>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</si>
  <si>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</si>
  <si>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</si>
  <si>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</si>
  <si>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</si>
  <si>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</si>
  <si>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</si>
  <si>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</si>
  <si>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</si>
  <si>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</si>
  <si>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</si>
  <si>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</si>
  <si>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</si>
  <si>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</si>
  <si>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</si>
  <si>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</si>
  <si>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</si>
  <si>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</si>
  <si>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</si>
  <si>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</si>
  <si>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</si>
  <si>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</si>
  <si>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</si>
  <si>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</si>
  <si>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</si>
  <si>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</si>
  <si>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</si>
  <si>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</si>
  <si>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</si>
  <si>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</si>
  <si>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</si>
  <si>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</si>
  <si>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</si>
  <si>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</si>
  <si>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</si>
  <si>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</si>
  <si>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</si>
  <si>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</si>
  <si>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</si>
  <si>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</si>
  <si>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</si>
  <si>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</si>
  <si>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</si>
  <si>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</si>
  <si>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</si>
  <si>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</si>
  <si>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</si>
  <si>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</si>
  <si>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</si>
  <si>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</si>
  <si>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</si>
  <si>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</si>
  <si>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</si>
  <si>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</si>
  <si>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</si>
  <si>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</si>
  <si>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</si>
  <si>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</si>
  <si>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</si>
  <si>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</si>
  <si>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</si>
  <si>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</si>
  <si>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</si>
  <si>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</si>
  <si>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</si>
  <si>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</si>
  <si>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</si>
  <si>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</si>
  <si>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</si>
  <si>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</si>
  <si>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</si>
  <si>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</si>
  <si>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</si>
  <si>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</si>
  <si>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</si>
  <si>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</si>
  <si>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</si>
  <si>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</si>
  <si>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</si>
  <si>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</si>
  <si>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</si>
  <si>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</si>
  <si>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</si>
  <si>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</si>
  <si>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</si>
  <si>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</si>
  <si>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</si>
  <si>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</si>
  <si>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</si>
  <si>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</si>
  <si>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</si>
  <si>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</si>
  <si>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</si>
  <si>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</si>
  <si>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</si>
  <si>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</si>
  <si>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</si>
  <si>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</si>
  <si>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</si>
  <si>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</si>
  <si>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</si>
  <si>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青森県佐井村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</si>
  <si>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</si>
  <si>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</si>
  <si>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</si>
  <si>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</si>
  <si>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</si>
  <si>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</si>
  <si>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</si>
  <si>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</si>
  <si>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</si>
  <si>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</si>
  <si>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</si>
  <si>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</si>
  <si>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</si>
  <si>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</si>
  <si>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</si>
  <si>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</si>
  <si>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</si>
  <si>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</si>
  <si>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</si>
  <si>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</si>
  <si>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</si>
  <si>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</si>
  <si>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</si>
  <si>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</si>
  <si>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</si>
  <si>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</si>
  <si>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</si>
  <si>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</si>
  <si>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</si>
  <si>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</si>
  <si>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</si>
  <si>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</si>
  <si>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</si>
  <si>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</si>
  <si>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</si>
  <si>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</si>
  <si>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</si>
  <si>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</si>
  <si>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</si>
  <si>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</si>
  <si>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</si>
  <si>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</si>
  <si>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</si>
  <si>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</si>
  <si>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</si>
  <si>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</si>
  <si>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</si>
  <si>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</si>
  <si>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</si>
  <si>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</si>
  <si>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</si>
  <si>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</si>
  <si>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</si>
  <si>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</si>
  <si>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</si>
  <si>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</si>
  <si>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</si>
  <si>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</si>
  <si>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</si>
  <si>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</si>
  <si>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</si>
  <si>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</si>
  <si>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</si>
  <si>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</si>
  <si>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</si>
  <si>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</si>
  <si>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</si>
  <si>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</si>
  <si>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</si>
  <si>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</si>
  <si>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</si>
  <si>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</si>
  <si>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</si>
  <si>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</si>
  <si>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</si>
  <si>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</si>
  <si>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</si>
  <si>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</si>
  <si>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</si>
  <si>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</si>
  <si>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</si>
  <si>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</si>
  <si>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</si>
  <si>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</si>
  <si>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</si>
  <si>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</si>
  <si>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</si>
  <si>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</si>
  <si>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</si>
  <si>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</si>
  <si>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</si>
  <si>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</si>
  <si>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</si>
  <si>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</si>
  <si>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</si>
  <si>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</si>
  <si>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</si>
  <si>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</si>
  <si>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</si>
  <si>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</si>
  <si>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</si>
  <si>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</si>
  <si>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</si>
  <si>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</si>
  <si>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</si>
  <si>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</si>
  <si>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</si>
  <si>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</si>
  <si>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</si>
  <si>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</si>
  <si>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</si>
  <si>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</si>
  <si>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</si>
  <si>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</si>
  <si>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</si>
  <si>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</si>
  <si>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</si>
  <si>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</si>
  <si>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</si>
  <si>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</si>
  <si>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</si>
  <si>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</si>
  <si>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</si>
  <si>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</si>
  <si>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</si>
  <si>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</si>
  <si>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</si>
  <si>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</si>
  <si>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</si>
  <si>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</si>
  <si>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</si>
  <si>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</si>
  <si>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</si>
  <si>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</si>
  <si>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</si>
  <si>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</si>
  <si>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</si>
  <si>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</si>
  <si>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</si>
  <si>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</si>
  <si>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</si>
  <si>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</si>
  <si>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</si>
  <si>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</si>
  <si>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</si>
  <si>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</si>
  <si>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</si>
  <si>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</si>
  <si>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</si>
  <si>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</si>
  <si>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</si>
  <si>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</si>
  <si>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</si>
  <si>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</si>
  <si>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</si>
  <si>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</si>
  <si>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</si>
  <si>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</si>
  <si>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</si>
  <si>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</si>
  <si>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</si>
  <si>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</si>
  <si>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</si>
  <si>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</si>
  <si>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</si>
  <si>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</si>
  <si>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</si>
  <si>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</si>
  <si>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</si>
  <si>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</si>
  <si>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</si>
  <si>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</si>
  <si>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</si>
  <si>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</si>
  <si>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</si>
  <si>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</si>
  <si>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</si>
  <si>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</si>
  <si>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</si>
  <si>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</si>
  <si>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</si>
  <si>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</si>
  <si>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</si>
  <si>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</si>
  <si>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</si>
  <si>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</si>
  <si>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</si>
  <si>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</si>
  <si>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1.13</t>
  </si>
  <si>
    <t>▲ 0.66</t>
  </si>
  <si>
    <t>一般会計</t>
  </si>
  <si>
    <t>国民健康保険特別会計</t>
  </si>
  <si>
    <t>介護保険特別会計</t>
  </si>
  <si>
    <t>後期高齢者医療特別会計</t>
  </si>
  <si>
    <t>簡易水道事業特別会計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</si>
  <si>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</si>
  <si>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</si>
  <si>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</si>
  <si>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</si>
  <si>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</si>
  <si>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</si>
  <si>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</si>
  <si>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</si>
  <si>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</si>
  <si>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</si>
  <si>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</si>
  <si>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</si>
  <si>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</si>
  <si>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</si>
  <si>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</si>
  <si>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</si>
  <si>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</si>
  <si>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青森県市町村退職手当組合</t>
    <rPh sb="0" eb="3">
      <t>アオモリケン</t>
    </rPh>
    <rPh sb="3" eb="6">
      <t>シチョウソン</t>
    </rPh>
    <rPh sb="6" eb="8">
      <t>タイショク</t>
    </rPh>
    <rPh sb="8" eb="10">
      <t>テアテ</t>
    </rPh>
    <rPh sb="10" eb="12">
      <t>クミアイ</t>
    </rPh>
    <phoneticPr fontId="2"/>
  </si>
  <si>
    <t>佐井定期観光株式会社</t>
    <rPh sb="0" eb="2">
      <t>サイ</t>
    </rPh>
    <rPh sb="2" eb="4">
      <t>テイキ</t>
    </rPh>
    <rPh sb="4" eb="6">
      <t>カンコウ</t>
    </rPh>
    <rPh sb="6" eb="10">
      <t>カブシキガイシャ</t>
    </rPh>
    <phoneticPr fontId="2"/>
  </si>
  <si>
    <t>シィライン株式会社</t>
    <rPh sb="5" eb="7">
      <t>カブシキ</t>
    </rPh>
    <rPh sb="7" eb="9">
      <t>ガイシャ</t>
    </rPh>
    <phoneticPr fontId="2"/>
  </si>
  <si>
    <t>水産振興基金</t>
    <rPh sb="0" eb="2">
      <t>スイサン</t>
    </rPh>
    <rPh sb="2" eb="4">
      <t>シンコウ</t>
    </rPh>
    <rPh sb="4" eb="6">
      <t>キキン</t>
    </rPh>
    <phoneticPr fontId="5"/>
  </si>
  <si>
    <t>公共施設維持補修基金</t>
    <rPh sb="0" eb="2">
      <t>コウキョウ</t>
    </rPh>
    <rPh sb="2" eb="4">
      <t>シセツ</t>
    </rPh>
    <rPh sb="4" eb="6">
      <t>イジ</t>
    </rPh>
    <rPh sb="6" eb="8">
      <t>ホシュウ</t>
    </rPh>
    <rPh sb="8" eb="10">
      <t>キキン</t>
    </rPh>
    <phoneticPr fontId="5"/>
  </si>
  <si>
    <t>公共施設維持運営基金</t>
    <rPh sb="0" eb="2">
      <t>コウキョウ</t>
    </rPh>
    <rPh sb="2" eb="4">
      <t>シセツ</t>
    </rPh>
    <rPh sb="4" eb="6">
      <t>イジ</t>
    </rPh>
    <rPh sb="6" eb="8">
      <t>ウンエイ</t>
    </rPh>
    <rPh sb="8" eb="10">
      <t>キキン</t>
    </rPh>
    <phoneticPr fontId="5"/>
  </si>
  <si>
    <t>公共施設整備基金</t>
    <rPh sb="0" eb="2">
      <t>コウキョウ</t>
    </rPh>
    <rPh sb="2" eb="4">
      <t>シセツ</t>
    </rPh>
    <rPh sb="4" eb="6">
      <t>セイビ</t>
    </rPh>
    <rPh sb="6" eb="8">
      <t>キキン</t>
    </rPh>
    <phoneticPr fontId="5"/>
  </si>
  <si>
    <t>核燃料物質等取扱税交付金基金</t>
    <rPh sb="0" eb="1">
      <t>カク</t>
    </rPh>
    <rPh sb="1" eb="3">
      <t>ネンリョウ</t>
    </rPh>
    <rPh sb="3" eb="5">
      <t>ブッシツ</t>
    </rPh>
    <rPh sb="5" eb="6">
      <t>トウ</t>
    </rPh>
    <rPh sb="6" eb="8">
      <t>トリアツカイ</t>
    </rPh>
    <rPh sb="8" eb="9">
      <t>ゼイ</t>
    </rPh>
    <rPh sb="9" eb="12">
      <t>コウフキン</t>
    </rPh>
    <rPh sb="12" eb="14">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</si>
  <si>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</si>
  <si>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</si>
  <si>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</si>
  <si>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</si>
  <si>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</si>
  <si>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</si>
  <si>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</si>
  <si>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</si>
  <si>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</si>
  <si>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負債に充てるための財源が負債額を上回っているため近年の将来負担比率はマイナスとなっており、類似団体同様良好な状態を維持している。今後も償還金に充当可能な基金残高の確保やその特定財源の活用により起債の新規発行を抑制し、比率の維持に努める。
　一方、有形固定資産減価償却率は類似団体よりも高く、上昇傾向にある。公共施設等総合管理計画でも今後も上昇傾向となる見込みであることから、計画的な修繕や更新等を実施し、比率の改善を目指していく。</t>
    <rPh sb="1" eb="3">
      <t>フサイ</t>
    </rPh>
    <rPh sb="4" eb="5">
      <t>ア</t>
    </rPh>
    <rPh sb="10" eb="12">
      <t>ザイゲン</t>
    </rPh>
    <rPh sb="13" eb="15">
      <t>フサイ</t>
    </rPh>
    <rPh sb="15" eb="16">
      <t>ガク</t>
    </rPh>
    <rPh sb="17" eb="19">
      <t>ウワマワ</t>
    </rPh>
    <rPh sb="25" eb="27">
      <t>キンネン</t>
    </rPh>
    <rPh sb="28" eb="30">
      <t>ショウライ</t>
    </rPh>
    <rPh sb="30" eb="32">
      <t>フタン</t>
    </rPh>
    <rPh sb="32" eb="34">
      <t>ヒリツ</t>
    </rPh>
    <rPh sb="46" eb="48">
      <t>ルイジ</t>
    </rPh>
    <rPh sb="48" eb="50">
      <t>ダンタイ</t>
    </rPh>
    <rPh sb="50" eb="52">
      <t>ドウヨウ</t>
    </rPh>
    <rPh sb="52" eb="54">
      <t>リョウコウ</t>
    </rPh>
    <rPh sb="55" eb="57">
      <t>ジョウタイ</t>
    </rPh>
    <rPh sb="58" eb="60">
      <t>イジ</t>
    </rPh>
    <rPh sb="65" eb="67">
      <t>コンゴ</t>
    </rPh>
    <rPh sb="68" eb="71">
      <t>ショウカンキン</t>
    </rPh>
    <rPh sb="72" eb="74">
      <t>ジュウトウ</t>
    </rPh>
    <rPh sb="74" eb="76">
      <t>カノウ</t>
    </rPh>
    <rPh sb="77" eb="79">
      <t>キキン</t>
    </rPh>
    <rPh sb="79" eb="81">
      <t>ザンダカ</t>
    </rPh>
    <rPh sb="82" eb="84">
      <t>カクホ</t>
    </rPh>
    <rPh sb="87" eb="89">
      <t>トクテイ</t>
    </rPh>
    <rPh sb="89" eb="91">
      <t>ザイゲン</t>
    </rPh>
    <rPh sb="92" eb="94">
      <t>カツヨウ</t>
    </rPh>
    <rPh sb="97" eb="99">
      <t>キサイ</t>
    </rPh>
    <rPh sb="100" eb="102">
      <t>シンキ</t>
    </rPh>
    <rPh sb="102" eb="104">
      <t>ハッコウ</t>
    </rPh>
    <rPh sb="105" eb="107">
      <t>ヨクセイ</t>
    </rPh>
    <rPh sb="109" eb="111">
      <t>ヒリツ</t>
    </rPh>
    <rPh sb="112" eb="114">
      <t>イジ</t>
    </rPh>
    <rPh sb="115" eb="116">
      <t>ツト</t>
    </rPh>
    <rPh sb="121" eb="123">
      <t>イッポウ</t>
    </rPh>
    <rPh sb="124" eb="126">
      <t>ユウケイ</t>
    </rPh>
    <rPh sb="126" eb="128">
      <t>コテイ</t>
    </rPh>
    <rPh sb="128" eb="130">
      <t>シサン</t>
    </rPh>
    <rPh sb="130" eb="132">
      <t>ゲンカ</t>
    </rPh>
    <rPh sb="132" eb="134">
      <t>ショウキャク</t>
    </rPh>
    <rPh sb="134" eb="135">
      <t>リツ</t>
    </rPh>
    <rPh sb="136" eb="138">
      <t>ルイジ</t>
    </rPh>
    <rPh sb="138" eb="140">
      <t>ダンタイ</t>
    </rPh>
    <rPh sb="143" eb="144">
      <t>タカ</t>
    </rPh>
    <rPh sb="146" eb="148">
      <t>ジョウショウ</t>
    </rPh>
    <rPh sb="148" eb="150">
      <t>ケイコウ</t>
    </rPh>
    <rPh sb="154" eb="156">
      <t>コウキョウ</t>
    </rPh>
    <rPh sb="156" eb="158">
      <t>シセツ</t>
    </rPh>
    <rPh sb="158" eb="159">
      <t>トウ</t>
    </rPh>
    <rPh sb="159" eb="161">
      <t>ソウゴウ</t>
    </rPh>
    <rPh sb="161" eb="163">
      <t>カンリ</t>
    </rPh>
    <rPh sb="163" eb="165">
      <t>ケイカク</t>
    </rPh>
    <rPh sb="167" eb="169">
      <t>コンゴ</t>
    </rPh>
    <rPh sb="170" eb="172">
      <t>ジョウショウ</t>
    </rPh>
    <rPh sb="172" eb="174">
      <t>ケイコウ</t>
    </rPh>
    <rPh sb="177" eb="179">
      <t>ミコ</t>
    </rPh>
    <rPh sb="188" eb="190">
      <t>ケイカク</t>
    </rPh>
    <rPh sb="190" eb="191">
      <t>テキ</t>
    </rPh>
    <rPh sb="192" eb="194">
      <t>シュウゼン</t>
    </rPh>
    <rPh sb="195" eb="197">
      <t>コウシン</t>
    </rPh>
    <rPh sb="197" eb="198">
      <t>トウ</t>
    </rPh>
    <rPh sb="199" eb="201">
      <t>ジッシ</t>
    </rPh>
    <rPh sb="203" eb="205">
      <t>ヒリツ</t>
    </rPh>
    <rPh sb="206" eb="208">
      <t>カイゼン</t>
    </rPh>
    <rPh sb="209" eb="211">
      <t>メザ</t>
    </rPh>
    <phoneticPr fontId="2"/>
  </si>
  <si>
    <t>　実質公債費比率は、今まで実施してきた地方債の新規発行の抑制や過疎対策事業債等の償還が進んだことから、前年度と比較し1.3ポイントの減少となった。また、類似団体と比較すると令和2年度から下回る状態が続いており、今年度は2.4ポイント下回る状態となっている。来年度以降に公共施設の大規模改修等を実施するにあたり、地方債の活用を予定していることから、比率の悪化に注意する必要がある。</t>
    <rPh sb="1" eb="3">
      <t>ジッシツ</t>
    </rPh>
    <rPh sb="3" eb="6">
      <t>コウサイヒ</t>
    </rPh>
    <rPh sb="6" eb="8">
      <t>ヒリツ</t>
    </rPh>
    <rPh sb="10" eb="11">
      <t>イマ</t>
    </rPh>
    <rPh sb="13" eb="15">
      <t>ジッシ</t>
    </rPh>
    <rPh sb="19" eb="22">
      <t>チホウサイ</t>
    </rPh>
    <rPh sb="23" eb="25">
      <t>シンキ</t>
    </rPh>
    <rPh sb="25" eb="27">
      <t>ハッコウ</t>
    </rPh>
    <rPh sb="28" eb="30">
      <t>ヨクセイ</t>
    </rPh>
    <rPh sb="31" eb="33">
      <t>カソ</t>
    </rPh>
    <rPh sb="33" eb="35">
      <t>タイサク</t>
    </rPh>
    <rPh sb="35" eb="37">
      <t>ジギョウ</t>
    </rPh>
    <rPh sb="37" eb="38">
      <t>サイ</t>
    </rPh>
    <rPh sb="38" eb="39">
      <t>トウ</t>
    </rPh>
    <rPh sb="40" eb="42">
      <t>ショウカン</t>
    </rPh>
    <rPh sb="43" eb="44">
      <t>スス</t>
    </rPh>
    <rPh sb="51" eb="54">
      <t>ゼンネンド</t>
    </rPh>
    <rPh sb="55" eb="57">
      <t>ヒカク</t>
    </rPh>
    <rPh sb="66" eb="68">
      <t>ゲンショウ</t>
    </rPh>
    <rPh sb="76" eb="78">
      <t>ルイジ</t>
    </rPh>
    <rPh sb="78" eb="80">
      <t>ダンタイ</t>
    </rPh>
    <rPh sb="81" eb="83">
      <t>ヒカク</t>
    </rPh>
    <rPh sb="86" eb="88">
      <t>レイワ</t>
    </rPh>
    <rPh sb="89" eb="91">
      <t>ネンド</t>
    </rPh>
    <rPh sb="93" eb="95">
      <t>シタマワ</t>
    </rPh>
    <rPh sb="96" eb="98">
      <t>ジョウタイ</t>
    </rPh>
    <rPh sb="99" eb="100">
      <t>ツヅ</t>
    </rPh>
    <rPh sb="105" eb="108">
      <t>コンネンド</t>
    </rPh>
    <rPh sb="116" eb="118">
      <t>シタマワ</t>
    </rPh>
    <rPh sb="119" eb="121">
      <t>ジョウタイ</t>
    </rPh>
    <rPh sb="128" eb="131">
      <t>ライネンド</t>
    </rPh>
    <rPh sb="131" eb="133">
      <t>イコウ</t>
    </rPh>
    <rPh sb="134" eb="136">
      <t>コウキョウ</t>
    </rPh>
    <rPh sb="136" eb="138">
      <t>シセツ</t>
    </rPh>
    <rPh sb="139" eb="142">
      <t>ダイキボ</t>
    </rPh>
    <rPh sb="142" eb="144">
      <t>カイシュウ</t>
    </rPh>
    <rPh sb="144" eb="145">
      <t>トウ</t>
    </rPh>
    <rPh sb="146" eb="148">
      <t>ジッシ</t>
    </rPh>
    <rPh sb="155" eb="158">
      <t>チホウサイ</t>
    </rPh>
    <rPh sb="159" eb="161">
      <t>カツヨウ</t>
    </rPh>
    <rPh sb="162" eb="164">
      <t>ヨテイ</t>
    </rPh>
    <rPh sb="173" eb="175">
      <t>ヒリツ</t>
    </rPh>
    <rPh sb="176" eb="178">
      <t>アッカ</t>
    </rPh>
    <rPh sb="179" eb="181">
      <t>チュウイ</t>
    </rPh>
    <rPh sb="183" eb="18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</si>
</sst>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E3D8-458A-A799-BD5D3CA977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163256</c:v>
                </c:pt>
                <c:pt idx="1">
                  <c:v>158210</c:v>
                </c:pt>
                <c:pt idx="2">
                  <c:v>164142</c:v>
                </c:pt>
                <c:pt idx="3">
                  <c:v>441159</c:v>
                </c:pt>
                <c:pt idx="4">
                  <c:v>123653</c:v>
                </c:pt>
              </c:numCache>
            </c:numRef>
          </c:val>
          <c:smooth val="0"/>
          <c:extLst>
            <c:ext xmlns:c16="http://schemas.microsoft.com/office/drawing/2014/chart" uri="{C3380CC4-5D6E-409C-BE32-E72D297353CC}">
              <c16:uniqueId val="{00000001-E3D8-458A-A799-BD5D3CA977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3.35</c:v>
                </c:pt>
                <c:pt idx="1">
                  <c:v>3.98</c:v>
                </c:pt>
                <c:pt idx="2">
                  <c:v>3.35</c:v>
                </c:pt>
                <c:pt idx="3">
                  <c:v>3.41</c:v>
                </c:pt>
                <c:pt idx="4">
                  <c:v>6.76</c:v>
                </c:pt>
              </c:numCache>
            </c:numRef>
          </c:val>
          <c:extLst>
            <c:ext xmlns:c16="http://schemas.microsoft.com/office/drawing/2014/chart" uri="{C3380CC4-5D6E-409C-BE32-E72D297353CC}">
              <c16:uniqueId val="{00000000-AB53-4076-B29E-FBFA7A8DF2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46.01</c:v>
                </c:pt>
                <c:pt idx="1">
                  <c:v>46.92</c:v>
                </c:pt>
                <c:pt idx="2">
                  <c:v>47.63</c:v>
                </c:pt>
                <c:pt idx="3">
                  <c:v>47.3</c:v>
                </c:pt>
                <c:pt idx="4">
                  <c:v>49.49</c:v>
                </c:pt>
              </c:numCache>
            </c:numRef>
          </c:val>
          <c:extLst>
            <c:ext xmlns:c16="http://schemas.microsoft.com/office/drawing/2014/chart" uri="{C3380CC4-5D6E-409C-BE32-E72D297353CC}">
              <c16:uniqueId val="{00000001-AB53-4076-B29E-FBFA7A8DF2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-1.1299999999999999</c:v>
                </c:pt>
                <c:pt idx="1">
                  <c:v>0.23</c:v>
                </c:pt>
                <c:pt idx="2">
                  <c:v>-0.66</c:v>
                </c:pt>
                <c:pt idx="3">
                  <c:v>1.01</c:v>
                </c:pt>
                <c:pt idx="4">
                  <c:v>9.4</c:v>
                </c:pt>
              </c:numCache>
            </c:numRef>
          </c:val>
          <c:smooth val="0"/>
          <c:extLst>
            <c:ext xmlns:c16="http://schemas.microsoft.com/office/drawing/2014/chart" uri="{C3380CC4-5D6E-409C-BE32-E72D297353CC}">
              <c16:uniqueId val="{00000002-AB53-4076-B29E-FBFA7A8DF2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1F-4A8F-B531-F0CD4145E1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1F-4A8F-B531-F0CD4145E1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1F-4A8F-B531-F0CD4145E1A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41F-4A8F-B531-F0CD4145E1A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41F-4A8F-B531-F0CD4145E1A2}"/>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41F-4A8F-B531-F0CD4145E1A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F41F-4A8F-B531-F0CD4145E1A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1.37</c:v>
                </c:pt>
                <c:pt idx="6">
                  <c:v>#N/A</c:v>
                </c:pt>
                <c:pt idx="7">
                  <c:v>2.02</c:v>
                </c:pt>
                <c:pt idx="8">
                  <c:v>#N/A</c:v>
                </c:pt>
                <c:pt idx="9">
                  <c:v>1.41</c:v>
                </c:pt>
              </c:numCache>
            </c:numRef>
          </c:val>
          <c:extLst>
            <c:ext xmlns:c16="http://schemas.microsoft.com/office/drawing/2014/chart" uri="{C3380CC4-5D6E-409C-BE32-E72D297353CC}">
              <c16:uniqueId val="{00000007-F41F-4A8F-B531-F0CD4145E1A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0.96</c:v>
                </c:pt>
                <c:pt idx="2">
                  <c:v>#N/A</c:v>
                </c:pt>
                <c:pt idx="3">
                  <c:v>0.77</c:v>
                </c:pt>
                <c:pt idx="4">
                  <c:v>#N/A</c:v>
                </c:pt>
                <c:pt idx="5">
                  <c:v>0.49</c:v>
                </c:pt>
                <c:pt idx="6">
                  <c:v>#N/A</c:v>
                </c:pt>
                <c:pt idx="7">
                  <c:v>0.91</c:v>
                </c:pt>
                <c:pt idx="8">
                  <c:v>#N/A</c:v>
                </c:pt>
                <c:pt idx="9">
                  <c:v>1.54</c:v>
                </c:pt>
              </c:numCache>
            </c:numRef>
          </c:val>
          <c:extLst>
            <c:ext xmlns:c16="http://schemas.microsoft.com/office/drawing/2014/chart" uri="{C3380CC4-5D6E-409C-BE32-E72D297353CC}">
              <c16:uniqueId val="{00000008-F41F-4A8F-B531-F0CD4145E1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3.34</c:v>
                </c:pt>
                <c:pt idx="2">
                  <c:v>#N/A</c:v>
                </c:pt>
                <c:pt idx="3">
                  <c:v>3.97</c:v>
                </c:pt>
                <c:pt idx="4">
                  <c:v>#N/A</c:v>
                </c:pt>
                <c:pt idx="5">
                  <c:v>3.35</c:v>
                </c:pt>
                <c:pt idx="6">
                  <c:v>#N/A</c:v>
                </c:pt>
                <c:pt idx="7">
                  <c:v>3.4</c:v>
                </c:pt>
                <c:pt idx="8">
                  <c:v>#N/A</c:v>
                </c:pt>
                <c:pt idx="9">
                  <c:v>6.75</c:v>
                </c:pt>
              </c:numCache>
            </c:numRef>
          </c:val>
          <c:extLst>
            <c:ext xmlns:c16="http://schemas.microsoft.com/office/drawing/2014/chart" uri="{C3380CC4-5D6E-409C-BE32-E72D297353CC}">
              <c16:uniqueId val="{00000009-F41F-4A8F-B531-F0CD4145E1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272</c:v>
                </c:pt>
                <c:pt idx="5">
                  <c:v>256</c:v>
                </c:pt>
                <c:pt idx="8">
                  <c:v>235</c:v>
                </c:pt>
                <c:pt idx="11">
                  <c:v>220</c:v>
                </c:pt>
                <c:pt idx="14">
                  <c:v>190</c:v>
                </c:pt>
              </c:numCache>
            </c:numRef>
          </c:val>
          <c:extLst>
            <c:ext xmlns:c16="http://schemas.microsoft.com/office/drawing/2014/chart" uri="{C3380CC4-5D6E-409C-BE32-E72D297353CC}">
              <c16:uniqueId val="{00000000-DDD0-4EB9-AD55-48BE9285A1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DDD0-4EB9-AD55-48BE9285A1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D0-4EB9-AD55-48BE9285A1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45</c:v>
                </c:pt>
                <c:pt idx="3">
                  <c:v>28</c:v>
                </c:pt>
                <c:pt idx="6">
                  <c:v>27</c:v>
                </c:pt>
                <c:pt idx="9">
                  <c:v>25</c:v>
                </c:pt>
                <c:pt idx="12">
                  <c:v>19</c:v>
                </c:pt>
              </c:numCache>
            </c:numRef>
          </c:val>
          <c:extLst>
            <c:ext xmlns:c16="http://schemas.microsoft.com/office/drawing/2014/chart" uri="{C3380CC4-5D6E-409C-BE32-E72D297353CC}">
              <c16:uniqueId val="{00000003-DDD0-4EB9-AD55-48BE9285A1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121</c:v>
                </c:pt>
                <c:pt idx="3">
                  <c:v>117</c:v>
                </c:pt>
                <c:pt idx="6">
                  <c:v>109</c:v>
                </c:pt>
                <c:pt idx="9">
                  <c:v>106</c:v>
                </c:pt>
                <c:pt idx="12">
                  <c:v>93</c:v>
                </c:pt>
              </c:numCache>
            </c:numRef>
          </c:val>
          <c:extLst>
            <c:ext xmlns:c16="http://schemas.microsoft.com/office/drawing/2014/chart" uri="{C3380CC4-5D6E-409C-BE32-E72D297353CC}">
              <c16:uniqueId val="{00000004-DDD0-4EB9-AD55-48BE9285A1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D0-4EB9-AD55-48BE9285A1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D0-4EB9-AD55-48BE9285A1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231</c:v>
                </c:pt>
                <c:pt idx="3">
                  <c:v>204</c:v>
                </c:pt>
                <c:pt idx="6">
                  <c:v>180</c:v>
                </c:pt>
                <c:pt idx="9">
                  <c:v>160</c:v>
                </c:pt>
                <c:pt idx="12">
                  <c:v>129</c:v>
                </c:pt>
              </c:numCache>
            </c:numRef>
          </c:val>
          <c:extLst>
            <c:ext xmlns:c16="http://schemas.microsoft.com/office/drawing/2014/chart" uri="{C3380CC4-5D6E-409C-BE32-E72D297353CC}">
              <c16:uniqueId val="{00000007-DDD0-4EB9-AD55-48BE9285A1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125</c:v>
                </c:pt>
                <c:pt idx="2">
                  <c:v>#N/A</c:v>
                </c:pt>
                <c:pt idx="3">
                  <c:v>#N/A</c:v>
                </c:pt>
                <c:pt idx="4">
                  <c:v>93</c:v>
                </c:pt>
                <c:pt idx="5">
                  <c:v>#N/A</c:v>
                </c:pt>
                <c:pt idx="6">
                  <c:v>#N/A</c:v>
                </c:pt>
                <c:pt idx="7">
                  <c:v>81</c:v>
                </c:pt>
                <c:pt idx="8">
                  <c:v>#N/A</c:v>
                </c:pt>
                <c:pt idx="9">
                  <c:v>#N/A</c:v>
                </c:pt>
                <c:pt idx="10">
                  <c:v>72</c:v>
                </c:pt>
                <c:pt idx="11">
                  <c:v>#N/A</c:v>
                </c:pt>
                <c:pt idx="12">
                  <c:v>#N/A</c:v>
                </c:pt>
                <c:pt idx="13">
                  <c:v>51</c:v>
                </c:pt>
                <c:pt idx="14">
                  <c:v>#N/A</c:v>
                </c:pt>
              </c:numCache>
            </c:numRef>
          </c:val>
          <c:smooth val="0"/>
          <c:extLst>
            <c:ext xmlns:c16="http://schemas.microsoft.com/office/drawing/2014/chart" uri="{C3380CC4-5D6E-409C-BE32-E72D297353CC}">
              <c16:uniqueId val="{00000008-DDD0-4EB9-AD55-48BE9285A1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2200</c:v>
                </c:pt>
                <c:pt idx="5">
                  <c:v>1922</c:v>
                </c:pt>
                <c:pt idx="8">
                  <c:v>1789</c:v>
                </c:pt>
                <c:pt idx="11">
                  <c:v>1991</c:v>
                </c:pt>
                <c:pt idx="14">
                  <c:v>1854</c:v>
                </c:pt>
              </c:numCache>
            </c:numRef>
          </c:val>
          <c:extLst>
            <c:ext xmlns:c16="http://schemas.microsoft.com/office/drawing/2014/chart" uri="{C3380CC4-5D6E-409C-BE32-E72D297353CC}">
              <c16:uniqueId val="{00000000-7917-48E7-9DEA-E80B7339A2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c:v>
                </c:pt>
                <c:pt idx="5">
                  <c:v>1</c:v>
                </c:pt>
                <c:pt idx="8">
                  <c:v>0</c:v>
                </c:pt>
                <c:pt idx="11">
                  <c:v>0</c:v>
                </c:pt>
                <c:pt idx="14">
                  <c:v>0</c:v>
                </c:pt>
              </c:numCache>
            </c:numRef>
          </c:val>
          <c:extLst>
            <c:ext xmlns:c16="http://schemas.microsoft.com/office/drawing/2014/chart" uri="{C3380CC4-5D6E-409C-BE32-E72D297353CC}">
              <c16:uniqueId val="{00000001-7917-48E7-9DEA-E80B7339A2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1837</c:v>
                </c:pt>
                <c:pt idx="5">
                  <c:v>1838</c:v>
                </c:pt>
                <c:pt idx="8">
                  <c:v>1848</c:v>
                </c:pt>
                <c:pt idx="11">
                  <c:v>1951</c:v>
                </c:pt>
                <c:pt idx="14">
                  <c:v>2088</c:v>
                </c:pt>
              </c:numCache>
            </c:numRef>
          </c:val>
          <c:extLst>
            <c:ext xmlns:c16="http://schemas.microsoft.com/office/drawing/2014/chart" uri="{C3380CC4-5D6E-409C-BE32-E72D297353CC}">
              <c16:uniqueId val="{00000002-7917-48E7-9DEA-E80B7339A2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17-48E7-9DEA-E80B7339A2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17-48E7-9DEA-E80B7339A2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17-48E7-9DEA-E80B7339A2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378</c:v>
                </c:pt>
                <c:pt idx="3">
                  <c:v>397</c:v>
                </c:pt>
                <c:pt idx="6">
                  <c:v>351</c:v>
                </c:pt>
                <c:pt idx="9">
                  <c:v>325</c:v>
                </c:pt>
                <c:pt idx="12">
                  <c:v>323</c:v>
                </c:pt>
              </c:numCache>
            </c:numRef>
          </c:val>
          <c:extLst>
            <c:ext xmlns:c16="http://schemas.microsoft.com/office/drawing/2014/chart" uri="{C3380CC4-5D6E-409C-BE32-E72D297353CC}">
              <c16:uniqueId val="{00000006-7917-48E7-9DEA-E80B7339A2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172</c:v>
                </c:pt>
                <c:pt idx="3">
                  <c:v>145</c:v>
                </c:pt>
                <c:pt idx="6">
                  <c:v>122</c:v>
                </c:pt>
                <c:pt idx="9">
                  <c:v>99</c:v>
                </c:pt>
                <c:pt idx="12">
                  <c:v>89</c:v>
                </c:pt>
              </c:numCache>
            </c:numRef>
          </c:val>
          <c:extLst>
            <c:ext xmlns:c16="http://schemas.microsoft.com/office/drawing/2014/chart" uri="{C3380CC4-5D6E-409C-BE32-E72D297353CC}">
              <c16:uniqueId val="{00000007-7917-48E7-9DEA-E80B7339A2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401</c:v>
                </c:pt>
                <c:pt idx="3">
                  <c:v>449</c:v>
                </c:pt>
                <c:pt idx="6">
                  <c:v>432</c:v>
                </c:pt>
                <c:pt idx="9">
                  <c:v>406</c:v>
                </c:pt>
                <c:pt idx="12">
                  <c:v>422</c:v>
                </c:pt>
              </c:numCache>
            </c:numRef>
          </c:val>
          <c:extLst>
            <c:ext xmlns:c16="http://schemas.microsoft.com/office/drawing/2014/chart" uri="{C3380CC4-5D6E-409C-BE32-E72D297353CC}">
              <c16:uniqueId val="{00000008-7917-48E7-9DEA-E80B7339A2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917-48E7-9DEA-E80B7339A2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1433</c:v>
                </c:pt>
                <c:pt idx="3">
                  <c:v>1337</c:v>
                </c:pt>
                <c:pt idx="6">
                  <c:v>1269</c:v>
                </c:pt>
                <c:pt idx="9">
                  <c:v>1628</c:v>
                </c:pt>
                <c:pt idx="12">
                  <c:v>1591</c:v>
                </c:pt>
              </c:numCache>
            </c:numRef>
          </c:val>
          <c:extLst>
            <c:ext xmlns:c16="http://schemas.microsoft.com/office/drawing/2014/chart" uri="{C3380CC4-5D6E-409C-BE32-E72D297353CC}">
              <c16:uniqueId val="{0000000A-7917-48E7-9DEA-E80B7339A2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17-48E7-9DEA-E80B7339A2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715</c:v>
                </c:pt>
                <c:pt idx="1">
                  <c:v>729</c:v>
                </c:pt>
                <c:pt idx="2">
                  <c:v>825</c:v>
                </c:pt>
              </c:numCache>
            </c:numRef>
          </c:val>
          <c:extLst>
            <c:ext xmlns:c16="http://schemas.microsoft.com/office/drawing/2014/chart" uri="{C3380CC4-5D6E-409C-BE32-E72D297353CC}">
              <c16:uniqueId val="{00000000-5219-434C-A588-4302EB0A15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334</c:v>
                </c:pt>
                <c:pt idx="1">
                  <c:v>359</c:v>
                </c:pt>
                <c:pt idx="2">
                  <c:v>399</c:v>
                </c:pt>
              </c:numCache>
            </c:numRef>
          </c:val>
          <c:extLst>
            <c:ext xmlns:c16="http://schemas.microsoft.com/office/drawing/2014/chart" uri="{C3380CC4-5D6E-409C-BE32-E72D297353CC}">
              <c16:uniqueId val="{00000001-5219-434C-A588-4302EB0A15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797</c:v>
                </c:pt>
                <c:pt idx="1">
                  <c:v>862</c:v>
                </c:pt>
                <c:pt idx="2">
                  <c:v>862</c:v>
                </c:pt>
              </c:numCache>
            </c:numRef>
          </c:val>
          <c:extLst>
            <c:ext xmlns:c16="http://schemas.microsoft.com/office/drawing/2014/chart" uri="{C3380CC4-5D6E-409C-BE32-E72D297353CC}">
              <c16:uniqueId val="{00000002-5219-434C-A588-4302EB0A15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{F785356D-E6FB-4FEE-A9DB-DF011787EE71}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F5E-4837-B5F7-8FC92A4D45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{90812FF9-9ED6-4731-A147-DF0A007DF45B}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5E-4837-B5F7-8FC92A4D45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{5EA8F431-63AC-4C8C-81D8-0B831890B9E3}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5E-4837-B5F7-8FC92A4D45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{1969D753-838C-40A2-9A5F-01FCF5A8527F}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5E-4837-B5F7-8FC92A4D45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{69732689-13D9-44E7-A31D-A6952B4C2B32}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5E-4837-B5F7-8FC92A4D45E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{990EB020-683B-4C5A-A73E-E4E5F520AA01}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F5E-4837-B5F7-8FC92A4D45E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{077E3E08-FCD9-4217-8B16-1C1282307BA1}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F5E-4837-B5F7-8FC92A4D45E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{F84FC5B0-6466-4FAD-A52B-134648929C01}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F5E-4837-B5F7-8FC92A4D45E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{56252452-ACAD-431D-9BF2-976A09B8AD88}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F5E-4837-B5F7-8FC92A4D45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68.2</c:v>
                </c:pt>
                <c:pt idx="8">
                  <c:v>69.400000000000006</c:v>
                </c:pt>
                <c:pt idx="16">
                  <c:v>70.8</c:v>
                </c:pt>
                <c:pt idx="24">
                  <c:v>70.5</c:v>
                </c:pt>
                <c:pt idx="32">
                  <c:v>71.900000000000006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F5E-4837-B5F7-8FC92A4D45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{935D479C-FB17-46D9-8599-A1F9358FF931}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F5E-4837-B5F7-8FC92A4D45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{BBB0E651-7EBE-4C17-AF59-3C6CE53B6DF0}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5E-4837-B5F7-8FC92A4D45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{3271E054-28A8-4FF4-892C-1D3F969EA614}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5E-4837-B5F7-8FC92A4D45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{CBB7A58D-CB83-43BF-AD09-B69DF9E5CB54}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5E-4837-B5F7-8FC92A4D45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{C20C8BB3-6B0E-40E3-A3E8-AD11F7A9D099}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5E-4837-B5F7-8FC92A4D45E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{BEEC7CFF-5C94-4CA4-8874-EB8608511A5E}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F5E-4837-B5F7-8FC92A4D45E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{C97C5388-38FC-47F4-9FCE-31D6A7BAC7DD}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F5E-4837-B5F7-8FC92A4D45E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{2662C8E2-08D9-4F90-8B57-58AAA1F36B41}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F5E-4837-B5F7-8FC92A4D45E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{2406A287-54BA-433D-9BBF-F50163A90D36}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F5E-4837-B5F7-8FC92A4D45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F5E-4837-B5F7-8FC92A4D45E3}"/>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{5F759A8C-B90B-4D6B-AD8B-E47EAE5E624D}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DDD-4DAB-BC2A-E3943C6757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{74F241D0-9BD5-420E-BB56-4E695A9F136A}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DD-4DAB-BC2A-E3943C6757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{F2CB5160-D0A6-427D-BB10-452A1DC12F3A}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DD-4DAB-BC2A-E3943C6757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{FDB48103-0E85-48B7-8AF0-349C5A29E5B4}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DD-4DAB-BC2A-E3943C6757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{6B09864A-11C5-42EE-BDBB-ABC7B04954AB}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DD-4DAB-BC2A-E3943C67576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{E97B8112-1996-4445-A49A-FA6EB6845F70}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DDD-4DAB-BC2A-E3943C67576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{C58B8690-44CC-4D28-B097-040BA732A931}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DDD-4DAB-BC2A-E3943C67576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{B1C8546F-1E5C-4D59-B087-DCF2545D3F77}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DDD-4DAB-BC2A-E3943C67576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{5976B5FB-8A50-4242-9B97-61C5B16A1371}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DDD-4DAB-BC2A-E3943C6757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8.9</c:v>
                </c:pt>
                <c:pt idx="16">
                  <c:v>7.8</c:v>
                </c:pt>
                <c:pt idx="24">
                  <c:v>6.4</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DDD-4DAB-BC2A-E3943C6757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{4B8EC3AA-9813-4081-835F-EEA06D213D7A}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DDD-4DAB-BC2A-E3943C6757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{EDDA5BF7-4A4A-4013-86C4-A071BC265EFE}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DD-4DAB-BC2A-E3943C6757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{80AA0D95-FAC6-40B6-9921-A007462C0439}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DD-4DAB-BC2A-E3943C6757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{90FE94B1-9428-44EB-9F32-D30DCB4642EE}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DD-4DAB-BC2A-E3943C6757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{C08F610F-9348-410A-8948-07993F8CAD0C}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DD-4DAB-BC2A-E3943C675768}"/>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{88EF1143-1107-4E2D-A540-6561BAFD01E0}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DDD-4DAB-BC2A-E3943C67576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{1772325B-4273-4373-97CE-26640DABC154}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DDD-4DAB-BC2A-E3943C67576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{D9C32390-4C40-4463-A52B-A6346AF5CE1C}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DDD-4DAB-BC2A-E3943C67576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{99182F91-44E0-43D7-BF5D-329992C47009}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DDD-4DAB-BC2A-E3943C6757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DDD-4DAB-BC2A-E3943C675768}"/>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減少傾向にある。しかし、公営企業債の元利償還金に対する繰出金は高水準にあり、下水道事業特別会計において償還のピークは越えたもののいまだに高止まりとなってい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全会計での償還金及び一部事務組合が発行した地方債償還金に対する負担金も減少傾向にあるが、一般会計においては令和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多額の借入を行ったことや簡易水道事業及び下水道事業特別会計においても次年度以降施設改修等に係る多額の借入を予定していること、一部事務組合が発行した地方債償還金に対する負担金においても新ごみ処理施設整備に係る起債の償還が開始されるため、増加傾向とな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地方債等の将来負担額については減額、基金残高等の充当財源等については増減なしであった。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額となり、新規発行債の抑制を図り、元金償還額以内に抑えられたため、地方債残高を減額できたことが影響している。また、一般会計等に係る地方債の現在高及び組合等負担等見込額は、施設の長寿命化等改修や新ごみ処理施設建設に係る負担金の増額が見込まれており、次年度以降は増加傾向となることが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充当可能財源等では合計に変化がないものの、充当可能基金について、基金の取崩し（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百万円）を抑え、積立てを増額（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百万円）できたため、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今後も新規発行地方債の厳選、抑制に努めるとともに下北地域広域行政事務組合等の経営健全化に係る取組み、進展を見極めつつ、当該分子の減少に努める。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青森県佐井村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・例年、小中学校及び保育所の運営費分として取り崩している「公共施設維持運営基金」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百万円や奨学金貸付金分として取り崩している「育英基金」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百万円のほか、歌舞伎の館改修事業分として「公共施設維持補修基金」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百万円、電源立地地域対策交付金により「公共施設維持運営基金」に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百万円、歳計剰余金及び普通交付税の臨時財政対策債償還基金費分により「減債基金」に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・基金残高について、積立額は前年度と比較し「財政調整基金」で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百万円の増額、取崩額では保育所運営費分（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百万円増）の増額のほか、新たに「公共施設維持補修基金」で歌舞伎の館改修事業分として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百万円、「核燃料物質取扱税交付金基金」で下北地域広域行政事務組合塵芥処理費負担金分として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百万円の増額と、積立てと取崩しで大幅な増額となっているものの、取崩額以上に積み立てることができたため、増額となっている。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・基金の使途の明確化を図るため、財政調整基金の残高が多額となった場合は取り崩して個々の特定目的基金に積み立てていくことを予定している。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・次年度以降に公共施設等の大規模改修を予定していることから、基金残高の大幅な減少が見込まれる。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水産振興基金：水産の振興を図るための事業費に充てることができるが、振興を図るための経費とは佐井村漁業協同組合における水産振興対策のための事業、漁業協同組合の経営強化のための事業、その他水産振興に資すると認められる事業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・公共施設維持補修基金：公共施設の修繕、その他維持補修経費の財源に充てることができる。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・公共施設維持運営基金：公共施設の維持運営の経費に充てることができる。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・公共施設整備基金：公共施設の整備資金に充てることができる。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・核燃料物質等取扱税交付金基金：公共施設の整備、維持補修または維持運営等、企業導入・産業活性化、福祉対策、地域活性化、防災・安全対策に資する事業に充てることができる。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・水産振興基金：毎年度、村漁業協同組合に経営強化資金を貸し付けた分の返済（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百万円）があったが、新型コロナウイルス感染症の影響から返済ができなかったため、繰入金（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・公共施設維持補修基金：歌舞伎の館改修事業の実施のため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百万円を取り崩したため、減額となった。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・公共施設維持運営基金：電源立地地域対策交付金（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百万円）を積み立てたが、小中学校や保育所の運営費（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百万円）に充てるため取り崩したことから、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・公共施設整備基金：利子分及び住宅使用料、合計で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百万円を積み立てたため、増額となった。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・核燃料物質等取扱税交付金基金：青森県核燃料物質等取扱税交付金（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百万円）を積み立てたが、下北地域広域行政事務組合塵芥処理費負担金（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百万円）に充てるため取り崩したことから、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・水産振興基金：令和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年度までは毎年返済金分として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百万円積み立て、水産振興計画に基づき取り崩す予定。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・公共施設維持補修基金：次年度以降佐井小学校ほか公共施設の大規模改修を予定しているため、基金残高は減少する見込みである。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・公共施設維持運営基金：毎年度保育所運営費分等で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百万円程度の取り崩し、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百万円程度積み立てる予定。</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・今年度は利子分（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百万円を積立て、適切な財源の確保と歳出の精査により取崩しを行わなかったことから、財政調整基金残高が増額した。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・財政調整基金の残高は、災害等不測の事態に備えるため、過去の実績を踏まえ標準財政規模の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％になるよう努める。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百万円のほか、利子分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百万円、普通交付税の臨時財政対策債償還基金費分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・毎年度、歳計剰余金を積み立てるため自然に増加していく。今後は償還のため計画的に取り崩して財政の安定化を図る。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
1,823
135.05
2,640,419
2,486,492
112,712
1,667,663
1,591,258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有形固定資産減価償却率は類似団体より高い状態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が続いており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、施設の老朽化の進行により今後も上昇することが考えられる。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に基づき、計画的な修繕・更新等による施設の維持管理に取り組んでいく。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73569</xdr:rowOff>
    </xdr:from>
    <xdr:to>
      <xdr:col>23</xdr:col>
      <xdr:colOff>136525</xdr:colOff>
      <xdr:row>34</xdr:row>
      <xdr:rowOff>3719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51996</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30389</xdr:rowOff>
    </xdr:from>
    <xdr:to>
      <xdr:col>19</xdr:col>
      <xdr:colOff>187325</xdr:colOff>
      <xdr:row>33</xdr:row>
      <xdr:rowOff>131989</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81190</xdr:rowOff>
    </xdr:from>
    <xdr:to>
      <xdr:col>23</xdr:col>
      <xdr:colOff>85725</xdr:colOff>
      <xdr:row>33</xdr:row>
      <xdr:rowOff>124369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6510565"/>
          <a:ext cx="7112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39642</xdr:rowOff>
    </xdr:from>
    <xdr:to>
      <xdr:col>15</xdr:col>
      <xdr:colOff>187325</xdr:colOff>
      <xdr:row>33</xdr:row>
      <xdr:rowOff>141243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81190</xdr:rowOff>
    </xdr:from>
    <xdr:to>
      <xdr:col>19</xdr:col>
      <xdr:colOff>136525</xdr:colOff>
      <xdr:row>33</xdr:row>
      <xdr:rowOff>90442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flipV="1">
          <a:off x="3289300" y="6510565"/>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167912</xdr:rowOff>
    </xdr:from>
    <xdr:to>
      <xdr:col>11</xdr:col>
      <xdr:colOff>187325</xdr:colOff>
      <xdr:row>33</xdr:row>
      <xdr:rowOff>98062</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64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47262</xdr:rowOff>
    </xdr:from>
    <xdr:to>
      <xdr:col>15</xdr:col>
      <xdr:colOff>136525</xdr:colOff>
      <xdr:row>33</xdr:row>
      <xdr:rowOff>90442</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647663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130901</xdr:rowOff>
    </xdr:from>
    <xdr:to>
      <xdr:col>7</xdr:col>
      <xdr:colOff>187325</xdr:colOff>
      <xdr:row>33</xdr:row>
      <xdr:rowOff>61051</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10251</xdr:rowOff>
    </xdr:from>
    <xdr:to>
      <xdr:col>11</xdr:col>
      <xdr:colOff>136525</xdr:colOff>
      <xdr:row>33</xdr:row>
      <xdr:rowOff>47262</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643962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123117</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655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132369</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89189</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6518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52178</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648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債務償還比率は地方債残高の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減少及び資金収支額の増加により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状態が続いているが、主に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地方債の新規発行を抑制していることによる公債費負担の軽減と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残高の圧縮等が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今後は施設の維持補修に多額の財源を要することが見込まれる。地方債の新規発行の抑制など、債務償還比率に配慮した財政運営に努めていく必要がある。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125645</xdr:rowOff>
    </xdr:from>
    <xdr:to>
      <xdr:col>76</xdr:col>
      <xdr:colOff>73025</xdr:colOff>
      <xdr:row>27</xdr:row>
      <xdr:rowOff>55795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3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40572</xdr:rowOff>
    </xdr:from>
    <xdr:ext cx="405111"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26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33539</xdr:rowOff>
    </xdr:from>
    <xdr:to>
      <xdr:col>72</xdr:col>
      <xdr:colOff>123825</xdr:colOff>
      <xdr:row>27</xdr:row>
      <xdr:rowOff>135139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4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4995</xdr:rowOff>
    </xdr:from>
    <xdr:to>
      <xdr:col>76</xdr:col>
      <xdr:colOff>22225</xdr:colOff>
      <xdr:row>27</xdr:row>
      <xdr:rowOff>84339</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405670"/>
          <a:ext cx="711200" cy="7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142378</xdr:rowOff>
    </xdr:from>
    <xdr:to>
      <xdr:col>68</xdr:col>
      <xdr:colOff>123825</xdr:colOff>
      <xdr:row>27</xdr:row>
      <xdr:rowOff>72528</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3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21728</xdr:rowOff>
    </xdr:from>
    <xdr:to>
      <xdr:col>72</xdr:col>
      <xdr:colOff>73025</xdr:colOff>
      <xdr:row>27</xdr:row>
      <xdr:rowOff>84339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422403"/>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17166</xdr:rowOff>
    </xdr:from>
    <xdr:to>
      <xdr:col>64</xdr:col>
      <xdr:colOff>123825</xdr:colOff>
      <xdr:row>27</xdr:row>
      <xdr:rowOff>118766</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4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21728</xdr:rowOff>
    </xdr:from>
    <xdr:to>
      <xdr:col>68</xdr:col>
      <xdr:colOff>73025</xdr:colOff>
      <xdr:row>27</xdr:row>
      <xdr:rowOff>67966</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2560300" y="5422403"/>
          <a:ext cx="762000" cy="4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11769</xdr:rowOff>
    </xdr:from>
    <xdr:to>
      <xdr:col>60</xdr:col>
      <xdr:colOff>123825</xdr:colOff>
      <xdr:row>27</xdr:row>
      <xdr:rowOff>113369</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4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62569</xdr:rowOff>
    </xdr:from>
    <xdr:to>
      <xdr:col>64</xdr:col>
      <xdr:colOff>73025</xdr:colOff>
      <xdr:row>27</xdr:row>
      <xdr:rowOff>67966</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463244"/>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151666</xdr:rowOff>
    </xdr:from>
    <xdr:ext cx="405111"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69044" y="520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89055</xdr:rowOff>
    </xdr:from>
    <xdr:ext cx="405111"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119744" y="514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135293</xdr:rowOff>
    </xdr:from>
    <xdr:ext cx="405111"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57744" y="5193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129896</xdr:rowOff>
    </xdr:from>
    <xdr:ext cx="405111"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95744" y="51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
1,823
135.05
2,640,419
2,486,492
112,712
1,667,663
1,591,258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152763</xdr:rowOff>
    </xdr:from>
    <xdr:to>
      <xdr:col>24</xdr:col>
      <xdr:colOff>114300</xdr:colOff>
      <xdr:row>41</xdr:row>
      <xdr:rowOff>82913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131190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126637</xdr:rowOff>
    </xdr:from>
    <xdr:to>
      <xdr:col>20</xdr:col>
      <xdr:colOff>38100</xdr:colOff>
      <xdr:row>41</xdr:row>
      <xdr:rowOff>56787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5987</xdr:rowOff>
    </xdr:from>
    <xdr:to>
      <xdr:col>24</xdr:col>
      <xdr:colOff>63500</xdr:colOff>
      <xdr:row>41</xdr:row>
      <xdr:rowOff>32113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70354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157662</xdr:rowOff>
    </xdr:from>
    <xdr:to>
      <xdr:col>15</xdr:col>
      <xdr:colOff>101600</xdr:colOff>
      <xdr:row>40</xdr:row>
      <xdr:rowOff>87812</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37012</xdr:rowOff>
    </xdr:from>
    <xdr:to>
      <xdr:col>19</xdr:col>
      <xdr:colOff>177800</xdr:colOff>
      <xdr:row>41</xdr:row>
      <xdr:rowOff>5987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895012"/>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146231</xdr:rowOff>
    </xdr:from>
    <xdr:to>
      <xdr:col>10</xdr:col>
      <xdr:colOff>165100</xdr:colOff>
      <xdr:row>40</xdr:row>
      <xdr:rowOff>76381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25581</xdr:rowOff>
    </xdr:from>
    <xdr:to>
      <xdr:col>15</xdr:col>
      <xdr:colOff>50800</xdr:colOff>
      <xdr:row>40</xdr:row>
      <xdr:rowOff>37012</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8835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116840</xdr:rowOff>
    </xdr:from>
    <xdr:to>
      <xdr:col>6</xdr:col>
      <xdr:colOff>38100</xdr:colOff>
      <xdr:row>40</xdr:row>
      <xdr:rowOff>46990</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167640</xdr:rowOff>
    </xdr:from>
    <xdr:to>
      <xdr:col>10</xdr:col>
      <xdr:colOff>114300</xdr:colOff>
      <xdr:row>40</xdr:row>
      <xdr:rowOff>25581</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8541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47914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78939</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67508</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38117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121612</xdr:rowOff>
    </xdr:from>
    <xdr:to>
      <xdr:col>55</xdr:col>
      <xdr:colOff>50800</xdr:colOff>
      <xdr:row>42</xdr:row>
      <xdr:rowOff>51762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36539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6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123302</xdr:rowOff>
    </xdr:from>
    <xdr:to>
      <xdr:col>50</xdr:col>
      <xdr:colOff>165100</xdr:colOff>
      <xdr:row>42</xdr:row>
      <xdr:rowOff>53452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962</xdr:rowOff>
    </xdr:from>
    <xdr:to>
      <xdr:col>55</xdr:col>
      <xdr:colOff>0</xdr:colOff>
      <xdr:row>42</xdr:row>
      <xdr:rowOff>2652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201862"/>
          <a:ext cx="8382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124171</xdr:rowOff>
    </xdr:from>
    <xdr:to>
      <xdr:col>46</xdr:col>
      <xdr:colOff>38100</xdr:colOff>
      <xdr:row>42</xdr:row>
      <xdr:rowOff>54321</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2652</xdr:rowOff>
    </xdr:from>
    <xdr:to>
      <xdr:col>50</xdr:col>
      <xdr:colOff>114300</xdr:colOff>
      <xdr:row>42</xdr:row>
      <xdr:rowOff>3521</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203552"/>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125559</xdr:rowOff>
    </xdr:from>
    <xdr:to>
      <xdr:col>41</xdr:col>
      <xdr:colOff>101600</xdr:colOff>
      <xdr:row>42</xdr:row>
      <xdr:rowOff>55709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3521</xdr:rowOff>
    </xdr:from>
    <xdr:to>
      <xdr:col>45</xdr:col>
      <xdr:colOff>177800</xdr:colOff>
      <xdr:row>42</xdr:row>
      <xdr:rowOff>4909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204421"/>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126506</xdr:rowOff>
    </xdr:from>
    <xdr:to>
      <xdr:col>36</xdr:col>
      <xdr:colOff>165100</xdr:colOff>
      <xdr:row>42</xdr:row>
      <xdr:rowOff>56656</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4909</xdr:rowOff>
    </xdr:from>
    <xdr:to>
      <xdr:col>41</xdr:col>
      <xdr:colOff>50800</xdr:colOff>
      <xdr:row>42</xdr:row>
      <xdr:rowOff>5856</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205809"/>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44579</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24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45448</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4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46836</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47783</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29227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150041</xdr:rowOff>
    </xdr:from>
    <xdr:to>
      <xdr:col>20</xdr:col>
      <xdr:colOff>38100</xdr:colOff>
      <xdr:row>61</xdr:row>
      <xdr:rowOff>80191</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61</xdr:row>
      <xdr:rowOff>29391</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3797300" y="10344150"/>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29391</xdr:rowOff>
    </xdr:from>
    <xdr:to>
      <xdr:col>19</xdr:col>
      <xdr:colOff>177800</xdr:colOff>
      <xdr:row>61</xdr:row>
      <xdr:rowOff>55517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908300" y="104878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55517</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4829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114119</xdr:rowOff>
    </xdr:from>
    <xdr:to>
      <xdr:col>6</xdr:col>
      <xdr:colOff>38100</xdr:colOff>
      <xdr:row>61</xdr:row>
      <xdr:rowOff>44269</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164919</xdr:rowOff>
    </xdr:from>
    <xdr:to>
      <xdr:col>10</xdr:col>
      <xdr:colOff>114300</xdr:colOff>
      <xdr:row>61</xdr:row>
      <xdr:rowOff>24493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4519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71318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6868</xdr:rowOff>
    </xdr:from>
    <xdr:to>
      <xdr:col>55</xdr:col>
      <xdr:colOff>50800</xdr:colOff>
      <xdr:row>63</xdr:row>
      <xdr:rowOff>108468</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93245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72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29676</xdr:rowOff>
    </xdr:from>
    <xdr:to>
      <xdr:col>50</xdr:col>
      <xdr:colOff>165100</xdr:colOff>
      <xdr:row>63</xdr:row>
      <xdr:rowOff>131276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8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57668</xdr:rowOff>
    </xdr:from>
    <xdr:to>
      <xdr:col>55</xdr:col>
      <xdr:colOff>0</xdr:colOff>
      <xdr:row>63</xdr:row>
      <xdr:rowOff>80476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859018"/>
          <a:ext cx="838200" cy="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36407</xdr:rowOff>
    </xdr:from>
    <xdr:to>
      <xdr:col>46</xdr:col>
      <xdr:colOff>38100</xdr:colOff>
      <xdr:row>63</xdr:row>
      <xdr:rowOff>138007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8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80476</xdr:rowOff>
    </xdr:from>
    <xdr:to>
      <xdr:col>50</xdr:col>
      <xdr:colOff>114300</xdr:colOff>
      <xdr:row>63</xdr:row>
      <xdr:rowOff>87207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881826"/>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39790</xdr:rowOff>
    </xdr:from>
    <xdr:to>
      <xdr:col>41</xdr:col>
      <xdr:colOff>101600</xdr:colOff>
      <xdr:row>63</xdr:row>
      <xdr:rowOff>141390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8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87207</xdr:rowOff>
    </xdr:from>
    <xdr:to>
      <xdr:col>45</xdr:col>
      <xdr:colOff>177800</xdr:colOff>
      <xdr:row>63</xdr:row>
      <xdr:rowOff>90590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888557"/>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42098</xdr:rowOff>
    </xdr:from>
    <xdr:to>
      <xdr:col>36</xdr:col>
      <xdr:colOff>165100</xdr:colOff>
      <xdr:row>63</xdr:row>
      <xdr:rowOff>143698</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8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90590</xdr:rowOff>
    </xdr:from>
    <xdr:to>
      <xdr:col>41</xdr:col>
      <xdr:colOff>50800</xdr:colOff>
      <xdr:row>63</xdr:row>
      <xdr:rowOff>92898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891940"/>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122403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92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129134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93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132517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93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134825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93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114936</xdr:rowOff>
    </xdr:from>
    <xdr:to>
      <xdr:col>24</xdr:col>
      <xdr:colOff>114300</xdr:colOff>
      <xdr:row>85</xdr:row>
      <xdr:rowOff>45086</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93363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76836</xdr:rowOff>
    </xdr:from>
    <xdr:to>
      <xdr:col>20</xdr:col>
      <xdr:colOff>38100</xdr:colOff>
      <xdr:row>85</xdr:row>
      <xdr:rowOff>6986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127636</xdr:rowOff>
    </xdr:from>
    <xdr:to>
      <xdr:col>24</xdr:col>
      <xdr:colOff>63500</xdr:colOff>
      <xdr:row>84</xdr:row>
      <xdr:rowOff>165736</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5294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636</xdr:rowOff>
    </xdr:from>
    <xdr:to>
      <xdr:col>15</xdr:col>
      <xdr:colOff>101600</xdr:colOff>
      <xdr:row>84</xdr:row>
      <xdr:rowOff>102236</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51436</xdr:rowOff>
    </xdr:from>
    <xdr:to>
      <xdr:col>19</xdr:col>
      <xdr:colOff>177800</xdr:colOff>
      <xdr:row>84</xdr:row>
      <xdr:rowOff>127636</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4532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84455</xdr:rowOff>
    </xdr:from>
    <xdr:to>
      <xdr:col>10</xdr:col>
      <xdr:colOff>165100</xdr:colOff>
      <xdr:row>84</xdr:row>
      <xdr:rowOff>14605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135255</xdr:rowOff>
    </xdr:from>
    <xdr:to>
      <xdr:col>15</xdr:col>
      <xdr:colOff>50800</xdr:colOff>
      <xdr:row>84</xdr:row>
      <xdr:rowOff>51436</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36560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105411</xdr:rowOff>
    </xdr:from>
    <xdr:to>
      <xdr:col>6</xdr:col>
      <xdr:colOff>38100</xdr:colOff>
      <xdr:row>85</xdr:row>
      <xdr:rowOff>35561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135255</xdr:rowOff>
    </xdr:from>
    <xdr:to>
      <xdr:col>10</xdr:col>
      <xdr:colOff>114300</xdr:colOff>
      <xdr:row>84</xdr:row>
      <xdr:rowOff>156211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1130300" y="14365605"/>
          <a:ext cx="889000" cy="1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169563</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5732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26688</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69814</xdr:rowOff>
    </xdr:from>
    <xdr:to>
      <xdr:col>55</xdr:col>
      <xdr:colOff>50800</xdr:colOff>
      <xdr:row>86</xdr:row>
      <xdr:rowOff>171414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81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156191</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72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71991</xdr:rowOff>
    </xdr:from>
    <xdr:to>
      <xdr:col>50</xdr:col>
      <xdr:colOff>165100</xdr:colOff>
      <xdr:row>87</xdr:row>
      <xdr:rowOff>2141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8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120614</xdr:rowOff>
    </xdr:from>
    <xdr:to>
      <xdr:col>55</xdr:col>
      <xdr:colOff>0</xdr:colOff>
      <xdr:row>86</xdr:row>
      <xdr:rowOff>122791</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86531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73079</xdr:rowOff>
    </xdr:from>
    <xdr:to>
      <xdr:col>46</xdr:col>
      <xdr:colOff>38100</xdr:colOff>
      <xdr:row>87</xdr:row>
      <xdr:rowOff>3229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81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122791</xdr:rowOff>
    </xdr:from>
    <xdr:to>
      <xdr:col>50</xdr:col>
      <xdr:colOff>114300</xdr:colOff>
      <xdr:row>86</xdr:row>
      <xdr:rowOff>123879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86749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74930</xdr:rowOff>
    </xdr:from>
    <xdr:to>
      <xdr:col>41</xdr:col>
      <xdr:colOff>101600</xdr:colOff>
      <xdr:row>87</xdr:row>
      <xdr:rowOff>5080</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123879</xdr:rowOff>
    </xdr:from>
    <xdr:to>
      <xdr:col>45</xdr:col>
      <xdr:colOff>177800</xdr:colOff>
      <xdr:row>86</xdr:row>
      <xdr:rowOff>125730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868579"/>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76890</xdr:rowOff>
    </xdr:from>
    <xdr:to>
      <xdr:col>36</xdr:col>
      <xdr:colOff>165100</xdr:colOff>
      <xdr:row>87</xdr:row>
      <xdr:rowOff>7040</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8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125730</xdr:rowOff>
    </xdr:from>
    <xdr:to>
      <xdr:col>41</xdr:col>
      <xdr:colOff>50800</xdr:colOff>
      <xdr:row>86</xdr:row>
      <xdr:rowOff>127690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87043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164718</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90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165806</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91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167657</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169617</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91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00000000-0008-0000-0E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00000000-0008-0000-0E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00000000-0008-0000-0E00-000098010000}"/>
            </a:ext>
          </a:extLst>
        </xdr:cNvPr>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0000000-0008-0000-0E00-00009A010000}"/>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89081</xdr:rowOff>
    </xdr:from>
    <xdr:to>
      <xdr:col>24</xdr:col>
      <xdr:colOff>114300</xdr:colOff>
      <xdr:row>105</xdr:row>
      <xdr:rowOff>19231</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4584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111958</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00000000-0008-0000-0E00-0000A6010000}"/>
            </a:ext>
          </a:extLst>
        </xdr:cNvPr>
        <xdr:cNvSpPr txBox="1"/>
      </xdr:nvSpPr>
      <xdr:spPr>
        <a:xfrm>
          <a:off x="4673600" y="1777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58057</xdr:rowOff>
    </xdr:from>
    <xdr:to>
      <xdr:col>20</xdr:col>
      <xdr:colOff>38100</xdr:colOff>
      <xdr:row>104</xdr:row>
      <xdr:rowOff>159657</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3746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108857</xdr:rowOff>
    </xdr:from>
    <xdr:to>
      <xdr:col>24</xdr:col>
      <xdr:colOff>63500</xdr:colOff>
      <xdr:row>104</xdr:row>
      <xdr:rowOff>139881</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3797300" y="179396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108857</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908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968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46808</xdr:rowOff>
    </xdr:from>
    <xdr:to>
      <xdr:col>15</xdr:col>
      <xdr:colOff>50800</xdr:colOff>
      <xdr:row>104</xdr:row>
      <xdr:rowOff>76200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019300" y="178776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136434</xdr:rowOff>
    </xdr:from>
    <xdr:to>
      <xdr:col>6</xdr:col>
      <xdr:colOff>38100</xdr:colOff>
      <xdr:row>104</xdr:row>
      <xdr:rowOff>66584</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079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xdr:rowOff>
    </xdr:from>
    <xdr:to>
      <xdr:col>10</xdr:col>
      <xdr:colOff>114300</xdr:colOff>
      <xdr:row>104</xdr:row>
      <xdr:rowOff>46808</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130300" y="178465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31" name="n_1aveValue【港湾・漁港】&#10;有形固定資産減価償却率">
          <a:extLst>
            <a:ext uri="{FF2B5EF4-FFF2-40B4-BE49-F238E27FC236}">
              <a16:creationId xmlns:a16="http://schemas.microsoft.com/office/drawing/2014/main" id="{00000000-0008-0000-0E00-0000AF010000}"/>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2" name="n_2aveValue【港湾・漁港】&#10;有形固定資産減価償却率">
          <a:extLst>
            <a:ext uri="{FF2B5EF4-FFF2-40B4-BE49-F238E27FC236}">
              <a16:creationId xmlns:a16="http://schemas.microsoft.com/office/drawing/2014/main" id="{00000000-0008-0000-0E00-0000B0010000}"/>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3" name="n_3aveValue【港湾・漁港】&#10;有形固定資産減価償却率">
          <a:extLst>
            <a:ext uri="{FF2B5EF4-FFF2-40B4-BE49-F238E27FC236}">
              <a16:creationId xmlns:a16="http://schemas.microsoft.com/office/drawing/2014/main" id="{00000000-0008-0000-0E00-0000B1010000}"/>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4" name="n_4aveValue【港湾・漁港】&#10;有形固定資産減価償却率">
          <a:extLst>
            <a:ext uri="{FF2B5EF4-FFF2-40B4-BE49-F238E27FC236}">
              <a16:creationId xmlns:a16="http://schemas.microsoft.com/office/drawing/2014/main" id="{00000000-0008-0000-0E00-0000B2010000}"/>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4734</xdr:rowOff>
    </xdr:from>
    <xdr:ext cx="405111" cy="259045"/>
    <xdr:sp macro="" textlink="">
      <xdr:nvSpPr>
        <xdr:cNvPr id="435" name="n_1mainValue【港湾・漁港】&#10;有形固定資産減価償却率">
          <a:extLst>
            <a:ext uri="{FF2B5EF4-FFF2-40B4-BE49-F238E27FC236}">
              <a16:creationId xmlns:a16="http://schemas.microsoft.com/office/drawing/2014/main" id="{00000000-0008-0000-0E00-0000B3010000}"/>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36" name="n_2mainValue【港湾・漁港】&#10;有形固定資産減価償却率">
          <a:extLst>
            <a:ext uri="{FF2B5EF4-FFF2-40B4-BE49-F238E27FC236}">
              <a16:creationId xmlns:a16="http://schemas.microsoft.com/office/drawing/2014/main" id="{00000000-0008-0000-0E00-0000B4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37" name="n_3mainValue【港湾・漁港】&#10;有形固定資産減価償却率">
          <a:extLst>
            <a:ext uri="{FF2B5EF4-FFF2-40B4-BE49-F238E27FC236}">
              <a16:creationId xmlns:a16="http://schemas.microsoft.com/office/drawing/2014/main" id="{00000000-0008-0000-0E00-0000B5010000}"/>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83111</xdr:rowOff>
    </xdr:from>
    <xdr:ext cx="405111" cy="259045"/>
    <xdr:sp macro="" textlink="">
      <xdr:nvSpPr>
        <xdr:cNvPr id="438" name="n_4mainValue【港湾・漁港】&#10;有形固定資産減価償却率">
          <a:extLst>
            <a:ext uri="{FF2B5EF4-FFF2-40B4-BE49-F238E27FC236}">
              <a16:creationId xmlns:a16="http://schemas.microsoft.com/office/drawing/2014/main" id="{00000000-0008-0000-0E00-0000B6010000}"/>
            </a:ext>
          </a:extLst>
        </xdr:cNvPr>
        <xdr:cNvSpPr txBox="1"/>
      </xdr:nvSpPr>
      <xdr:spPr>
        <a:xfrm>
          <a:off x="927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E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00000000-0008-0000-0E00-0000CD010000}"/>
            </a:ext>
          </a:extLst>
        </xdr:cNvPr>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00000000-0008-0000-0E00-0000CF010000}"/>
            </a:ext>
          </a:extLst>
        </xdr:cNvPr>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45362</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00000000-0008-0000-0E00-0000D1010000}"/>
            </a:ext>
          </a:extLst>
        </xdr:cNvPr>
        <xdr:cNvSpPr txBox="1"/>
      </xdr:nvSpPr>
      <xdr:spPr>
        <a:xfrm>
          <a:off x="10515600" y="18219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167489</xdr:rowOff>
    </xdr:from>
    <xdr:to>
      <xdr:col>55</xdr:col>
      <xdr:colOff>50800</xdr:colOff>
      <xdr:row>105</xdr:row>
      <xdr:rowOff>97639</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0426700" y="179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18916</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00000000-0008-0000-0E00-0000DD010000}"/>
            </a:ext>
          </a:extLst>
        </xdr:cNvPr>
        <xdr:cNvSpPr txBox="1"/>
      </xdr:nvSpPr>
      <xdr:spPr>
        <a:xfrm>
          <a:off x="10515600" y="178497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20779</xdr:rowOff>
    </xdr:from>
    <xdr:to>
      <xdr:col>50</xdr:col>
      <xdr:colOff>165100</xdr:colOff>
      <xdr:row>105</xdr:row>
      <xdr:rowOff>122379</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9588500" y="18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46839</xdr:rowOff>
    </xdr:from>
    <xdr:to>
      <xdr:col>55</xdr:col>
      <xdr:colOff>0</xdr:colOff>
      <xdr:row>105</xdr:row>
      <xdr:rowOff>71579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9639300" y="18049089"/>
          <a:ext cx="8382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33488</xdr:rowOff>
    </xdr:from>
    <xdr:to>
      <xdr:col>46</xdr:col>
      <xdr:colOff>38100</xdr:colOff>
      <xdr:row>105</xdr:row>
      <xdr:rowOff>135088</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8699500" y="180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71579</xdr:rowOff>
    </xdr:from>
    <xdr:to>
      <xdr:col>50</xdr:col>
      <xdr:colOff>114300</xdr:colOff>
      <xdr:row>105</xdr:row>
      <xdr:rowOff>84288</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8750300" y="18073829"/>
          <a:ext cx="8890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55838</xdr:rowOff>
    </xdr:from>
    <xdr:to>
      <xdr:col>41</xdr:col>
      <xdr:colOff>101600</xdr:colOff>
      <xdr:row>105</xdr:row>
      <xdr:rowOff>157438</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7810500" y="180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84288</xdr:rowOff>
    </xdr:from>
    <xdr:to>
      <xdr:col>45</xdr:col>
      <xdr:colOff>177800</xdr:colOff>
      <xdr:row>105</xdr:row>
      <xdr:rowOff>106638</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7861300" y="18086538"/>
          <a:ext cx="889000" cy="2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69652</xdr:rowOff>
    </xdr:from>
    <xdr:to>
      <xdr:col>36</xdr:col>
      <xdr:colOff>165100</xdr:colOff>
      <xdr:row>105</xdr:row>
      <xdr:rowOff>171252</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6921500" y="180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106638</xdr:rowOff>
    </xdr:from>
    <xdr:to>
      <xdr:col>41</xdr:col>
      <xdr:colOff>50800</xdr:colOff>
      <xdr:row>105</xdr:row>
      <xdr:rowOff>120452</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6972300" y="18108888"/>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103</xdr:row>
      <xdr:rowOff>59182</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281505" y="1771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36459</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05205" y="17695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45252</xdr:rowOff>
    </xdr:from>
    <xdr:ext cx="690189" cy="259045"/>
    <xdr:sp macro="" textlink="">
      <xdr:nvSpPr>
        <xdr:cNvPr id="488" name="n_3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16205" y="17704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84690</xdr:rowOff>
    </xdr:from>
    <xdr:ext cx="690189" cy="259045"/>
    <xdr:sp macro="" textlink="">
      <xdr:nvSpPr>
        <xdr:cNvPr id="489" name="n_4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27205" y="17744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113506</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9281505" y="181157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126215</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405205" y="18128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148565</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516205" y="181508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162379</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627205" y="18164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E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E00-000008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E00-00000A02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E00-00000C02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74386</xdr:rowOff>
    </xdr:from>
    <xdr:to>
      <xdr:col>85</xdr:col>
      <xdr:colOff>177800</xdr:colOff>
      <xdr:row>37</xdr:row>
      <xdr:rowOff>4536</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6268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97263</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E00-000018020000}"/>
            </a:ext>
          </a:extLst>
        </xdr:cNvPr>
        <xdr:cNvSpPr txBox="1"/>
      </xdr:nvSpPr>
      <xdr:spPr>
        <a:xfrm>
          <a:off x="16357600" y="60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25400</xdr:rowOff>
    </xdr:from>
    <xdr:to>
      <xdr:col>81</xdr:col>
      <xdr:colOff>101600</xdr:colOff>
      <xdr:row>36</xdr:row>
      <xdr:rowOff>127000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125186</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5481300" y="62484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147864</xdr:rowOff>
    </xdr:from>
    <xdr:to>
      <xdr:col>76</xdr:col>
      <xdr:colOff>165100</xdr:colOff>
      <xdr:row>36</xdr:row>
      <xdr:rowOff>78014</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541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27214</xdr:rowOff>
    </xdr:from>
    <xdr:to>
      <xdr:col>81</xdr:col>
      <xdr:colOff>50800</xdr:colOff>
      <xdr:row>36</xdr:row>
      <xdr:rowOff>76200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4592300" y="61994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98878</xdr:rowOff>
    </xdr:from>
    <xdr:to>
      <xdr:col>72</xdr:col>
      <xdr:colOff>38100</xdr:colOff>
      <xdr:row>36</xdr:row>
      <xdr:rowOff>29028</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652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149678</xdr:rowOff>
    </xdr:from>
    <xdr:to>
      <xdr:col>76</xdr:col>
      <xdr:colOff>114300</xdr:colOff>
      <xdr:row>36</xdr:row>
      <xdr:rowOff>27214</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3703300" y="61504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49893</xdr:rowOff>
    </xdr:from>
    <xdr:to>
      <xdr:col>67</xdr:col>
      <xdr:colOff>101600</xdr:colOff>
      <xdr:row>35</xdr:row>
      <xdr:rowOff>151493</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763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100693</xdr:rowOff>
    </xdr:from>
    <xdr:to>
      <xdr:col>71</xdr:col>
      <xdr:colOff>177800</xdr:colOff>
      <xdr:row>35</xdr:row>
      <xdr:rowOff>149678</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814300" y="61014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143527</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94541</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4389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45555</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3500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168020</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611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E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E00-00003F02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E00-00004102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E00-000043020000}"/>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76606</xdr:rowOff>
    </xdr:from>
    <xdr:to>
      <xdr:col>116</xdr:col>
      <xdr:colOff>114300</xdr:colOff>
      <xdr:row>39</xdr:row>
      <xdr:rowOff>6756</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2110700" y="65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99484</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E00-00004F020000}"/>
            </a:ext>
          </a:extLst>
        </xdr:cNvPr>
        <xdr:cNvSpPr txBox="1"/>
      </xdr:nvSpPr>
      <xdr:spPr>
        <a:xfrm>
          <a:off x="22199600" y="64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100381</xdr:rowOff>
    </xdr:from>
    <xdr:to>
      <xdr:col>112</xdr:col>
      <xdr:colOff>38100</xdr:colOff>
      <xdr:row>39</xdr:row>
      <xdr:rowOff>30531</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1272500" y="661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127406</xdr:rowOff>
    </xdr:from>
    <xdr:to>
      <xdr:col>116</xdr:col>
      <xdr:colOff>63500</xdr:colOff>
      <xdr:row>38</xdr:row>
      <xdr:rowOff>151181</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1323300" y="6642506"/>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0383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151181</xdr:rowOff>
    </xdr:from>
    <xdr:to>
      <xdr:col>111</xdr:col>
      <xdr:colOff>177800</xdr:colOff>
      <xdr:row>38</xdr:row>
      <xdr:rowOff>163068</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0434300" y="666628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132385</xdr:rowOff>
    </xdr:from>
    <xdr:to>
      <xdr:col>102</xdr:col>
      <xdr:colOff>165100</xdr:colOff>
      <xdr:row>39</xdr:row>
      <xdr:rowOff>62535</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9494500" y="6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163068</xdr:rowOff>
    </xdr:from>
    <xdr:to>
      <xdr:col>107</xdr:col>
      <xdr:colOff>50800</xdr:colOff>
      <xdr:row>39</xdr:row>
      <xdr:rowOff>11735</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9545300" y="667816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145186</xdr:rowOff>
    </xdr:from>
    <xdr:to>
      <xdr:col>98</xdr:col>
      <xdr:colOff>38100</xdr:colOff>
      <xdr:row>39</xdr:row>
      <xdr:rowOff>75336</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8605500" y="66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11735</xdr:rowOff>
    </xdr:from>
    <xdr:to>
      <xdr:col>102</xdr:col>
      <xdr:colOff>114300</xdr:colOff>
      <xdr:row>39</xdr:row>
      <xdr:rowOff>24536</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8656300" y="669828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47058</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1075727" y="639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58945</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0199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79062</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9310427" y="64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91863</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8421427" y="64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E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00000000-0008-0000-0E00-00007A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00000000-0008-0000-0E00-00007C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E00-00007E020000}"/>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22678</xdr:rowOff>
    </xdr:from>
    <xdr:to>
      <xdr:col>85</xdr:col>
      <xdr:colOff>177800</xdr:colOff>
      <xdr:row>63</xdr:row>
      <xdr:rowOff>124278</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6268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1105</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E00-00008A020000}"/>
            </a:ext>
          </a:extLst>
        </xdr:cNvPr>
        <xdr:cNvSpPr txBox="1"/>
      </xdr:nvSpPr>
      <xdr:spPr>
        <a:xfrm>
          <a:off x="16357600"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164737</xdr:rowOff>
    </xdr:from>
    <xdr:to>
      <xdr:col>81</xdr:col>
      <xdr:colOff>101600</xdr:colOff>
      <xdr:row>63</xdr:row>
      <xdr:rowOff>94887</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5430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44087</xdr:rowOff>
    </xdr:from>
    <xdr:to>
      <xdr:col>85</xdr:col>
      <xdr:colOff>127000</xdr:colOff>
      <xdr:row>63</xdr:row>
      <xdr:rowOff>73478</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5481300" y="1084543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151674</xdr:rowOff>
    </xdr:from>
    <xdr:to>
      <xdr:col>76</xdr:col>
      <xdr:colOff>165100</xdr:colOff>
      <xdr:row>63</xdr:row>
      <xdr:rowOff>81824</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4541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31024</xdr:rowOff>
    </xdr:from>
    <xdr:to>
      <xdr:col>81</xdr:col>
      <xdr:colOff>50800</xdr:colOff>
      <xdr:row>63</xdr:row>
      <xdr:rowOff>44087</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4592300" y="10832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120650</xdr:rowOff>
    </xdr:from>
    <xdr:to>
      <xdr:col>72</xdr:col>
      <xdr:colOff>38100</xdr:colOff>
      <xdr:row>63</xdr:row>
      <xdr:rowOff>50800</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65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0</xdr:rowOff>
    </xdr:from>
    <xdr:to>
      <xdr:col>76</xdr:col>
      <xdr:colOff>114300</xdr:colOff>
      <xdr:row>63</xdr:row>
      <xdr:rowOff>31024</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3703300" y="108013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94524</xdr:rowOff>
    </xdr:from>
    <xdr:to>
      <xdr:col>67</xdr:col>
      <xdr:colOff>101600</xdr:colOff>
      <xdr:row>63</xdr:row>
      <xdr:rowOff>24674</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2763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145324</xdr:rowOff>
    </xdr:from>
    <xdr:to>
      <xdr:col>71</xdr:col>
      <xdr:colOff>177800</xdr:colOff>
      <xdr:row>63</xdr:row>
      <xdr:rowOff>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814300" y="107752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86014</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E00-000097020000}"/>
            </a:ext>
          </a:extLst>
        </xdr:cNvPr>
        <xdr:cNvSpPr txBox="1"/>
      </xdr:nvSpPr>
      <xdr:spPr>
        <a:xfrm>
          <a:off x="15266044"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72951</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E00-000098020000}"/>
            </a:ext>
          </a:extLst>
        </xdr:cNvPr>
        <xdr:cNvSpPr txBox="1"/>
      </xdr:nvSpPr>
      <xdr:spPr>
        <a:xfrm>
          <a:off x="14389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41927</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E00-000099020000}"/>
            </a:ext>
          </a:extLst>
        </xdr:cNvPr>
        <xdr:cNvSpPr txBox="1"/>
      </xdr:nvSpPr>
      <xdr:spPr>
        <a:xfrm>
          <a:off x="13500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15801</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E00-00009A020000}"/>
            </a:ext>
          </a:extLst>
        </xdr:cNvPr>
        <xdr:cNvSpPr txBox="1"/>
      </xdr:nvSpPr>
      <xdr:spPr>
        <a:xfrm>
          <a:off x="12611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00000000-0008-0000-0E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a:extLst>
            <a:ext uri="{FF2B5EF4-FFF2-40B4-BE49-F238E27FC236}">
              <a16:creationId xmlns:a16="http://schemas.microsoft.com/office/drawing/2014/main" id="{00000000-0008-0000-0E00-0000B1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a:extLst>
            <a:ext uri="{FF2B5EF4-FFF2-40B4-BE49-F238E27FC236}">
              <a16:creationId xmlns:a16="http://schemas.microsoft.com/office/drawing/2014/main" id="{00000000-0008-0000-0E00-0000B3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693" name="【学校施設】&#10;一人当たり面積平均値テキスト">
          <a:extLst>
            <a:ext uri="{FF2B5EF4-FFF2-40B4-BE49-F238E27FC236}">
              <a16:creationId xmlns:a16="http://schemas.microsoft.com/office/drawing/2014/main" id="{00000000-0008-0000-0E00-0000B5020000}"/>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34468</xdr:rowOff>
    </xdr:from>
    <xdr:to>
      <xdr:col>116</xdr:col>
      <xdr:colOff>114300</xdr:colOff>
      <xdr:row>62</xdr:row>
      <xdr:rowOff>136068</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2110700" y="1066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57345</xdr:rowOff>
    </xdr:from>
    <xdr:ext cx="469744" cy="259045"/>
    <xdr:sp macro="" textlink="">
      <xdr:nvSpPr>
        <xdr:cNvPr id="705" name="【学校施設】&#10;一人当たり面積該当値テキスト">
          <a:extLst>
            <a:ext uri="{FF2B5EF4-FFF2-40B4-BE49-F238E27FC236}">
              <a16:creationId xmlns:a16="http://schemas.microsoft.com/office/drawing/2014/main" id="{00000000-0008-0000-0E00-0000C1020000}"/>
            </a:ext>
          </a:extLst>
        </xdr:cNvPr>
        <xdr:cNvSpPr txBox="1"/>
      </xdr:nvSpPr>
      <xdr:spPr>
        <a:xfrm>
          <a:off x="22199600" y="105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46218</xdr:rowOff>
    </xdr:from>
    <xdr:to>
      <xdr:col>112</xdr:col>
      <xdr:colOff>38100</xdr:colOff>
      <xdr:row>62</xdr:row>
      <xdr:rowOff>147818</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1272500" y="106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85268</xdr:rowOff>
    </xdr:from>
    <xdr:to>
      <xdr:col>116</xdr:col>
      <xdr:colOff>63500</xdr:colOff>
      <xdr:row>62</xdr:row>
      <xdr:rowOff>97018</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1323300" y="10715168"/>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52253</xdr:rowOff>
    </xdr:from>
    <xdr:to>
      <xdr:col>107</xdr:col>
      <xdr:colOff>101600</xdr:colOff>
      <xdr:row>62</xdr:row>
      <xdr:rowOff>153853</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0383500" y="1068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97018</xdr:rowOff>
    </xdr:from>
    <xdr:to>
      <xdr:col>111</xdr:col>
      <xdr:colOff>177800</xdr:colOff>
      <xdr:row>62</xdr:row>
      <xdr:rowOff>103053</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0434300" y="1072691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61351</xdr:rowOff>
    </xdr:from>
    <xdr:to>
      <xdr:col>102</xdr:col>
      <xdr:colOff>165100</xdr:colOff>
      <xdr:row>62</xdr:row>
      <xdr:rowOff>162951</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9494500" y="106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103053</xdr:rowOff>
    </xdr:from>
    <xdr:to>
      <xdr:col>107</xdr:col>
      <xdr:colOff>50800</xdr:colOff>
      <xdr:row>62</xdr:row>
      <xdr:rowOff>112151</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19545300" y="10732953"/>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67980</xdr:rowOff>
    </xdr:from>
    <xdr:to>
      <xdr:col>98</xdr:col>
      <xdr:colOff>38100</xdr:colOff>
      <xdr:row>62</xdr:row>
      <xdr:rowOff>169580</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8605500" y="106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112151</xdr:rowOff>
    </xdr:from>
    <xdr:to>
      <xdr:col>102</xdr:col>
      <xdr:colOff>114300</xdr:colOff>
      <xdr:row>62</xdr:row>
      <xdr:rowOff>118780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8656300" y="1074205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714" name="n_1aveValue【学校施設】&#10;一人当たり面積">
          <a:extLst>
            <a:ext uri="{FF2B5EF4-FFF2-40B4-BE49-F238E27FC236}">
              <a16:creationId xmlns:a16="http://schemas.microsoft.com/office/drawing/2014/main" id="{00000000-0008-0000-0E00-0000CA020000}"/>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715" name="n_2aveValue【学校施設】&#10;一人当たり面積">
          <a:extLst>
            <a:ext uri="{FF2B5EF4-FFF2-40B4-BE49-F238E27FC236}">
              <a16:creationId xmlns:a16="http://schemas.microsoft.com/office/drawing/2014/main" id="{00000000-0008-0000-0E00-0000CB020000}"/>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716" name="n_3aveValue【学校施設】&#10;一人当たり面積">
          <a:extLst>
            <a:ext uri="{FF2B5EF4-FFF2-40B4-BE49-F238E27FC236}">
              <a16:creationId xmlns:a16="http://schemas.microsoft.com/office/drawing/2014/main" id="{00000000-0008-0000-0E00-0000CC020000}"/>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717" name="n_4aveValue【学校施設】&#10;一人当たり面積">
          <a:extLst>
            <a:ext uri="{FF2B5EF4-FFF2-40B4-BE49-F238E27FC236}">
              <a16:creationId xmlns:a16="http://schemas.microsoft.com/office/drawing/2014/main" id="{00000000-0008-0000-0E00-0000CD020000}"/>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164345</xdr:rowOff>
    </xdr:from>
    <xdr:ext cx="469744" cy="259045"/>
    <xdr:sp macro="" textlink="">
      <xdr:nvSpPr>
        <xdr:cNvPr id="718" name="n_1mainValue【学校施設】&#10;一人当たり面積">
          <a:extLst>
            <a:ext uri="{FF2B5EF4-FFF2-40B4-BE49-F238E27FC236}">
              <a16:creationId xmlns:a16="http://schemas.microsoft.com/office/drawing/2014/main" id="{00000000-0008-0000-0E00-0000CE020000}"/>
            </a:ext>
          </a:extLst>
        </xdr:cNvPr>
        <xdr:cNvSpPr txBox="1"/>
      </xdr:nvSpPr>
      <xdr:spPr>
        <a:xfrm>
          <a:off x="21075727" y="1045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170380</xdr:rowOff>
    </xdr:from>
    <xdr:ext cx="469744" cy="259045"/>
    <xdr:sp macro="" textlink="">
      <xdr:nvSpPr>
        <xdr:cNvPr id="719" name="n_2mainValue【学校施設】&#10;一人当たり面積">
          <a:extLst>
            <a:ext uri="{FF2B5EF4-FFF2-40B4-BE49-F238E27FC236}">
              <a16:creationId xmlns:a16="http://schemas.microsoft.com/office/drawing/2014/main" id="{00000000-0008-0000-0E00-0000CF020000}"/>
            </a:ext>
          </a:extLst>
        </xdr:cNvPr>
        <xdr:cNvSpPr txBox="1"/>
      </xdr:nvSpPr>
      <xdr:spPr>
        <a:xfrm>
          <a:off x="20199427" y="1045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8028</xdr:rowOff>
    </xdr:from>
    <xdr:ext cx="469744" cy="259045"/>
    <xdr:sp macro="" textlink="">
      <xdr:nvSpPr>
        <xdr:cNvPr id="720" name="n_3mainValue【学校施設】&#10;一人当たり面積">
          <a:extLst>
            <a:ext uri="{FF2B5EF4-FFF2-40B4-BE49-F238E27FC236}">
              <a16:creationId xmlns:a16="http://schemas.microsoft.com/office/drawing/2014/main" id="{00000000-0008-0000-0E00-0000D0020000}"/>
            </a:ext>
          </a:extLst>
        </xdr:cNvPr>
        <xdr:cNvSpPr txBox="1"/>
      </xdr:nvSpPr>
      <xdr:spPr>
        <a:xfrm>
          <a:off x="19310427" y="1046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14657</xdr:rowOff>
    </xdr:from>
    <xdr:ext cx="469744" cy="259045"/>
    <xdr:sp macro="" textlink="">
      <xdr:nvSpPr>
        <xdr:cNvPr id="721" name="n_4mainValue【学校施設】&#10;一人当たり面積">
          <a:extLst>
            <a:ext uri="{FF2B5EF4-FFF2-40B4-BE49-F238E27FC236}">
              <a16:creationId xmlns:a16="http://schemas.microsoft.com/office/drawing/2014/main" id="{00000000-0008-0000-0E00-0000D1020000}"/>
            </a:ext>
          </a:extLst>
        </xdr:cNvPr>
        <xdr:cNvSpPr txBox="1"/>
      </xdr:nvSpPr>
      <xdr:spPr>
        <a:xfrm>
          <a:off x="18421427" y="104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類似団体と比較して有形固定資産減価償却率が高くなっている施設は、道路、学校施設、公営住宅である。一方、低くなっているのは認定こども園・幼稚園・保育所、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橋りょう・トンネルの減価償却率が低下したのは、橋りょう架け替え工事の完了により新たに資産計上があったためである。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また、有形固定資産減価償却率が高くなっている施設は、一人当たり有形固定資産額が類似団体と比較して低い傾向にあるが、これは施設の老朽化により有形固定資産額が減少しているためであるといえる。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道路、橋りょう・トンネル、学校施設、公営住宅については、個別施設ごとの長寿命化計画（個別施設計画）に基づいて老朽化対策に取り組んでいくこととしている。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
1,823
135.05
2,640,419
2,486,492
112,712
1,667,663
1,591,258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F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F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F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F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F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F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F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F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F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F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F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F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F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F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F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F00-00004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0000000-0008-0000-0F00-00004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00000000-0008-0000-0F00-00004D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00000000-0008-0000-0F00-00004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00000000-0008-0000-0F00-000051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00000000-0008-0000-0F00-00005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00000000-0008-0000-0F00-00005B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00000000-0008-0000-0F00-00005D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00000000-0008-0000-0F00-00005F00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96" name="フローチャート: 判断 95">
          <a:extLst>
            <a:ext uri="{FF2B5EF4-FFF2-40B4-BE49-F238E27FC236}">
              <a16:creationId xmlns:a16="http://schemas.microsoft.com/office/drawing/2014/main" id="{00000000-0008-0000-0F00-00006000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97" name="フローチャート: 判断 96">
          <a:extLst>
            <a:ext uri="{FF2B5EF4-FFF2-40B4-BE49-F238E27FC236}">
              <a16:creationId xmlns:a16="http://schemas.microsoft.com/office/drawing/2014/main" id="{00000000-0008-0000-0F00-00006100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98" name="フローチャート: 判断 97">
          <a:extLst>
            <a:ext uri="{FF2B5EF4-FFF2-40B4-BE49-F238E27FC236}">
              <a16:creationId xmlns:a16="http://schemas.microsoft.com/office/drawing/2014/main" id="{00000000-0008-0000-0F00-000062000000}"/>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99" name="フローチャート: 判断 98">
          <a:extLst>
            <a:ext uri="{FF2B5EF4-FFF2-40B4-BE49-F238E27FC236}">
              <a16:creationId xmlns:a16="http://schemas.microsoft.com/office/drawing/2014/main" id="{00000000-0008-0000-0F00-000063000000}"/>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00" name="フローチャート: 判断 99">
          <a:extLst>
            <a:ext uri="{FF2B5EF4-FFF2-40B4-BE49-F238E27FC236}">
              <a16:creationId xmlns:a16="http://schemas.microsoft.com/office/drawing/2014/main" id="{00000000-0008-0000-0F00-000064000000}"/>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42818</xdr:rowOff>
    </xdr:from>
    <xdr:to>
      <xdr:col>24</xdr:col>
      <xdr:colOff>114300</xdr:colOff>
      <xdr:row>83</xdr:row>
      <xdr:rowOff>144418</xdr:rowOff>
    </xdr:to>
    <xdr:sp macro="" textlink="">
      <xdr:nvSpPr>
        <xdr:cNvPr id="106" name="楕円 105">
          <a:extLst>
            <a:ext uri="{FF2B5EF4-FFF2-40B4-BE49-F238E27FC236}">
              <a16:creationId xmlns:a16="http://schemas.microsoft.com/office/drawing/2014/main" id="{00000000-0008-0000-0F00-00006A000000}"/>
            </a:ext>
          </a:extLst>
        </xdr:cNvPr>
        <xdr:cNvSpPr/>
      </xdr:nvSpPr>
      <xdr:spPr>
        <a:xfrm>
          <a:off x="4584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21245</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0000000-0008-0000-0F00-00006B000000}"/>
            </a:ext>
          </a:extLst>
        </xdr:cNvPr>
        <xdr:cNvSpPr txBox="1"/>
      </xdr:nvSpPr>
      <xdr:spPr>
        <a:xfrm>
          <a:off x="4673600"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xdr:rowOff>
    </xdr:from>
    <xdr:to>
      <xdr:col>20</xdr:col>
      <xdr:colOff>38100</xdr:colOff>
      <xdr:row>83</xdr:row>
      <xdr:rowOff>103595</xdr:rowOff>
    </xdr:to>
    <xdr:sp macro="" textlink="">
      <xdr:nvSpPr>
        <xdr:cNvPr id="108" name="楕円 107">
          <a:extLst>
            <a:ext uri="{FF2B5EF4-FFF2-40B4-BE49-F238E27FC236}">
              <a16:creationId xmlns:a16="http://schemas.microsoft.com/office/drawing/2014/main" id="{00000000-0008-0000-0F00-00006C000000}"/>
            </a:ext>
          </a:extLst>
        </xdr:cNvPr>
        <xdr:cNvSpPr/>
      </xdr:nvSpPr>
      <xdr:spPr>
        <a:xfrm>
          <a:off x="3746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52795</xdr:rowOff>
    </xdr:from>
    <xdr:to>
      <xdr:col>24</xdr:col>
      <xdr:colOff>63500</xdr:colOff>
      <xdr:row>83</xdr:row>
      <xdr:rowOff>93618</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3797300" y="14283145"/>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132624</xdr:rowOff>
    </xdr:from>
    <xdr:to>
      <xdr:col>15</xdr:col>
      <xdr:colOff>101600</xdr:colOff>
      <xdr:row>83</xdr:row>
      <xdr:rowOff>62774</xdr:rowOff>
    </xdr:to>
    <xdr:sp macro="" textlink="">
      <xdr:nvSpPr>
        <xdr:cNvPr id="110" name="楕円 109">
          <a:extLst>
            <a:ext uri="{FF2B5EF4-FFF2-40B4-BE49-F238E27FC236}">
              <a16:creationId xmlns:a16="http://schemas.microsoft.com/office/drawing/2014/main" id="{00000000-0008-0000-0F00-00006E000000}"/>
            </a:ext>
          </a:extLst>
        </xdr:cNvPr>
        <xdr:cNvSpPr/>
      </xdr:nvSpPr>
      <xdr:spPr>
        <a:xfrm>
          <a:off x="2857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11974</xdr:rowOff>
    </xdr:from>
    <xdr:to>
      <xdr:col>19</xdr:col>
      <xdr:colOff>177800</xdr:colOff>
      <xdr:row>83</xdr:row>
      <xdr:rowOff>52795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2908300" y="1424232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93436</xdr:rowOff>
    </xdr:from>
    <xdr:to>
      <xdr:col>10</xdr:col>
      <xdr:colOff>165100</xdr:colOff>
      <xdr:row>83</xdr:row>
      <xdr:rowOff>23586</xdr:rowOff>
    </xdr:to>
    <xdr:sp macro="" textlink="">
      <xdr:nvSpPr>
        <xdr:cNvPr id="112" name="楕円 111">
          <a:extLst>
            <a:ext uri="{FF2B5EF4-FFF2-40B4-BE49-F238E27FC236}">
              <a16:creationId xmlns:a16="http://schemas.microsoft.com/office/drawing/2014/main" id="{00000000-0008-0000-0F00-000070000000}"/>
            </a:ext>
          </a:extLst>
        </xdr:cNvPr>
        <xdr:cNvSpPr/>
      </xdr:nvSpPr>
      <xdr:spPr>
        <a:xfrm>
          <a:off x="1968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144236</xdr:rowOff>
    </xdr:from>
    <xdr:to>
      <xdr:col>15</xdr:col>
      <xdr:colOff>50800</xdr:colOff>
      <xdr:row>83</xdr:row>
      <xdr:rowOff>11974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2019300" y="142031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52614</xdr:rowOff>
    </xdr:from>
    <xdr:to>
      <xdr:col>6</xdr:col>
      <xdr:colOff>38100</xdr:colOff>
      <xdr:row>82</xdr:row>
      <xdr:rowOff>154214</xdr:rowOff>
    </xdr:to>
    <xdr:sp macro="" textlink="">
      <xdr:nvSpPr>
        <xdr:cNvPr id="114" name="楕円 113">
          <a:extLst>
            <a:ext uri="{FF2B5EF4-FFF2-40B4-BE49-F238E27FC236}">
              <a16:creationId xmlns:a16="http://schemas.microsoft.com/office/drawing/2014/main" id="{00000000-0008-0000-0F00-000072000000}"/>
            </a:ext>
          </a:extLst>
        </xdr:cNvPr>
        <xdr:cNvSpPr/>
      </xdr:nvSpPr>
      <xdr:spPr>
        <a:xfrm>
          <a:off x="1079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103414</xdr:rowOff>
    </xdr:from>
    <xdr:to>
      <xdr:col>10</xdr:col>
      <xdr:colOff>114300</xdr:colOff>
      <xdr:row>82</xdr:row>
      <xdr:rowOff>144236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130300" y="141623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116" name="n_1aveValue【福祉施設】&#10;有形固定資産減価償却率">
          <a:extLst>
            <a:ext uri="{FF2B5EF4-FFF2-40B4-BE49-F238E27FC236}">
              <a16:creationId xmlns:a16="http://schemas.microsoft.com/office/drawing/2014/main" id="{00000000-0008-0000-0F00-00007400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117" name="n_2aveValue【福祉施設】&#10;有形固定資産減価償却率">
          <a:extLst>
            <a:ext uri="{FF2B5EF4-FFF2-40B4-BE49-F238E27FC236}">
              <a16:creationId xmlns:a16="http://schemas.microsoft.com/office/drawing/2014/main" id="{00000000-0008-0000-0F00-000075000000}"/>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118" name="n_3aveValue【福祉施設】&#10;有形固定資産減価償却率">
          <a:extLst>
            <a:ext uri="{FF2B5EF4-FFF2-40B4-BE49-F238E27FC236}">
              <a16:creationId xmlns:a16="http://schemas.microsoft.com/office/drawing/2014/main" id="{00000000-0008-0000-0F00-000076000000}"/>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119" name="n_4aveValue【福祉施設】&#10;有形固定資産減価償却率">
          <a:extLst>
            <a:ext uri="{FF2B5EF4-FFF2-40B4-BE49-F238E27FC236}">
              <a16:creationId xmlns:a16="http://schemas.microsoft.com/office/drawing/2014/main" id="{00000000-0008-0000-0F00-000077000000}"/>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94722</xdr:rowOff>
    </xdr:from>
    <xdr:ext cx="405111" cy="259045"/>
    <xdr:sp macro="" textlink="">
      <xdr:nvSpPr>
        <xdr:cNvPr id="120" name="n_1mainValue【福祉施設】&#10;有形固定資産減価償却率">
          <a:extLst>
            <a:ext uri="{FF2B5EF4-FFF2-40B4-BE49-F238E27FC236}">
              <a16:creationId xmlns:a16="http://schemas.microsoft.com/office/drawing/2014/main" id="{00000000-0008-0000-0F00-000078000000}"/>
            </a:ext>
          </a:extLst>
        </xdr:cNvPr>
        <xdr:cNvSpPr txBox="1"/>
      </xdr:nvSpPr>
      <xdr:spPr>
        <a:xfrm>
          <a:off x="3582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53901</xdr:rowOff>
    </xdr:from>
    <xdr:ext cx="405111" cy="259045"/>
    <xdr:sp macro="" textlink="">
      <xdr:nvSpPr>
        <xdr:cNvPr id="121" name="n_2mainValue【福祉施設】&#10;有形固定資産減価償却率">
          <a:extLst>
            <a:ext uri="{FF2B5EF4-FFF2-40B4-BE49-F238E27FC236}">
              <a16:creationId xmlns:a16="http://schemas.microsoft.com/office/drawing/2014/main" id="{00000000-0008-0000-0F00-000079000000}"/>
            </a:ext>
          </a:extLst>
        </xdr:cNvPr>
        <xdr:cNvSpPr txBox="1"/>
      </xdr:nvSpPr>
      <xdr:spPr>
        <a:xfrm>
          <a:off x="2705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14713</xdr:rowOff>
    </xdr:from>
    <xdr:ext cx="405111" cy="259045"/>
    <xdr:sp macro="" textlink="">
      <xdr:nvSpPr>
        <xdr:cNvPr id="122" name="n_3mainValue【福祉施設】&#10;有形固定資産減価償却率">
          <a:extLst>
            <a:ext uri="{FF2B5EF4-FFF2-40B4-BE49-F238E27FC236}">
              <a16:creationId xmlns:a16="http://schemas.microsoft.com/office/drawing/2014/main" id="{00000000-0008-0000-0F00-00007A000000}"/>
            </a:ext>
          </a:extLst>
        </xdr:cNvPr>
        <xdr:cNvSpPr txBox="1"/>
      </xdr:nvSpPr>
      <xdr:spPr>
        <a:xfrm>
          <a:off x="1816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145341</xdr:rowOff>
    </xdr:from>
    <xdr:ext cx="405111" cy="259045"/>
    <xdr:sp macro="" textlink="">
      <xdr:nvSpPr>
        <xdr:cNvPr id="123" name="n_4mainValue【福祉施設】&#10;有形固定資産減価償却率">
          <a:extLst>
            <a:ext uri="{FF2B5EF4-FFF2-40B4-BE49-F238E27FC236}">
              <a16:creationId xmlns:a16="http://schemas.microsoft.com/office/drawing/2014/main" id="{00000000-0008-0000-0F00-00007B000000}"/>
            </a:ext>
          </a:extLst>
        </xdr:cNvPr>
        <xdr:cNvSpPr txBox="1"/>
      </xdr:nvSpPr>
      <xdr:spPr>
        <a:xfrm>
          <a:off x="927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6" name="【福祉施設】&#10;一人当たり面積グラフ枠">
          <a:extLst>
            <a:ext uri="{FF2B5EF4-FFF2-40B4-BE49-F238E27FC236}">
              <a16:creationId xmlns:a16="http://schemas.microsoft.com/office/drawing/2014/main" id="{00000000-0008-0000-0F00-00009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148" name="【福祉施設】&#10;一人当たり面積最小値テキスト">
          <a:extLst>
            <a:ext uri="{FF2B5EF4-FFF2-40B4-BE49-F238E27FC236}">
              <a16:creationId xmlns:a16="http://schemas.microsoft.com/office/drawing/2014/main" id="{00000000-0008-0000-0F00-00009400000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150" name="【福祉施設】&#10;一人当たり面積最大値テキスト">
          <a:extLst>
            <a:ext uri="{FF2B5EF4-FFF2-40B4-BE49-F238E27FC236}">
              <a16:creationId xmlns:a16="http://schemas.microsoft.com/office/drawing/2014/main" id="{00000000-0008-0000-0F00-000096000000}"/>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152" name="【福祉施設】&#10;一人当たり面積平均値テキスト">
          <a:extLst>
            <a:ext uri="{FF2B5EF4-FFF2-40B4-BE49-F238E27FC236}">
              <a16:creationId xmlns:a16="http://schemas.microsoft.com/office/drawing/2014/main" id="{00000000-0008-0000-0F00-000098000000}"/>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154" name="フローチャート: 判断 153">
          <a:extLst>
            <a:ext uri="{FF2B5EF4-FFF2-40B4-BE49-F238E27FC236}">
              <a16:creationId xmlns:a16="http://schemas.microsoft.com/office/drawing/2014/main" id="{00000000-0008-0000-0F00-00009A00000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69977</xdr:rowOff>
    </xdr:from>
    <xdr:to>
      <xdr:col>55</xdr:col>
      <xdr:colOff>50800</xdr:colOff>
      <xdr:row>85</xdr:row>
      <xdr:rowOff>127</xdr:rowOff>
    </xdr:to>
    <xdr:sp macro="" textlink="">
      <xdr:nvSpPr>
        <xdr:cNvPr id="163" name="楕円 162">
          <a:extLst>
            <a:ext uri="{FF2B5EF4-FFF2-40B4-BE49-F238E27FC236}">
              <a16:creationId xmlns:a16="http://schemas.microsoft.com/office/drawing/2014/main" id="{00000000-0008-0000-0F00-0000A3000000}"/>
            </a:ext>
          </a:extLst>
        </xdr:cNvPr>
        <xdr:cNvSpPr/>
      </xdr:nvSpPr>
      <xdr:spPr>
        <a:xfrm>
          <a:off x="10426700" y="144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92854</xdr:rowOff>
    </xdr:from>
    <xdr:ext cx="469744" cy="259045"/>
    <xdr:sp macro="" textlink="">
      <xdr:nvSpPr>
        <xdr:cNvPr id="164" name="【福祉施設】&#10;一人当たり面積該当値テキスト">
          <a:extLst>
            <a:ext uri="{FF2B5EF4-FFF2-40B4-BE49-F238E27FC236}">
              <a16:creationId xmlns:a16="http://schemas.microsoft.com/office/drawing/2014/main" id="{00000000-0008-0000-0F00-0000A4000000}"/>
            </a:ext>
          </a:extLst>
        </xdr:cNvPr>
        <xdr:cNvSpPr txBox="1"/>
      </xdr:nvSpPr>
      <xdr:spPr>
        <a:xfrm>
          <a:off x="10515600" y="1432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85217</xdr:rowOff>
    </xdr:from>
    <xdr:to>
      <xdr:col>50</xdr:col>
      <xdr:colOff>165100</xdr:colOff>
      <xdr:row>85</xdr:row>
      <xdr:rowOff>15367</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9588500" y="144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120777</xdr:rowOff>
    </xdr:from>
    <xdr:to>
      <xdr:col>55</xdr:col>
      <xdr:colOff>0</xdr:colOff>
      <xdr:row>84</xdr:row>
      <xdr:rowOff>136017</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flipV="1">
          <a:off x="9639300" y="14522577"/>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93218</xdr:rowOff>
    </xdr:from>
    <xdr:to>
      <xdr:col>46</xdr:col>
      <xdr:colOff>38100</xdr:colOff>
      <xdr:row>85</xdr:row>
      <xdr:rowOff>23368</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8699500" y="144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136017</xdr:rowOff>
    </xdr:from>
    <xdr:to>
      <xdr:col>50</xdr:col>
      <xdr:colOff>114300</xdr:colOff>
      <xdr:row>84</xdr:row>
      <xdr:rowOff>144018</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8750300" y="1453781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105790</xdr:rowOff>
    </xdr:from>
    <xdr:to>
      <xdr:col>41</xdr:col>
      <xdr:colOff>101600</xdr:colOff>
      <xdr:row>85</xdr:row>
      <xdr:rowOff>35940</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7810500" y="145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144018</xdr:rowOff>
    </xdr:from>
    <xdr:to>
      <xdr:col>45</xdr:col>
      <xdr:colOff>177800</xdr:colOff>
      <xdr:row>84</xdr:row>
      <xdr:rowOff>156590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7861300" y="14545818"/>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114173</xdr:rowOff>
    </xdr:from>
    <xdr:to>
      <xdr:col>36</xdr:col>
      <xdr:colOff>165100</xdr:colOff>
      <xdr:row>85</xdr:row>
      <xdr:rowOff>44323</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6921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156590</xdr:rowOff>
    </xdr:from>
    <xdr:to>
      <xdr:col>41</xdr:col>
      <xdr:colOff>50800</xdr:colOff>
      <xdr:row>84</xdr:row>
      <xdr:rowOff>164973</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6972300" y="14558390"/>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173" name="n_1aveValue【福祉施設】&#10;一人当たり面積">
          <a:extLst>
            <a:ext uri="{FF2B5EF4-FFF2-40B4-BE49-F238E27FC236}">
              <a16:creationId xmlns:a16="http://schemas.microsoft.com/office/drawing/2014/main" id="{00000000-0008-0000-0F00-0000AD000000}"/>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174" name="n_2aveValue【福祉施設】&#10;一人当たり面積">
          <a:extLst>
            <a:ext uri="{FF2B5EF4-FFF2-40B4-BE49-F238E27FC236}">
              <a16:creationId xmlns:a16="http://schemas.microsoft.com/office/drawing/2014/main" id="{00000000-0008-0000-0F00-0000AE00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175" name="n_3aveValue【福祉施設】&#10;一人当たり面積">
          <a:extLst>
            <a:ext uri="{FF2B5EF4-FFF2-40B4-BE49-F238E27FC236}">
              <a16:creationId xmlns:a16="http://schemas.microsoft.com/office/drawing/2014/main" id="{00000000-0008-0000-0F00-0000AF000000}"/>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176" name="n_4aveValue【福祉施設】&#10;一人当たり面積">
          <a:extLst>
            <a:ext uri="{FF2B5EF4-FFF2-40B4-BE49-F238E27FC236}">
              <a16:creationId xmlns:a16="http://schemas.microsoft.com/office/drawing/2014/main" id="{00000000-0008-0000-0F00-0000B0000000}"/>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31894</xdr:rowOff>
    </xdr:from>
    <xdr:ext cx="469744" cy="259045"/>
    <xdr:sp macro="" textlink="">
      <xdr:nvSpPr>
        <xdr:cNvPr id="177" name="n_1mainValue【福祉施設】&#10;一人当たり面積">
          <a:extLst>
            <a:ext uri="{FF2B5EF4-FFF2-40B4-BE49-F238E27FC236}">
              <a16:creationId xmlns:a16="http://schemas.microsoft.com/office/drawing/2014/main" id="{00000000-0008-0000-0F00-0000B1000000}"/>
            </a:ext>
          </a:extLst>
        </xdr:cNvPr>
        <xdr:cNvSpPr txBox="1"/>
      </xdr:nvSpPr>
      <xdr:spPr>
        <a:xfrm>
          <a:off x="9391727" y="1426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14495</xdr:rowOff>
    </xdr:from>
    <xdr:ext cx="469744" cy="259045"/>
    <xdr:sp macro="" textlink="">
      <xdr:nvSpPr>
        <xdr:cNvPr id="178" name="n_2mainValue【福祉施設】&#10;一人当たり面積">
          <a:extLst>
            <a:ext uri="{FF2B5EF4-FFF2-40B4-BE49-F238E27FC236}">
              <a16:creationId xmlns:a16="http://schemas.microsoft.com/office/drawing/2014/main" id="{00000000-0008-0000-0F00-0000B2000000}"/>
            </a:ext>
          </a:extLst>
        </xdr:cNvPr>
        <xdr:cNvSpPr txBox="1"/>
      </xdr:nvSpPr>
      <xdr:spPr>
        <a:xfrm>
          <a:off x="8515427" y="1458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27067</xdr:rowOff>
    </xdr:from>
    <xdr:ext cx="469744" cy="259045"/>
    <xdr:sp macro="" textlink="">
      <xdr:nvSpPr>
        <xdr:cNvPr id="179" name="n_3mainValue【福祉施設】&#10;一人当たり面積">
          <a:extLst>
            <a:ext uri="{FF2B5EF4-FFF2-40B4-BE49-F238E27FC236}">
              <a16:creationId xmlns:a16="http://schemas.microsoft.com/office/drawing/2014/main" id="{00000000-0008-0000-0F00-0000B3000000}"/>
            </a:ext>
          </a:extLst>
        </xdr:cNvPr>
        <xdr:cNvSpPr txBox="1"/>
      </xdr:nvSpPr>
      <xdr:spPr>
        <a:xfrm>
          <a:off x="7626427" y="1460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35450</xdr:rowOff>
    </xdr:from>
    <xdr:ext cx="469744" cy="259045"/>
    <xdr:sp macro="" textlink="">
      <xdr:nvSpPr>
        <xdr:cNvPr id="180" name="n_4mainValue【福祉施設】&#10;一人当たり面積">
          <a:extLst>
            <a:ext uri="{FF2B5EF4-FFF2-40B4-BE49-F238E27FC236}">
              <a16:creationId xmlns:a16="http://schemas.microsoft.com/office/drawing/2014/main" id="{00000000-0008-0000-0F00-0000B4000000}"/>
            </a:ext>
          </a:extLst>
        </xdr:cNvPr>
        <xdr:cNvSpPr txBox="1"/>
      </xdr:nvSpPr>
      <xdr:spPr>
        <a:xfrm>
          <a:off x="6737427"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1" name="【消防施設】&#10;有形固定資産減価償却率グラフ枠">
          <a:extLst>
            <a:ext uri="{FF2B5EF4-FFF2-40B4-BE49-F238E27FC236}">
              <a16:creationId xmlns:a16="http://schemas.microsoft.com/office/drawing/2014/main" id="{00000000-0008-0000-0F00-0000FB00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253" name="【消防施設】&#10;有形固定資産減価償却率最小値テキスト">
          <a:extLst>
            <a:ext uri="{FF2B5EF4-FFF2-40B4-BE49-F238E27FC236}">
              <a16:creationId xmlns:a16="http://schemas.microsoft.com/office/drawing/2014/main" id="{00000000-0008-0000-0F00-0000FD00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255" name="【消防施設】&#10;有形固定資産減価償却率最大値テキスト">
          <a:extLst>
            <a:ext uri="{FF2B5EF4-FFF2-40B4-BE49-F238E27FC236}">
              <a16:creationId xmlns:a16="http://schemas.microsoft.com/office/drawing/2014/main" id="{00000000-0008-0000-0F00-0000FF00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257" name="【消防施設】&#10;有形固定資産減価償却率平均値テキスト">
          <a:extLst>
            <a:ext uri="{FF2B5EF4-FFF2-40B4-BE49-F238E27FC236}">
              <a16:creationId xmlns:a16="http://schemas.microsoft.com/office/drawing/2014/main" id="{00000000-0008-0000-0F00-00000101000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161289</xdr:rowOff>
    </xdr:from>
    <xdr:to>
      <xdr:col>85</xdr:col>
      <xdr:colOff>177800</xdr:colOff>
      <xdr:row>83</xdr:row>
      <xdr:rowOff>91439</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162687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139716</xdr:rowOff>
    </xdr:from>
    <xdr:ext cx="405111" cy="259045"/>
    <xdr:sp macro="" textlink="">
      <xdr:nvSpPr>
        <xdr:cNvPr id="269" name="【消防施設】&#10;有形固定資産減価償却率該当値テキスト">
          <a:extLst>
            <a:ext uri="{FF2B5EF4-FFF2-40B4-BE49-F238E27FC236}">
              <a16:creationId xmlns:a16="http://schemas.microsoft.com/office/drawing/2014/main" id="{00000000-0008-0000-0F00-00000D010000}"/>
            </a:ext>
          </a:extLst>
        </xdr:cNvPr>
        <xdr:cNvSpPr txBox="1"/>
      </xdr:nvSpPr>
      <xdr:spPr>
        <a:xfrm>
          <a:off x="16357600" y="1419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146050</xdr:rowOff>
    </xdr:from>
    <xdr:to>
      <xdr:col>81</xdr:col>
      <xdr:colOff>101600</xdr:colOff>
      <xdr:row>83</xdr:row>
      <xdr:rowOff>76200</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15430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25400</xdr:rowOff>
    </xdr:from>
    <xdr:to>
      <xdr:col>85</xdr:col>
      <xdr:colOff>127000</xdr:colOff>
      <xdr:row>83</xdr:row>
      <xdr:rowOff>40639</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15481300" y="142557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129539</xdr:rowOff>
    </xdr:from>
    <xdr:to>
      <xdr:col>76</xdr:col>
      <xdr:colOff>165100</xdr:colOff>
      <xdr:row>83</xdr:row>
      <xdr:rowOff>59689</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14541500" y="141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8889</xdr:rowOff>
    </xdr:from>
    <xdr:to>
      <xdr:col>81</xdr:col>
      <xdr:colOff>50800</xdr:colOff>
      <xdr:row>83</xdr:row>
      <xdr:rowOff>25400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14592300" y="1423923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111761</xdr:rowOff>
    </xdr:from>
    <xdr:to>
      <xdr:col>72</xdr:col>
      <xdr:colOff>38100</xdr:colOff>
      <xdr:row>83</xdr:row>
      <xdr:rowOff>41911</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13652500" y="141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162561</xdr:rowOff>
    </xdr:from>
    <xdr:to>
      <xdr:col>76</xdr:col>
      <xdr:colOff>114300</xdr:colOff>
      <xdr:row>83</xdr:row>
      <xdr:rowOff>8889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13703300" y="1422146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92711</xdr:rowOff>
    </xdr:from>
    <xdr:to>
      <xdr:col>67</xdr:col>
      <xdr:colOff>101600</xdr:colOff>
      <xdr:row>83</xdr:row>
      <xdr:rowOff>22861</xdr:rowOff>
    </xdr:to>
    <xdr:sp macro="" textlink="">
      <xdr:nvSpPr>
        <xdr:cNvPr id="276" name="楕円 275">
          <a:extLst>
            <a:ext uri="{FF2B5EF4-FFF2-40B4-BE49-F238E27FC236}">
              <a16:creationId xmlns:a16="http://schemas.microsoft.com/office/drawing/2014/main" id="{00000000-0008-0000-0F00-000014010000}"/>
            </a:ext>
          </a:extLst>
        </xdr:cNvPr>
        <xdr:cNvSpPr/>
      </xdr:nvSpPr>
      <xdr:spPr>
        <a:xfrm>
          <a:off x="12763500" y="14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143511</xdr:rowOff>
    </xdr:from>
    <xdr:to>
      <xdr:col>71</xdr:col>
      <xdr:colOff>177800</xdr:colOff>
      <xdr:row>82</xdr:row>
      <xdr:rowOff>162561</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2814300" y="14202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278" name="n_1aveValue【消防施設】&#10;有形固定資産減価償却率">
          <a:extLst>
            <a:ext uri="{FF2B5EF4-FFF2-40B4-BE49-F238E27FC236}">
              <a16:creationId xmlns:a16="http://schemas.microsoft.com/office/drawing/2014/main" id="{00000000-0008-0000-0F00-00001601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279" name="n_2aveValue【消防施設】&#10;有形固定資産減価償却率">
          <a:extLst>
            <a:ext uri="{FF2B5EF4-FFF2-40B4-BE49-F238E27FC236}">
              <a16:creationId xmlns:a16="http://schemas.microsoft.com/office/drawing/2014/main" id="{00000000-0008-0000-0F00-000017010000}"/>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280" name="n_3aveValue【消防施設】&#10;有形固定資産減価償却率">
          <a:extLst>
            <a:ext uri="{FF2B5EF4-FFF2-40B4-BE49-F238E27FC236}">
              <a16:creationId xmlns:a16="http://schemas.microsoft.com/office/drawing/2014/main" id="{00000000-0008-0000-0F00-000018010000}"/>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281" name="n_4aveValue【消防施設】&#10;有形固定資産減価償却率">
          <a:extLst>
            <a:ext uri="{FF2B5EF4-FFF2-40B4-BE49-F238E27FC236}">
              <a16:creationId xmlns:a16="http://schemas.microsoft.com/office/drawing/2014/main" id="{00000000-0008-0000-0F00-000019010000}"/>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67327</xdr:rowOff>
    </xdr:from>
    <xdr:ext cx="405111" cy="259045"/>
    <xdr:sp macro="" textlink="">
      <xdr:nvSpPr>
        <xdr:cNvPr id="282" name="n_1mainValue【消防施設】&#10;有形固定資産減価償却率">
          <a:extLst>
            <a:ext uri="{FF2B5EF4-FFF2-40B4-BE49-F238E27FC236}">
              <a16:creationId xmlns:a16="http://schemas.microsoft.com/office/drawing/2014/main" id="{00000000-0008-0000-0F00-00001A010000}"/>
            </a:ext>
          </a:extLst>
        </xdr:cNvPr>
        <xdr:cNvSpPr txBox="1"/>
      </xdr:nvSpPr>
      <xdr:spPr>
        <a:xfrm>
          <a:off x="15266044"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50816</xdr:rowOff>
    </xdr:from>
    <xdr:ext cx="405111" cy="259045"/>
    <xdr:sp macro="" textlink="">
      <xdr:nvSpPr>
        <xdr:cNvPr id="283" name="n_2mainValue【消防施設】&#10;有形固定資産減価償却率">
          <a:extLst>
            <a:ext uri="{FF2B5EF4-FFF2-40B4-BE49-F238E27FC236}">
              <a16:creationId xmlns:a16="http://schemas.microsoft.com/office/drawing/2014/main" id="{00000000-0008-0000-0F00-00001B010000}"/>
            </a:ext>
          </a:extLst>
        </xdr:cNvPr>
        <xdr:cNvSpPr txBox="1"/>
      </xdr:nvSpPr>
      <xdr:spPr>
        <a:xfrm>
          <a:off x="14389744" y="1428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33038</xdr:rowOff>
    </xdr:from>
    <xdr:ext cx="405111" cy="259045"/>
    <xdr:sp macro="" textlink="">
      <xdr:nvSpPr>
        <xdr:cNvPr id="284" name="n_3mainValue【消防施設】&#10;有形固定資産減価償却率">
          <a:extLst>
            <a:ext uri="{FF2B5EF4-FFF2-40B4-BE49-F238E27FC236}">
              <a16:creationId xmlns:a16="http://schemas.microsoft.com/office/drawing/2014/main" id="{00000000-0008-0000-0F00-00001C010000}"/>
            </a:ext>
          </a:extLst>
        </xdr:cNvPr>
        <xdr:cNvSpPr txBox="1"/>
      </xdr:nvSpPr>
      <xdr:spPr>
        <a:xfrm>
          <a:off x="13500744" y="1426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13988</xdr:rowOff>
    </xdr:from>
    <xdr:ext cx="405111" cy="259045"/>
    <xdr:sp macro="" textlink="">
      <xdr:nvSpPr>
        <xdr:cNvPr id="285" name="n_4mainValue【消防施設】&#10;有形固定資産減価償却率">
          <a:extLst>
            <a:ext uri="{FF2B5EF4-FFF2-40B4-BE49-F238E27FC236}">
              <a16:creationId xmlns:a16="http://schemas.microsoft.com/office/drawing/2014/main" id="{00000000-0008-0000-0F00-00001D010000}"/>
            </a:ext>
          </a:extLst>
        </xdr:cNvPr>
        <xdr:cNvSpPr txBox="1"/>
      </xdr:nvSpPr>
      <xdr:spPr>
        <a:xfrm>
          <a:off x="12611744" y="1424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8" name="【消防施設】&#10;一人当たり面積グラフ枠">
          <a:extLst>
            <a:ext uri="{FF2B5EF4-FFF2-40B4-BE49-F238E27FC236}">
              <a16:creationId xmlns:a16="http://schemas.microsoft.com/office/drawing/2014/main" id="{00000000-0008-0000-0F00-00003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310" name="【消防施設】&#10;一人当たり面積最小値テキスト">
          <a:extLst>
            <a:ext uri="{FF2B5EF4-FFF2-40B4-BE49-F238E27FC236}">
              <a16:creationId xmlns:a16="http://schemas.microsoft.com/office/drawing/2014/main" id="{00000000-0008-0000-0F00-00003601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312" name="【消防施設】&#10;一人当たり面積最大値テキスト">
          <a:extLst>
            <a:ext uri="{FF2B5EF4-FFF2-40B4-BE49-F238E27FC236}">
              <a16:creationId xmlns:a16="http://schemas.microsoft.com/office/drawing/2014/main" id="{00000000-0008-0000-0F00-000038010000}"/>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314" name="【消防施設】&#10;一人当たり面積平均値テキスト">
          <a:extLst>
            <a:ext uri="{FF2B5EF4-FFF2-40B4-BE49-F238E27FC236}">
              <a16:creationId xmlns:a16="http://schemas.microsoft.com/office/drawing/2014/main" id="{00000000-0008-0000-0F00-00003A010000}"/>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103887</xdr:rowOff>
    </xdr:from>
    <xdr:to>
      <xdr:col>116</xdr:col>
      <xdr:colOff>114300</xdr:colOff>
      <xdr:row>83</xdr:row>
      <xdr:rowOff>34037</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21107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126764</xdr:rowOff>
    </xdr:from>
    <xdr:ext cx="469744" cy="259045"/>
    <xdr:sp macro="" textlink="">
      <xdr:nvSpPr>
        <xdr:cNvPr id="326" name="【消防施設】&#10;一人当たり面積該当値テキスト">
          <a:extLst>
            <a:ext uri="{FF2B5EF4-FFF2-40B4-BE49-F238E27FC236}">
              <a16:creationId xmlns:a16="http://schemas.microsoft.com/office/drawing/2014/main" id="{00000000-0008-0000-0F00-000046010000}"/>
            </a:ext>
          </a:extLst>
        </xdr:cNvPr>
        <xdr:cNvSpPr txBox="1"/>
      </xdr:nvSpPr>
      <xdr:spPr>
        <a:xfrm>
          <a:off x="22199600"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132842</xdr:rowOff>
    </xdr:from>
    <xdr:to>
      <xdr:col>112</xdr:col>
      <xdr:colOff>38100</xdr:colOff>
      <xdr:row>83</xdr:row>
      <xdr:rowOff>62992</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21272500" y="141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154687</xdr:rowOff>
    </xdr:from>
    <xdr:to>
      <xdr:col>116</xdr:col>
      <xdr:colOff>63500</xdr:colOff>
      <xdr:row>83</xdr:row>
      <xdr:rowOff>12192</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flipV="1">
          <a:off x="21323300" y="14213587"/>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148082</xdr:rowOff>
    </xdr:from>
    <xdr:to>
      <xdr:col>107</xdr:col>
      <xdr:colOff>101600</xdr:colOff>
      <xdr:row>83</xdr:row>
      <xdr:rowOff>78232</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20383500" y="1420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12192</xdr:rowOff>
    </xdr:from>
    <xdr:to>
      <xdr:col>111</xdr:col>
      <xdr:colOff>177800</xdr:colOff>
      <xdr:row>83</xdr:row>
      <xdr:rowOff>27432</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20434300" y="1424254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1015</xdr:rowOff>
    </xdr:from>
    <xdr:to>
      <xdr:col>102</xdr:col>
      <xdr:colOff>165100</xdr:colOff>
      <xdr:row>83</xdr:row>
      <xdr:rowOff>102615</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19494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27432</xdr:rowOff>
    </xdr:from>
    <xdr:to>
      <xdr:col>107</xdr:col>
      <xdr:colOff>50800</xdr:colOff>
      <xdr:row>83</xdr:row>
      <xdr:rowOff>51815</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19545300" y="14257782"/>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17780</xdr:rowOff>
    </xdr:from>
    <xdr:to>
      <xdr:col>98</xdr:col>
      <xdr:colOff>38100</xdr:colOff>
      <xdr:row>83</xdr:row>
      <xdr:rowOff>119380</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8605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51815</xdr:rowOff>
    </xdr:from>
    <xdr:to>
      <xdr:col>102</xdr:col>
      <xdr:colOff>114300</xdr:colOff>
      <xdr:row>83</xdr:row>
      <xdr:rowOff>68580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flipV="1">
          <a:off x="18656300" y="14282165"/>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335" name="n_1aveValue【消防施設】&#10;一人当たり面積">
          <a:extLst>
            <a:ext uri="{FF2B5EF4-FFF2-40B4-BE49-F238E27FC236}">
              <a16:creationId xmlns:a16="http://schemas.microsoft.com/office/drawing/2014/main" id="{00000000-0008-0000-0F00-00004F01000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336" name="n_2aveValue【消防施設】&#10;一人当たり面積">
          <a:extLst>
            <a:ext uri="{FF2B5EF4-FFF2-40B4-BE49-F238E27FC236}">
              <a16:creationId xmlns:a16="http://schemas.microsoft.com/office/drawing/2014/main" id="{00000000-0008-0000-0F00-000050010000}"/>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337" name="n_3aveValue【消防施設】&#10;一人当たり面積">
          <a:extLst>
            <a:ext uri="{FF2B5EF4-FFF2-40B4-BE49-F238E27FC236}">
              <a16:creationId xmlns:a16="http://schemas.microsoft.com/office/drawing/2014/main" id="{00000000-0008-0000-0F00-000051010000}"/>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338" name="n_4aveValue【消防施設】&#10;一人当たり面積">
          <a:extLst>
            <a:ext uri="{FF2B5EF4-FFF2-40B4-BE49-F238E27FC236}">
              <a16:creationId xmlns:a16="http://schemas.microsoft.com/office/drawing/2014/main" id="{00000000-0008-0000-0F00-000052010000}"/>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79519</xdr:rowOff>
    </xdr:from>
    <xdr:ext cx="469744" cy="259045"/>
    <xdr:sp macro="" textlink="">
      <xdr:nvSpPr>
        <xdr:cNvPr id="339" name="n_1mainValue【消防施設】&#10;一人当たり面積">
          <a:extLst>
            <a:ext uri="{FF2B5EF4-FFF2-40B4-BE49-F238E27FC236}">
              <a16:creationId xmlns:a16="http://schemas.microsoft.com/office/drawing/2014/main" id="{00000000-0008-0000-0F00-000053010000}"/>
            </a:ext>
          </a:extLst>
        </xdr:cNvPr>
        <xdr:cNvSpPr txBox="1"/>
      </xdr:nvSpPr>
      <xdr:spPr>
        <a:xfrm>
          <a:off x="21075727" y="139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94759</xdr:rowOff>
    </xdr:from>
    <xdr:ext cx="469744" cy="259045"/>
    <xdr:sp macro="" textlink="">
      <xdr:nvSpPr>
        <xdr:cNvPr id="340" name="n_2mainValue【消防施設】&#10;一人当たり面積">
          <a:extLst>
            <a:ext uri="{FF2B5EF4-FFF2-40B4-BE49-F238E27FC236}">
              <a16:creationId xmlns:a16="http://schemas.microsoft.com/office/drawing/2014/main" id="{00000000-0008-0000-0F00-000054010000}"/>
            </a:ext>
          </a:extLst>
        </xdr:cNvPr>
        <xdr:cNvSpPr txBox="1"/>
      </xdr:nvSpPr>
      <xdr:spPr>
        <a:xfrm>
          <a:off x="20199427" y="139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119142</xdr:rowOff>
    </xdr:from>
    <xdr:ext cx="469744" cy="259045"/>
    <xdr:sp macro="" textlink="">
      <xdr:nvSpPr>
        <xdr:cNvPr id="341" name="n_3mainValue【消防施設】&#10;一人当たり面積">
          <a:extLst>
            <a:ext uri="{FF2B5EF4-FFF2-40B4-BE49-F238E27FC236}">
              <a16:creationId xmlns:a16="http://schemas.microsoft.com/office/drawing/2014/main" id="{00000000-0008-0000-0F00-000055010000}"/>
            </a:ext>
          </a:extLst>
        </xdr:cNvPr>
        <xdr:cNvSpPr txBox="1"/>
      </xdr:nvSpPr>
      <xdr:spPr>
        <a:xfrm>
          <a:off x="19310427" y="1400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135907</xdr:rowOff>
    </xdr:from>
    <xdr:ext cx="469744" cy="259045"/>
    <xdr:sp macro="" textlink="">
      <xdr:nvSpPr>
        <xdr:cNvPr id="342" name="n_4mainValue【消防施設】&#10;一人当たり面積">
          <a:extLst>
            <a:ext uri="{FF2B5EF4-FFF2-40B4-BE49-F238E27FC236}">
              <a16:creationId xmlns:a16="http://schemas.microsoft.com/office/drawing/2014/main" id="{00000000-0008-0000-0F00-000056010000}"/>
            </a:ext>
          </a:extLst>
        </xdr:cNvPr>
        <xdr:cNvSpPr txBox="1"/>
      </xdr:nvSpPr>
      <xdr:spPr>
        <a:xfrm>
          <a:off x="18421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7" name="【庁舎】&#10;有形固定資産減価償却率グラフ枠">
          <a:extLst>
            <a:ext uri="{FF2B5EF4-FFF2-40B4-BE49-F238E27FC236}">
              <a16:creationId xmlns:a16="http://schemas.microsoft.com/office/drawing/2014/main" id="{00000000-0008-0000-0F00-00006F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9" name="【庁舎】&#10;有形固定資産減価償却率最小値テキスト">
          <a:extLst>
            <a:ext uri="{FF2B5EF4-FFF2-40B4-BE49-F238E27FC236}">
              <a16:creationId xmlns:a16="http://schemas.microsoft.com/office/drawing/2014/main" id="{00000000-0008-0000-0F00-000071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371" name="【庁舎】&#10;有形固定資産減価償却率最大値テキスト">
          <a:extLst>
            <a:ext uri="{FF2B5EF4-FFF2-40B4-BE49-F238E27FC236}">
              <a16:creationId xmlns:a16="http://schemas.microsoft.com/office/drawing/2014/main" id="{00000000-0008-0000-0F00-00007301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373" name="【庁舎】&#10;有形固定資産減価償却率平均値テキスト">
          <a:extLst>
            <a:ext uri="{FF2B5EF4-FFF2-40B4-BE49-F238E27FC236}">
              <a16:creationId xmlns:a16="http://schemas.microsoft.com/office/drawing/2014/main" id="{00000000-0008-0000-0F00-00007501000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56424</xdr:rowOff>
    </xdr:from>
    <xdr:to>
      <xdr:col>85</xdr:col>
      <xdr:colOff>177800</xdr:colOff>
      <xdr:row>107</xdr:row>
      <xdr:rowOff>158024</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16268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34851</xdr:rowOff>
    </xdr:from>
    <xdr:ext cx="405111" cy="259045"/>
    <xdr:sp macro="" textlink="">
      <xdr:nvSpPr>
        <xdr:cNvPr id="385" name="【庁舎】&#10;有形固定資産減価償却率該当値テキスト">
          <a:extLst>
            <a:ext uri="{FF2B5EF4-FFF2-40B4-BE49-F238E27FC236}">
              <a16:creationId xmlns:a16="http://schemas.microsoft.com/office/drawing/2014/main" id="{00000000-0008-0000-0F00-000081010000}"/>
            </a:ext>
          </a:extLst>
        </xdr:cNvPr>
        <xdr:cNvSpPr txBox="1"/>
      </xdr:nvSpPr>
      <xdr:spPr>
        <a:xfrm>
          <a:off x="16357600"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41911</xdr:rowOff>
    </xdr:from>
    <xdr:to>
      <xdr:col>85</xdr:col>
      <xdr:colOff>127000</xdr:colOff>
      <xdr:row>107</xdr:row>
      <xdr:rowOff>107224</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5481300" y="18387061"/>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41911</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4592300" y="18341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89081</xdr:rowOff>
    </xdr:from>
    <xdr:to>
      <xdr:col>72</xdr:col>
      <xdr:colOff>38100</xdr:colOff>
      <xdr:row>107</xdr:row>
      <xdr:rowOff>19231</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13652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139881</xdr:rowOff>
    </xdr:from>
    <xdr:to>
      <xdr:col>76</xdr:col>
      <xdr:colOff>114300</xdr:colOff>
      <xdr:row>106</xdr:row>
      <xdr:rowOff>167639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3703300" y="1831358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61323</xdr:rowOff>
    </xdr:from>
    <xdr:to>
      <xdr:col>67</xdr:col>
      <xdr:colOff>101600</xdr:colOff>
      <xdr:row>106</xdr:row>
      <xdr:rowOff>162923</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276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112123</xdr:rowOff>
    </xdr:from>
    <xdr:to>
      <xdr:col>71</xdr:col>
      <xdr:colOff>177800</xdr:colOff>
      <xdr:row>106</xdr:row>
      <xdr:rowOff>139881</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814300" y="182858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394" name="n_1aveValue【庁舎】&#10;有形固定資産減価償却率">
          <a:extLst>
            <a:ext uri="{FF2B5EF4-FFF2-40B4-BE49-F238E27FC236}">
              <a16:creationId xmlns:a16="http://schemas.microsoft.com/office/drawing/2014/main" id="{00000000-0008-0000-0F00-00008A010000}"/>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395" name="n_2aveValue【庁舎】&#10;有形固定資産減価償却率">
          <a:extLst>
            <a:ext uri="{FF2B5EF4-FFF2-40B4-BE49-F238E27FC236}">
              <a16:creationId xmlns:a16="http://schemas.microsoft.com/office/drawing/2014/main" id="{00000000-0008-0000-0F00-00008B010000}"/>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396" name="n_3aveValue【庁舎】&#10;有形固定資産減価償却率">
          <a:extLst>
            <a:ext uri="{FF2B5EF4-FFF2-40B4-BE49-F238E27FC236}">
              <a16:creationId xmlns:a16="http://schemas.microsoft.com/office/drawing/2014/main" id="{00000000-0008-0000-0F00-00008C01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397" name="n_4aveValue【庁舎】&#10;有形固定資産減価償却率">
          <a:extLst>
            <a:ext uri="{FF2B5EF4-FFF2-40B4-BE49-F238E27FC236}">
              <a16:creationId xmlns:a16="http://schemas.microsoft.com/office/drawing/2014/main" id="{00000000-0008-0000-0F00-00008D010000}"/>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83838</xdr:rowOff>
    </xdr:from>
    <xdr:ext cx="405111" cy="259045"/>
    <xdr:sp macro="" textlink="">
      <xdr:nvSpPr>
        <xdr:cNvPr id="398" name="n_1mainValue【庁舎】&#10;有形固定資産減価償却率">
          <a:extLst>
            <a:ext uri="{FF2B5EF4-FFF2-40B4-BE49-F238E27FC236}">
              <a16:creationId xmlns:a16="http://schemas.microsoft.com/office/drawing/2014/main" id="{00000000-0008-0000-0F00-00008E010000}"/>
            </a:ext>
          </a:extLst>
        </xdr:cNvPr>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399" name="n_2mainValue【庁舎】&#10;有形固定資産減価償却率">
          <a:extLst>
            <a:ext uri="{FF2B5EF4-FFF2-40B4-BE49-F238E27FC236}">
              <a16:creationId xmlns:a16="http://schemas.microsoft.com/office/drawing/2014/main" id="{00000000-0008-0000-0F00-00008F010000}"/>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10358</xdr:rowOff>
    </xdr:from>
    <xdr:ext cx="405111" cy="259045"/>
    <xdr:sp macro="" textlink="">
      <xdr:nvSpPr>
        <xdr:cNvPr id="400" name="n_3mainValue【庁舎】&#10;有形固定資産減価償却率">
          <a:extLst>
            <a:ext uri="{FF2B5EF4-FFF2-40B4-BE49-F238E27FC236}">
              <a16:creationId xmlns:a16="http://schemas.microsoft.com/office/drawing/2014/main" id="{00000000-0008-0000-0F00-000090010000}"/>
            </a:ext>
          </a:extLst>
        </xdr:cNvPr>
        <xdr:cNvSpPr txBox="1"/>
      </xdr:nvSpPr>
      <xdr:spPr>
        <a:xfrm>
          <a:off x="13500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154050</xdr:rowOff>
    </xdr:from>
    <xdr:ext cx="405111" cy="259045"/>
    <xdr:sp macro="" textlink="">
      <xdr:nvSpPr>
        <xdr:cNvPr id="401" name="n_4mainValue【庁舎】&#10;有形固定資産減価償却率">
          <a:extLst>
            <a:ext uri="{FF2B5EF4-FFF2-40B4-BE49-F238E27FC236}">
              <a16:creationId xmlns:a16="http://schemas.microsoft.com/office/drawing/2014/main" id="{00000000-0008-0000-0F00-000091010000}"/>
            </a:ext>
          </a:extLst>
        </xdr:cNvPr>
        <xdr:cNvSpPr txBox="1"/>
      </xdr:nvSpPr>
      <xdr:spPr>
        <a:xfrm>
          <a:off x="12611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4" name="【庁舎】&#10;一人当たり面積グラフ枠">
          <a:extLst>
            <a:ext uri="{FF2B5EF4-FFF2-40B4-BE49-F238E27FC236}">
              <a16:creationId xmlns:a16="http://schemas.microsoft.com/office/drawing/2014/main" id="{00000000-0008-0000-0F00-0000A8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426" name="【庁舎】&#10;一人当たり面積最小値テキスト">
          <a:extLst>
            <a:ext uri="{FF2B5EF4-FFF2-40B4-BE49-F238E27FC236}">
              <a16:creationId xmlns:a16="http://schemas.microsoft.com/office/drawing/2014/main" id="{00000000-0008-0000-0F00-0000AA01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428" name="【庁舎】&#10;一人当たり面積最大値テキスト">
          <a:extLst>
            <a:ext uri="{FF2B5EF4-FFF2-40B4-BE49-F238E27FC236}">
              <a16:creationId xmlns:a16="http://schemas.microsoft.com/office/drawing/2014/main" id="{00000000-0008-0000-0F00-0000AC01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430" name="【庁舎】&#10;一人当たり面積平均値テキスト">
          <a:extLst>
            <a:ext uri="{FF2B5EF4-FFF2-40B4-BE49-F238E27FC236}">
              <a16:creationId xmlns:a16="http://schemas.microsoft.com/office/drawing/2014/main" id="{00000000-0008-0000-0F00-0000AE010000}"/>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109982</xdr:rowOff>
    </xdr:from>
    <xdr:to>
      <xdr:col>116</xdr:col>
      <xdr:colOff>114300</xdr:colOff>
      <xdr:row>107</xdr:row>
      <xdr:rowOff>40132</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221107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88409</xdr:rowOff>
    </xdr:from>
    <xdr:ext cx="469744" cy="259045"/>
    <xdr:sp macro="" textlink="">
      <xdr:nvSpPr>
        <xdr:cNvPr id="442" name="【庁舎】&#10;一人当たり面積該当値テキスト">
          <a:extLst>
            <a:ext uri="{FF2B5EF4-FFF2-40B4-BE49-F238E27FC236}">
              <a16:creationId xmlns:a16="http://schemas.microsoft.com/office/drawing/2014/main" id="{00000000-0008-0000-0F00-0000BA010000}"/>
            </a:ext>
          </a:extLst>
        </xdr:cNvPr>
        <xdr:cNvSpPr txBox="1"/>
      </xdr:nvSpPr>
      <xdr:spPr>
        <a:xfrm>
          <a:off x="22199600" y="182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125222</xdr:rowOff>
    </xdr:from>
    <xdr:to>
      <xdr:col>112</xdr:col>
      <xdr:colOff>38100</xdr:colOff>
      <xdr:row>107</xdr:row>
      <xdr:rowOff>55372</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21272500" y="182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160782</xdr:rowOff>
    </xdr:from>
    <xdr:to>
      <xdr:col>116</xdr:col>
      <xdr:colOff>63500</xdr:colOff>
      <xdr:row>107</xdr:row>
      <xdr:rowOff>4572</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flipV="1">
          <a:off x="21323300" y="18334482"/>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4572</xdr:rowOff>
    </xdr:from>
    <xdr:to>
      <xdr:col>111</xdr:col>
      <xdr:colOff>177800</xdr:colOff>
      <xdr:row>107</xdr:row>
      <xdr:rowOff>12192</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20434300" y="1834972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145414</xdr:rowOff>
    </xdr:from>
    <xdr:to>
      <xdr:col>102</xdr:col>
      <xdr:colOff>165100</xdr:colOff>
      <xdr:row>107</xdr:row>
      <xdr:rowOff>75564</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9494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24764</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19545300" y="18357342"/>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153797</xdr:rowOff>
    </xdr:from>
    <xdr:to>
      <xdr:col>98</xdr:col>
      <xdr:colOff>38100</xdr:colOff>
      <xdr:row>107</xdr:row>
      <xdr:rowOff>83947</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8605500" y="183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24764</xdr:rowOff>
    </xdr:from>
    <xdr:to>
      <xdr:col>102</xdr:col>
      <xdr:colOff>114300</xdr:colOff>
      <xdr:row>107</xdr:row>
      <xdr:rowOff>33147</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18656300" y="1836991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451" name="n_1aveValue【庁舎】&#10;一人当たり面積">
          <a:extLst>
            <a:ext uri="{FF2B5EF4-FFF2-40B4-BE49-F238E27FC236}">
              <a16:creationId xmlns:a16="http://schemas.microsoft.com/office/drawing/2014/main" id="{00000000-0008-0000-0F00-0000C3010000}"/>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452" name="n_2aveValue【庁舎】&#10;一人当たり面積">
          <a:extLst>
            <a:ext uri="{FF2B5EF4-FFF2-40B4-BE49-F238E27FC236}">
              <a16:creationId xmlns:a16="http://schemas.microsoft.com/office/drawing/2014/main" id="{00000000-0008-0000-0F00-0000C4010000}"/>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453" name="n_3aveValue【庁舎】&#10;一人当たり面積">
          <a:extLst>
            <a:ext uri="{FF2B5EF4-FFF2-40B4-BE49-F238E27FC236}">
              <a16:creationId xmlns:a16="http://schemas.microsoft.com/office/drawing/2014/main" id="{00000000-0008-0000-0F00-0000C5010000}"/>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454" name="n_4aveValue【庁舎】&#10;一人当たり面積">
          <a:extLst>
            <a:ext uri="{FF2B5EF4-FFF2-40B4-BE49-F238E27FC236}">
              <a16:creationId xmlns:a16="http://schemas.microsoft.com/office/drawing/2014/main" id="{00000000-0008-0000-0F00-0000C6010000}"/>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46499</xdr:rowOff>
    </xdr:from>
    <xdr:ext cx="469744" cy="259045"/>
    <xdr:sp macro="" textlink="">
      <xdr:nvSpPr>
        <xdr:cNvPr id="455" name="n_1mainValue【庁舎】&#10;一人当たり面積">
          <a:extLst>
            <a:ext uri="{FF2B5EF4-FFF2-40B4-BE49-F238E27FC236}">
              <a16:creationId xmlns:a16="http://schemas.microsoft.com/office/drawing/2014/main" id="{00000000-0008-0000-0F00-0000C7010000}"/>
            </a:ext>
          </a:extLst>
        </xdr:cNvPr>
        <xdr:cNvSpPr txBox="1"/>
      </xdr:nvSpPr>
      <xdr:spPr>
        <a:xfrm>
          <a:off x="21075727" y="1839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456" name="n_2mainValue【庁舎】&#10;一人当たり面積">
          <a:extLst>
            <a:ext uri="{FF2B5EF4-FFF2-40B4-BE49-F238E27FC236}">
              <a16:creationId xmlns:a16="http://schemas.microsoft.com/office/drawing/2014/main" id="{00000000-0008-0000-0F00-0000C8010000}"/>
            </a:ext>
          </a:extLst>
        </xdr:cNvPr>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66691</xdr:rowOff>
    </xdr:from>
    <xdr:ext cx="469744" cy="259045"/>
    <xdr:sp macro="" textlink="">
      <xdr:nvSpPr>
        <xdr:cNvPr id="457" name="n_3mainValue【庁舎】&#10;一人当たり面積">
          <a:extLst>
            <a:ext uri="{FF2B5EF4-FFF2-40B4-BE49-F238E27FC236}">
              <a16:creationId xmlns:a16="http://schemas.microsoft.com/office/drawing/2014/main" id="{00000000-0008-0000-0F00-0000C9010000}"/>
            </a:ext>
          </a:extLst>
        </xdr:cNvPr>
        <xdr:cNvSpPr txBox="1"/>
      </xdr:nvSpPr>
      <xdr:spPr>
        <a:xfrm>
          <a:off x="19310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75074</xdr:rowOff>
    </xdr:from>
    <xdr:ext cx="469744" cy="259045"/>
    <xdr:sp macro="" textlink="">
      <xdr:nvSpPr>
        <xdr:cNvPr id="458" name="n_4mainValue【庁舎】&#10;一人当たり面積">
          <a:extLst>
            <a:ext uri="{FF2B5EF4-FFF2-40B4-BE49-F238E27FC236}">
              <a16:creationId xmlns:a16="http://schemas.microsoft.com/office/drawing/2014/main" id="{00000000-0008-0000-0F00-0000CA010000}"/>
            </a:ext>
          </a:extLst>
        </xdr:cNvPr>
        <xdr:cNvSpPr txBox="1"/>
      </xdr:nvSpPr>
      <xdr:spPr>
        <a:xfrm>
          <a:off x="18421427" y="1842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福祉施設、消防施設、庁舎について、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類似団体と比較して高くなっており、増加傾向にある。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一人当たり面積については、人口の減少により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増加傾向が続いている。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消防施設、庁舎については、個別施設ごとの長寿命化計画（個別施設計画）に基づいて老朽化対策に取り組んでいくこととしている。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
1,823
135.05
2,640,419
2,486,492
112,712
1,667,663
1,591,258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人口の減少や全国平均を上回る高齢化率（令和４年３月末：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％）に加え、長引く景気の低迷や漁業不振などから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今後も自主財源の根幹である村税の収納率向上に努めるとともに、緊急に必要な事業を峻別し、行財政の効率化に努めることにより、財政の健全化を図る。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113393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113393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年度から実施している職員の給与カット（令和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年度：特別職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％等）による人件費の削減や投資的経費の抑制による公債費の削減等により対前年度比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令和元年度より類似団体平均を下回っている状態が続いており、令和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年度は大幅な改善が図られているものの、次年度以降は公債費等の増額が見込まれていることから、引き続き事務事業の精査を徹底するとともに経常的経費の削減に努める。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139488</xdr:rowOff>
    </xdr:from>
    <xdr:to>
      <xdr:col>23</xdr:col>
      <xdr:colOff>133350</xdr:colOff>
      <xdr:row>63</xdr:row>
      <xdr:rowOff>158538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9793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158538</xdr:rowOff>
    </xdr:from>
    <xdr:to>
      <xdr:col>19</xdr:col>
      <xdr:colOff>133350</xdr:colOff>
      <xdr:row>64</xdr:row>
      <xdr:rowOff>11219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598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11219</xdr:rowOff>
    </xdr:from>
    <xdr:to>
      <xdr:col>15</xdr:col>
      <xdr:colOff>82550</xdr:colOff>
      <xdr:row>64</xdr:row>
      <xdr:rowOff>27305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840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64</xdr:row>
      <xdr:rowOff>43392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0010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88688</xdr:rowOff>
    </xdr:from>
    <xdr:to>
      <xdr:col>23</xdr:col>
      <xdr:colOff>184150</xdr:colOff>
      <xdr:row>62</xdr:row>
      <xdr:rowOff>18838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105215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107738</xdr:rowOff>
    </xdr:from>
    <xdr:to>
      <xdr:col>19</xdr:col>
      <xdr:colOff>184150</xdr:colOff>
      <xdr:row>64</xdr:row>
      <xdr:rowOff>37888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131869</xdr:rowOff>
    </xdr:from>
    <xdr:to>
      <xdr:col>15</xdr:col>
      <xdr:colOff>133350</xdr:colOff>
      <xdr:row>64</xdr:row>
      <xdr:rowOff>62019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これまでに実施した退職者不補充等による職員数の削減、さらには消防業務等が一部事務組合への負担金で決算されているため、抑えられているものの令和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年度は物件費において、旧磯谷小中学校解体に係る経費等が影響し、対前年度比で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一部事務組合負担金や公営企業会計繰出金といった費用を加味した場合、人口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人あたりの決算額は増加するため、今後これらを含めた経費について抑制していく必要がある。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38063</xdr:rowOff>
    </xdr:from>
    <xdr:to>
      <xdr:col>23</xdr:col>
      <xdr:colOff>133350</xdr:colOff>
      <xdr:row>81</xdr:row>
      <xdr:rowOff>88864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25513"/>
          <a:ext cx="838200" cy="5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160627</xdr:rowOff>
    </xdr:from>
    <xdr:to>
      <xdr:col>19</xdr:col>
      <xdr:colOff>133350</xdr:colOff>
      <xdr:row>81</xdr:row>
      <xdr:rowOff>38063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76627"/>
          <a:ext cx="889000" cy="4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117174</xdr:rowOff>
    </xdr:from>
    <xdr:to>
      <xdr:col>15</xdr:col>
      <xdr:colOff>82550</xdr:colOff>
      <xdr:row>80</xdr:row>
      <xdr:rowOff>160627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33174"/>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106713</xdr:rowOff>
    </xdr:from>
    <xdr:to>
      <xdr:col>11</xdr:col>
      <xdr:colOff>31750</xdr:colOff>
      <xdr:row>80</xdr:row>
      <xdr:rowOff>117174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22713"/>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38064</xdr:rowOff>
    </xdr:from>
    <xdr:to>
      <xdr:col>23</xdr:col>
      <xdr:colOff>184150</xdr:colOff>
      <xdr:row>81</xdr:row>
      <xdr:rowOff>139664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10141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9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158713</xdr:rowOff>
    </xdr:from>
    <xdr:to>
      <xdr:col>19</xdr:col>
      <xdr:colOff>184150</xdr:colOff>
      <xdr:row>81</xdr:row>
      <xdr:rowOff>88863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99040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4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109827</xdr:rowOff>
    </xdr:from>
    <xdr:to>
      <xdr:col>15</xdr:col>
      <xdr:colOff>133350</xdr:colOff>
      <xdr:row>81</xdr:row>
      <xdr:rowOff>39977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50154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9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66374</xdr:rowOff>
    </xdr:from>
    <xdr:to>
      <xdr:col>11</xdr:col>
      <xdr:colOff>82550</xdr:colOff>
      <xdr:row>80</xdr:row>
      <xdr:rowOff>167974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5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55913</xdr:rowOff>
    </xdr:from>
    <xdr:to>
      <xdr:col>7</xdr:col>
      <xdr:colOff>31750</xdr:colOff>
      <xdr:row>80</xdr:row>
      <xdr:rowOff>157513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167690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4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厳しい財政状況の中、財源の確保として平成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年度の間、職員の本給をカット（特別職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％、一般職</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％）、手当では期末・勤勉手当の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％カットや時間外勤務手当の上限設定（給料の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％）、管理職手当の凍結及び特別勤務手当の廃止を行ってきた。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年度において、特別職の給料カット（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％）及び管理職手当のカット（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％）等を行っており、類似団体平均を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ポイント下回っている状態であることから、引き続き給与の適正化に努めていく。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107632</xdr:rowOff>
    </xdr:from>
    <xdr:to>
      <xdr:col>81</xdr:col>
      <xdr:colOff>44450</xdr:colOff>
      <xdr:row>86</xdr:row>
      <xdr:rowOff>107632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52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107632</xdr:rowOff>
    </xdr:from>
    <xdr:to>
      <xdr:col>77</xdr:col>
      <xdr:colOff>44450</xdr:colOff>
      <xdr:row>87</xdr:row>
      <xdr:rowOff>32702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523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32702</xdr:rowOff>
    </xdr:from>
    <xdr:to>
      <xdr:col>72</xdr:col>
      <xdr:colOff>203200</xdr:colOff>
      <xdr:row>87</xdr:row>
      <xdr:rowOff>32702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48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32702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428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56832</xdr:rowOff>
    </xdr:from>
    <xdr:to>
      <xdr:col>81</xdr:col>
      <xdr:colOff>95250</xdr:colOff>
      <xdr:row>86</xdr:row>
      <xdr:rowOff>158432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73359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56832</xdr:rowOff>
    </xdr:from>
    <xdr:to>
      <xdr:col>77</xdr:col>
      <xdr:colOff>95250</xdr:colOff>
      <xdr:row>86</xdr:row>
      <xdr:rowOff>158432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168609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7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153352</xdr:rowOff>
    </xdr:from>
    <xdr:to>
      <xdr:col>73</xdr:col>
      <xdr:colOff>44450</xdr:colOff>
      <xdr:row>87</xdr:row>
      <xdr:rowOff>83502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68279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153352</xdr:rowOff>
    </xdr:from>
    <xdr:to>
      <xdr:col>68</xdr:col>
      <xdr:colOff>203200</xdr:colOff>
      <xdr:row>87</xdr:row>
      <xdr:rowOff>83502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68279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634075" y="9634538"/>
          <a:ext cx="5911850" cy="19748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退職者不補充（平成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年度までは採用者なし）が大きな要因となり、その後は定員適正化管理計画に則り退職者数と採用者数の均衡を図ることにより、類似団体平均を下回る状態が続いている。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今後も「佐井村行財政改革大綱」及び「佐井村第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次長期総合計画」に基づき、組織機構の合理化、事務事業の見直しをさらに進め、職員数の適正化を図る。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40567</xdr:rowOff>
    </xdr:from>
    <xdr:to>
      <xdr:col>81</xdr:col>
      <xdr:colOff>44450</xdr:colOff>
      <xdr:row>60</xdr:row>
      <xdr:rowOff>76073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27567"/>
          <a:ext cx="838200" cy="3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40567</xdr:rowOff>
    </xdr:from>
    <xdr:to>
      <xdr:col>77</xdr:col>
      <xdr:colOff>44450</xdr:colOff>
      <xdr:row>60</xdr:row>
      <xdr:rowOff>57803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32756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10578</xdr:rowOff>
    </xdr:from>
    <xdr:to>
      <xdr:col>72</xdr:col>
      <xdr:colOff>203200</xdr:colOff>
      <xdr:row>60</xdr:row>
      <xdr:rowOff>57803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97578"/>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161689</xdr:rowOff>
    </xdr:from>
    <xdr:to>
      <xdr:col>68</xdr:col>
      <xdr:colOff>152400</xdr:colOff>
      <xdr:row>60</xdr:row>
      <xdr:rowOff>10578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77239"/>
          <a:ext cx="8890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25273</xdr:rowOff>
    </xdr:from>
    <xdr:to>
      <xdr:col>81</xdr:col>
      <xdr:colOff>95250</xdr:colOff>
      <xdr:row>60</xdr:row>
      <xdr:rowOff>126873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41800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5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161217</xdr:rowOff>
    </xdr:from>
    <xdr:to>
      <xdr:col>77</xdr:col>
      <xdr:colOff>95250</xdr:colOff>
      <xdr:row>60</xdr:row>
      <xdr:rowOff>91367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101544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4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7003</xdr:rowOff>
    </xdr:from>
    <xdr:to>
      <xdr:col>73</xdr:col>
      <xdr:colOff>44450</xdr:colOff>
      <xdr:row>60</xdr:row>
      <xdr:rowOff>108603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118780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6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131228</xdr:rowOff>
    </xdr:from>
    <xdr:to>
      <xdr:col>68</xdr:col>
      <xdr:colOff>203200</xdr:colOff>
      <xdr:row>60</xdr:row>
      <xdr:rowOff>61378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71555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1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110889</xdr:rowOff>
    </xdr:from>
    <xdr:to>
      <xdr:col>64</xdr:col>
      <xdr:colOff>152400</xdr:colOff>
      <xdr:row>60</xdr:row>
      <xdr:rowOff>41039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51216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普通建設事業費の縮減等による公債費の削減により、類似団体平均を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年度の借入金が多額となったこと（借入額：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百万円）、また次年度以降も大規模な施設改修等に係る借入を予定していることから、令和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年度以降の大幅な公債費の増額が見込まれる。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今後も事業の取捨選択を徹底するとともに、新規の地方債の発行にあっては厳選し計画的に進めることにより、実質公債費比率の改善に努める。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68156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99304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42</xdr:row>
      <xdr:rowOff>9313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09760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97790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102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170180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が生じていないが、これは将来負担額より充当可能財源等が上回っているためであり、地方債発行の抑制によるプライマリーバランスの黒字を維持していること、並びに財政調整基金及び減債基金の積立てによる充当可能基金の増が理由として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しかし、今後は一部事務組合への負担金が比率を押し上げる要因となる見込みのため、経営健全化に係る取組及び進展を見極めつつ、比率の悪化を防ぐように努める。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47625</xdr:rowOff>
    </xdr:from>
    <xdr:ext cx="9696450" cy="64770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752475" y="4505325"/>
          <a:ext cx="969645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
1,823
135.05
2,640,419
2,486,492
112,712
1,667,663
1,591,258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ポイント下回る結果となった。これは過去に実施した退職者不補充、平成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年度から続いている給与カットのほか、普通交付税の増額が大きく影響している。また、消防業務等を一部事務組合で行っていることも下回っている要因として考えられる。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今後も職員の適正化を維持していくとともに、人件費の抑制に努める。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36</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460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86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36</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026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ポイント上回った。これは、各施設の指定管理料及び制度改正等に係るシステム改修やシステム保守関係経費の増加に加え、令和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年度は旧磯谷小中学校解体に係る経費や小水力発電事業性調査に係る経費が多額となったことが要因として挙げられる。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今後は事業内容の精査、見直しを進めていくことで上昇傾向に歯止めをかけるよう努める。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40132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216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40132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85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156718</xdr:rowOff>
    </xdr:from>
    <xdr:to>
      <xdr:col>73</xdr:col>
      <xdr:colOff>180975</xdr:colOff>
      <xdr:row>17</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713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156718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39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160782</xdr:rowOff>
    </xdr:from>
    <xdr:to>
      <xdr:col>78</xdr:col>
      <xdr:colOff>120650</xdr:colOff>
      <xdr:row>18</xdr:row>
      <xdr:rowOff>90932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75709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105918</xdr:rowOff>
    </xdr:from>
    <xdr:to>
      <xdr:col>69</xdr:col>
      <xdr:colOff>142875</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20845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ポイント下回っており、ほぼ横ばいとなっているものの障害者自立支援給付費や重度心身障害者医療費は増加傾向にある。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今後は事業内容の精査・見直しを進めていき、扶助費の抑制に努める。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その他に係るものは繰出金及び維持補修費となっており、類似団体平均を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令和元年度より横ばいの状態が続いているが、簡易水道事業と下水道事業での施設の老朽化に伴う維持管理費用の増大及びその解消のための長寿命化改修により繰出金が増加傾向となっていることから、公営企業会計については独立採算の原則に立ち返った料金の見直しによる健全化を図ることなどにより普通会計の負担を減らしていく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44704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45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44704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45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113284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45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67564</xdr:rowOff>
    </xdr:from>
    <xdr:to>
      <xdr:col>69</xdr:col>
      <xdr:colOff>92075</xdr:colOff>
      <xdr:row>56</xdr:row>
      <xdr:rowOff>113284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68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137431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148861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128541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ポイント減、類似団体平均と比較すると</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これは、ごみ・し尿処理業務や消防業務などを一部事務組合で行っていることに加え、特別定額給付金や新しい生活様式対応観光・宿泊・飲食等事業継続補助金等の終了が影響している。また、令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年度まで新ごみ処理施設整備に係る負担金が新たに発生し、負担金額も多額となることから、経常収支比率の上昇が懸念される。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今後も引き続き、村単独補助金の見直しに加え、一部事務組合負担金にも注視していく必要がある。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39</xdr:row>
      <xdr:rowOff>24130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369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159004</xdr:rowOff>
    </xdr:from>
    <xdr:to>
      <xdr:col>78</xdr:col>
      <xdr:colOff>69850</xdr:colOff>
      <xdr:row>39</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6741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38</xdr:row>
      <xdr:rowOff>159004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6558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136144</xdr:rowOff>
    </xdr:from>
    <xdr:to>
      <xdr:col>69</xdr:col>
      <xdr:colOff>92075</xdr:colOff>
      <xdr:row>38</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6512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108204</xdr:rowOff>
    </xdr:from>
    <xdr:to>
      <xdr:col>74</xdr:col>
      <xdr:colOff>31750</xdr:colOff>
      <xdr:row>39</xdr:row>
      <xdr:rowOff>38354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23131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85344</xdr:rowOff>
    </xdr:from>
    <xdr:to>
      <xdr:col>65</xdr:col>
      <xdr:colOff>53975</xdr:colOff>
      <xdr:row>39</xdr:row>
      <xdr:rowOff>15494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年度までは減少傾向となると考えられるが、それ以降は令和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年度に多額の借入を行ったこと、令和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年度以降も公共施設の改修等に係る借入を予定していることから、公債費は増加していく見込みである。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近年、やむを得ない多額の借入が続いているため、他の事業と調整を図りつつ、事業内容の精査を徹底し、地方債発行の抑制に努める。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75</xdr:row>
      <xdr:rowOff>50800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066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09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966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76</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16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85107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106680</xdr:rowOff>
    </xdr:from>
    <xdr:to>
      <xdr:col>11</xdr:col>
      <xdr:colOff>60325</xdr:colOff>
      <xdr:row>76</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これは物件費と補助費等が主な要因であり、特に一部事務組合（下北地域広域行政事務組合）への負担金が大きく影響している。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今後は一部事務組合負担金の推移に十分留意するとともに、業務委託料についても事業の必要性を十分に検討し、最小限の事業実施に努める。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80</xdr:row>
      <xdr:rowOff>73661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549630"/>
          <a:ext cx="8382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39370</xdr:rowOff>
    </xdr:from>
    <xdr:to>
      <xdr:col>78</xdr:col>
      <xdr:colOff>69850</xdr:colOff>
      <xdr:row>80</xdr:row>
      <xdr:rowOff>73661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755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5080</xdr:rowOff>
    </xdr:from>
    <xdr:to>
      <xdr:col>73</xdr:col>
      <xdr:colOff>180975</xdr:colOff>
      <xdr:row>80</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21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80</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76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160020</xdr:rowOff>
    </xdr:from>
    <xdr:to>
      <xdr:col>74</xdr:col>
      <xdr:colOff>31750</xdr:colOff>
      <xdr:row>80</xdr:row>
      <xdr:rowOff>90170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74947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125730</xdr:rowOff>
    </xdr:from>
    <xdr:to>
      <xdr:col>69</xdr:col>
      <xdr:colOff>142875</xdr:colOff>
      <xdr:row>80</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162208</xdr:rowOff>
    </xdr:from>
    <xdr:to>
      <xdr:col>29</xdr:col>
      <xdr:colOff>127000</xdr:colOff>
      <xdr:row>17</xdr:row>
      <xdr:rowOff>30497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53033"/>
          <a:ext cx="647700" cy="39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30497</xdr:rowOff>
    </xdr:from>
    <xdr:to>
      <xdr:col>26</xdr:col>
      <xdr:colOff>50800</xdr:colOff>
      <xdr:row>17</xdr:row>
      <xdr:rowOff>41342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92772"/>
          <a:ext cx="698500" cy="1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41342</xdr:rowOff>
    </xdr:from>
    <xdr:to>
      <xdr:col>22</xdr:col>
      <xdr:colOff>114300</xdr:colOff>
      <xdr:row>17</xdr:row>
      <xdr:rowOff>77017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03617"/>
          <a:ext cx="698500" cy="3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77017</xdr:rowOff>
    </xdr:from>
    <xdr:to>
      <xdr:col>18</xdr:col>
      <xdr:colOff>177800</xdr:colOff>
      <xdr:row>17</xdr:row>
      <xdr:rowOff>110360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39292"/>
          <a:ext cx="6985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111408</xdr:rowOff>
    </xdr:from>
    <xdr:to>
      <xdr:col>29</xdr:col>
      <xdr:colOff>177800</xdr:colOff>
      <xdr:row>17</xdr:row>
      <xdr:rowOff>41558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0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127935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151147</xdr:rowOff>
    </xdr:from>
    <xdr:to>
      <xdr:col>26</xdr:col>
      <xdr:colOff>101600</xdr:colOff>
      <xdr:row>17</xdr:row>
      <xdr:rowOff>81297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4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91474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1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161992</xdr:rowOff>
    </xdr:from>
    <xdr:to>
      <xdr:col>22</xdr:col>
      <xdr:colOff>165100</xdr:colOff>
      <xdr:row>17</xdr:row>
      <xdr:rowOff>92142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5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102319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2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26217</xdr:rowOff>
    </xdr:from>
    <xdr:to>
      <xdr:col>19</xdr:col>
      <xdr:colOff>38100</xdr:colOff>
      <xdr:row>17</xdr:row>
      <xdr:rowOff>127817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8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137994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59560</xdr:rowOff>
    </xdr:from>
    <xdr:to>
      <xdr:col>15</xdr:col>
      <xdr:colOff>101600</xdr:colOff>
      <xdr:row>17</xdr:row>
      <xdr:rowOff>161160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2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171337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9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242128</xdr:rowOff>
    </xdr:from>
    <xdr:to>
      <xdr:col>29</xdr:col>
      <xdr:colOff>127000</xdr:colOff>
      <xdr:row>35</xdr:row>
      <xdr:rowOff>283866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52478"/>
          <a:ext cx="647700" cy="4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218161</xdr:rowOff>
    </xdr:from>
    <xdr:to>
      <xdr:col>26</xdr:col>
      <xdr:colOff>50800</xdr:colOff>
      <xdr:row>35</xdr:row>
      <xdr:rowOff>242128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28511"/>
          <a:ext cx="698500" cy="2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203197</xdr:rowOff>
    </xdr:from>
    <xdr:to>
      <xdr:col>22</xdr:col>
      <xdr:colOff>114300</xdr:colOff>
      <xdr:row>35</xdr:row>
      <xdr:rowOff>218161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13547"/>
          <a:ext cx="698500" cy="1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140314</xdr:rowOff>
    </xdr:from>
    <xdr:to>
      <xdr:col>18</xdr:col>
      <xdr:colOff>177800</xdr:colOff>
      <xdr:row>35</xdr:row>
      <xdr:rowOff>203197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50664"/>
          <a:ext cx="698500" cy="62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233066</xdr:rowOff>
    </xdr:from>
    <xdr:to>
      <xdr:col>29</xdr:col>
      <xdr:colOff>177800</xdr:colOff>
      <xdr:row>35</xdr:row>
      <xdr:rowOff>334666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205143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1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191328</xdr:rowOff>
    </xdr:from>
    <xdr:to>
      <xdr:col>26</xdr:col>
      <xdr:colOff>101600</xdr:colOff>
      <xdr:row>35</xdr:row>
      <xdr:rowOff>292928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0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277705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8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167361</xdr:rowOff>
    </xdr:from>
    <xdr:to>
      <xdr:col>22</xdr:col>
      <xdr:colOff>165100</xdr:colOff>
      <xdr:row>35</xdr:row>
      <xdr:rowOff>268961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7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253738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152397</xdr:rowOff>
    </xdr:from>
    <xdr:to>
      <xdr:col>19</xdr:col>
      <xdr:colOff>38100</xdr:colOff>
      <xdr:row>35</xdr:row>
      <xdr:rowOff>253997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6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264174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3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89514</xdr:rowOff>
    </xdr:from>
    <xdr:to>
      <xdr:col>15</xdr:col>
      <xdr:colOff>101600</xdr:colOff>
      <xdr:row>35</xdr:row>
      <xdr:rowOff>191114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99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201291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6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
1,823
135.05
2,640,419
2,486,492
112,712
1,667,663
1,591,258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161619</xdr:rowOff>
    </xdr:from>
    <xdr:to>
      <xdr:col>24</xdr:col>
      <xdr:colOff>63500</xdr:colOff>
      <xdr:row>37</xdr:row>
      <xdr:rowOff>12197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33819"/>
          <a:ext cx="8382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12197</xdr:rowOff>
    </xdr:from>
    <xdr:to>
      <xdr:col>19</xdr:col>
      <xdr:colOff>177800</xdr:colOff>
      <xdr:row>37</xdr:row>
      <xdr:rowOff>35776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55847"/>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35776</xdr:rowOff>
    </xdr:from>
    <xdr:to>
      <xdr:col>15</xdr:col>
      <xdr:colOff>50800</xdr:colOff>
      <xdr:row>37</xdr:row>
      <xdr:rowOff>64334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9426"/>
          <a:ext cx="8890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64334</xdr:rowOff>
    </xdr:from>
    <xdr:to>
      <xdr:col>10</xdr:col>
      <xdr:colOff>114300</xdr:colOff>
      <xdr:row>37</xdr:row>
      <xdr:rowOff>90185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07984"/>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110819</xdr:rowOff>
    </xdr:from>
    <xdr:to>
      <xdr:col>24</xdr:col>
      <xdr:colOff>114300</xdr:colOff>
      <xdr:row>37</xdr:row>
      <xdr:rowOff>40969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89246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132847</xdr:rowOff>
    </xdr:from>
    <xdr:to>
      <xdr:col>20</xdr:col>
      <xdr:colOff>38100</xdr:colOff>
      <xdr:row>37</xdr:row>
      <xdr:rowOff>62997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54124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9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156426</xdr:rowOff>
    </xdr:from>
    <xdr:to>
      <xdr:col>15</xdr:col>
      <xdr:colOff>101600</xdr:colOff>
      <xdr:row>37</xdr:row>
      <xdr:rowOff>86576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77703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2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13534</xdr:rowOff>
    </xdr:from>
    <xdr:to>
      <xdr:col>10</xdr:col>
      <xdr:colOff>165100</xdr:colOff>
      <xdr:row>37</xdr:row>
      <xdr:rowOff>115134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106261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4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39385</xdr:rowOff>
    </xdr:from>
    <xdr:to>
      <xdr:col>6</xdr:col>
      <xdr:colOff>38100</xdr:colOff>
      <xdr:row>37</xdr:row>
      <xdr:rowOff>140985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132112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7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135872</xdr:rowOff>
    </xdr:from>
    <xdr:to>
      <xdr:col>24</xdr:col>
      <xdr:colOff>63500</xdr:colOff>
      <xdr:row>57</xdr:row>
      <xdr:rowOff>17324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7072"/>
          <a:ext cx="838200" cy="5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17324</xdr:rowOff>
    </xdr:from>
    <xdr:to>
      <xdr:col>19</xdr:col>
      <xdr:colOff>177800</xdr:colOff>
      <xdr:row>57</xdr:row>
      <xdr:rowOff>63101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9974"/>
          <a:ext cx="8890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63101</xdr:rowOff>
    </xdr:from>
    <xdr:to>
      <xdr:col>15</xdr:col>
      <xdr:colOff>50800</xdr:colOff>
      <xdr:row>57</xdr:row>
      <xdr:rowOff>96318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5751"/>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94091</xdr:rowOff>
    </xdr:from>
    <xdr:to>
      <xdr:col>10</xdr:col>
      <xdr:colOff>114300</xdr:colOff>
      <xdr:row>57</xdr:row>
      <xdr:rowOff>96318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66741"/>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85072</xdr:rowOff>
    </xdr:from>
    <xdr:to>
      <xdr:col>24</xdr:col>
      <xdr:colOff>114300</xdr:colOff>
      <xdr:row>57</xdr:row>
      <xdr:rowOff>15222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107949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137974</xdr:rowOff>
    </xdr:from>
    <xdr:to>
      <xdr:col>20</xdr:col>
      <xdr:colOff>38100</xdr:colOff>
      <xdr:row>57</xdr:row>
      <xdr:rowOff>68124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84651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1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12301</xdr:rowOff>
    </xdr:from>
    <xdr:to>
      <xdr:col>15</xdr:col>
      <xdr:colOff>101600</xdr:colOff>
      <xdr:row>57</xdr:row>
      <xdr:rowOff>113901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130428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6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45518</xdr:rowOff>
    </xdr:from>
    <xdr:to>
      <xdr:col>10</xdr:col>
      <xdr:colOff>165100</xdr:colOff>
      <xdr:row>57</xdr:row>
      <xdr:rowOff>147118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138245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1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43291</xdr:rowOff>
    </xdr:from>
    <xdr:to>
      <xdr:col>6</xdr:col>
      <xdr:colOff>38100</xdr:colOff>
      <xdr:row>57</xdr:row>
      <xdr:rowOff>144891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161418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68720</xdr:rowOff>
    </xdr:from>
    <xdr:to>
      <xdr:col>24</xdr:col>
      <xdr:colOff>63500</xdr:colOff>
      <xdr:row>78</xdr:row>
      <xdr:rowOff>89714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1820"/>
          <a:ext cx="8382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68720</xdr:rowOff>
    </xdr:from>
    <xdr:to>
      <xdr:col>19</xdr:col>
      <xdr:colOff>177800</xdr:colOff>
      <xdr:row>78</xdr:row>
      <xdr:rowOff>90903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1820"/>
          <a:ext cx="8890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90903</xdr:rowOff>
    </xdr:from>
    <xdr:to>
      <xdr:col>15</xdr:col>
      <xdr:colOff>50800</xdr:colOff>
      <xdr:row>78</xdr:row>
      <xdr:rowOff>100290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4003"/>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79555</xdr:rowOff>
    </xdr:from>
    <xdr:to>
      <xdr:col>10</xdr:col>
      <xdr:colOff>114300</xdr:colOff>
      <xdr:row>78</xdr:row>
      <xdr:rowOff>100290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2655"/>
          <a:ext cx="88900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38914</xdr:rowOff>
    </xdr:from>
    <xdr:to>
      <xdr:col>24</xdr:col>
      <xdr:colOff>114300</xdr:colOff>
      <xdr:row>78</xdr:row>
      <xdr:rowOff>140514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125291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17920</xdr:rowOff>
    </xdr:from>
    <xdr:to>
      <xdr:col>20</xdr:col>
      <xdr:colOff>38100</xdr:colOff>
      <xdr:row>78</xdr:row>
      <xdr:rowOff>119520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110647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40103</xdr:rowOff>
    </xdr:from>
    <xdr:to>
      <xdr:col>15</xdr:col>
      <xdr:colOff>101600</xdr:colOff>
      <xdr:row>78</xdr:row>
      <xdr:rowOff>141703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132830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49490</xdr:rowOff>
    </xdr:from>
    <xdr:to>
      <xdr:col>10</xdr:col>
      <xdr:colOff>165100</xdr:colOff>
      <xdr:row>78</xdr:row>
      <xdr:rowOff>151090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142217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28755</xdr:rowOff>
    </xdr:from>
    <xdr:to>
      <xdr:col>6</xdr:col>
      <xdr:colOff>38100</xdr:colOff>
      <xdr:row>78</xdr:row>
      <xdr:rowOff>130355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121482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63919</xdr:rowOff>
    </xdr:from>
    <xdr:to>
      <xdr:col>24</xdr:col>
      <xdr:colOff>63500</xdr:colOff>
      <xdr:row>96</xdr:row>
      <xdr:rowOff>106676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51669"/>
          <a:ext cx="838200" cy="2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106676</xdr:rowOff>
    </xdr:from>
    <xdr:to>
      <xdr:col>19</xdr:col>
      <xdr:colOff>177800</xdr:colOff>
      <xdr:row>96</xdr:row>
      <xdr:rowOff>122517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65876"/>
          <a:ext cx="8890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122517</xdr:rowOff>
    </xdr:from>
    <xdr:to>
      <xdr:col>15</xdr:col>
      <xdr:colOff>50800</xdr:colOff>
      <xdr:row>96</xdr:row>
      <xdr:rowOff>150947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81717"/>
          <a:ext cx="8890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144356</xdr:rowOff>
    </xdr:from>
    <xdr:to>
      <xdr:col>10</xdr:col>
      <xdr:colOff>114300</xdr:colOff>
      <xdr:row>96</xdr:row>
      <xdr:rowOff>150947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03556"/>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13119</xdr:rowOff>
    </xdr:from>
    <xdr:to>
      <xdr:col>24</xdr:col>
      <xdr:colOff>114300</xdr:colOff>
      <xdr:row>95</xdr:row>
      <xdr:rowOff>114719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162996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55876</xdr:rowOff>
    </xdr:from>
    <xdr:to>
      <xdr:col>20</xdr:col>
      <xdr:colOff>38100</xdr:colOff>
      <xdr:row>96</xdr:row>
      <xdr:rowOff>157476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148603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71717</xdr:rowOff>
    </xdr:from>
    <xdr:to>
      <xdr:col>15</xdr:col>
      <xdr:colOff>101600</xdr:colOff>
      <xdr:row>97</xdr:row>
      <xdr:rowOff>1867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164444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2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100147</xdr:rowOff>
    </xdr:from>
    <xdr:to>
      <xdr:col>10</xdr:col>
      <xdr:colOff>165100</xdr:colOff>
      <xdr:row>97</xdr:row>
      <xdr:rowOff>30297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21424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93556</xdr:rowOff>
    </xdr:from>
    <xdr:to>
      <xdr:col>6</xdr:col>
      <xdr:colOff>38100</xdr:colOff>
      <xdr:row>97</xdr:row>
      <xdr:rowOff>23706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102779</xdr:rowOff>
    </xdr:from>
    <xdr:to>
      <xdr:col>55</xdr:col>
      <xdr:colOff>0</xdr:colOff>
      <xdr:row>36</xdr:row>
      <xdr:rowOff>28791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32079"/>
          <a:ext cx="838200" cy="26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102779</xdr:rowOff>
    </xdr:from>
    <xdr:to>
      <xdr:col>50</xdr:col>
      <xdr:colOff>114300</xdr:colOff>
      <xdr:row>36</xdr:row>
      <xdr:rowOff>104377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32079"/>
          <a:ext cx="889000" cy="3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104377</xdr:rowOff>
    </xdr:from>
    <xdr:to>
      <xdr:col>45</xdr:col>
      <xdr:colOff>177800</xdr:colOff>
      <xdr:row>36</xdr:row>
      <xdr:rowOff>133133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76577"/>
          <a:ext cx="889000" cy="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73558</xdr:rowOff>
    </xdr:from>
    <xdr:to>
      <xdr:col>41</xdr:col>
      <xdr:colOff>50800</xdr:colOff>
      <xdr:row>36</xdr:row>
      <xdr:rowOff>133133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45758"/>
          <a:ext cx="889000" cy="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149441</xdr:rowOff>
    </xdr:from>
    <xdr:to>
      <xdr:col>55</xdr:col>
      <xdr:colOff>50800</xdr:colOff>
      <xdr:row>36</xdr:row>
      <xdr:rowOff>79591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0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51979</xdr:rowOff>
    </xdr:from>
    <xdr:to>
      <xdr:col>50</xdr:col>
      <xdr:colOff>165100</xdr:colOff>
      <xdr:row>34</xdr:row>
      <xdr:rowOff>153579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170106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5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53577</xdr:rowOff>
    </xdr:from>
    <xdr:to>
      <xdr:col>46</xdr:col>
      <xdr:colOff>38100</xdr:colOff>
      <xdr:row>36</xdr:row>
      <xdr:rowOff>155177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254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0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82333</xdr:rowOff>
    </xdr:from>
    <xdr:to>
      <xdr:col>41</xdr:col>
      <xdr:colOff>101600</xdr:colOff>
      <xdr:row>37</xdr:row>
      <xdr:rowOff>12483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29010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2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22758</xdr:rowOff>
    </xdr:from>
    <xdr:to>
      <xdr:col>36</xdr:col>
      <xdr:colOff>165100</xdr:colOff>
      <xdr:row>36</xdr:row>
      <xdr:rowOff>124358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140885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7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38851</xdr:rowOff>
    </xdr:from>
    <xdr:to>
      <xdr:col>55</xdr:col>
      <xdr:colOff>0</xdr:colOff>
      <xdr:row>58</xdr:row>
      <xdr:rowOff>111433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82951"/>
          <a:ext cx="838200" cy="7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38851</xdr:rowOff>
    </xdr:from>
    <xdr:to>
      <xdr:col>50</xdr:col>
      <xdr:colOff>114300</xdr:colOff>
      <xdr:row>58</xdr:row>
      <xdr:rowOff>102177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82951"/>
          <a:ext cx="889000" cy="6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102177</xdr:rowOff>
    </xdr:from>
    <xdr:to>
      <xdr:col>45</xdr:col>
      <xdr:colOff>177800</xdr:colOff>
      <xdr:row>58</xdr:row>
      <xdr:rowOff>103533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46277"/>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102380</xdr:rowOff>
    </xdr:from>
    <xdr:to>
      <xdr:col>41</xdr:col>
      <xdr:colOff>50800</xdr:colOff>
      <xdr:row>58</xdr:row>
      <xdr:rowOff>103533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6480"/>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60633</xdr:rowOff>
    </xdr:from>
    <xdr:to>
      <xdr:col>55</xdr:col>
      <xdr:colOff>50800</xdr:colOff>
      <xdr:row>58</xdr:row>
      <xdr:rowOff>162233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159501</xdr:rowOff>
    </xdr:from>
    <xdr:to>
      <xdr:col>50</xdr:col>
      <xdr:colOff>165100</xdr:colOff>
      <xdr:row>58</xdr:row>
      <xdr:rowOff>89651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3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106178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0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51377</xdr:rowOff>
    </xdr:from>
    <xdr:to>
      <xdr:col>46</xdr:col>
      <xdr:colOff>38100</xdr:colOff>
      <xdr:row>58</xdr:row>
      <xdr:rowOff>152977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144104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52733</xdr:rowOff>
    </xdr:from>
    <xdr:to>
      <xdr:col>41</xdr:col>
      <xdr:colOff>101600</xdr:colOff>
      <xdr:row>58</xdr:row>
      <xdr:rowOff>154333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145460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8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51580</xdr:rowOff>
    </xdr:from>
    <xdr:to>
      <xdr:col>36</xdr:col>
      <xdr:colOff>165100</xdr:colOff>
      <xdr:row>58</xdr:row>
      <xdr:rowOff>153180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144307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138209</xdr:rowOff>
    </xdr:from>
    <xdr:to>
      <xdr:col>55</xdr:col>
      <xdr:colOff>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11309"/>
          <a:ext cx="8382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136049</xdr:rowOff>
    </xdr:from>
    <xdr:to>
      <xdr:col>50</xdr:col>
      <xdr:colOff>114300</xdr:colOff>
      <xdr:row>78</xdr:row>
      <xdr:rowOff>138209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9149"/>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130980</xdr:rowOff>
    </xdr:from>
    <xdr:to>
      <xdr:col>45</xdr:col>
      <xdr:colOff>177800</xdr:colOff>
      <xdr:row>78</xdr:row>
      <xdr:rowOff>136049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04080"/>
          <a:ext cx="8890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130980</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4080"/>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249299"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87409</xdr:rowOff>
    </xdr:from>
    <xdr:to>
      <xdr:col>50</xdr:col>
      <xdr:colOff>165100</xdr:colOff>
      <xdr:row>79</xdr:row>
      <xdr:rowOff>17559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8686</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5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85249</xdr:rowOff>
    </xdr:from>
    <xdr:to>
      <xdr:col>46</xdr:col>
      <xdr:colOff>38100</xdr:colOff>
      <xdr:row>79</xdr:row>
      <xdr:rowOff>15399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6526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80180</xdr:rowOff>
    </xdr:from>
    <xdr:to>
      <xdr:col>41</xdr:col>
      <xdr:colOff>101600</xdr:colOff>
      <xdr:row>79</xdr:row>
      <xdr:rowOff>10330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1457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80807</xdr:rowOff>
    </xdr:from>
    <xdr:to>
      <xdr:col>55</xdr:col>
      <xdr:colOff>0</xdr:colOff>
      <xdr:row>98</xdr:row>
      <xdr:rowOff>5654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197107"/>
          <a:ext cx="838200" cy="6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80807</xdr:rowOff>
    </xdr:from>
    <xdr:to>
      <xdr:col>50</xdr:col>
      <xdr:colOff>114300</xdr:colOff>
      <xdr:row>97</xdr:row>
      <xdr:rowOff>120115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197107"/>
          <a:ext cx="889000" cy="55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120115</xdr:rowOff>
    </xdr:from>
    <xdr:to>
      <xdr:col>45</xdr:col>
      <xdr:colOff>177800</xdr:colOff>
      <xdr:row>97</xdr:row>
      <xdr:rowOff>171441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50765"/>
          <a:ext cx="889000" cy="5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96774</xdr:rowOff>
    </xdr:from>
    <xdr:to>
      <xdr:col>41</xdr:col>
      <xdr:colOff>50800</xdr:colOff>
      <xdr:row>97</xdr:row>
      <xdr:rowOff>171441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27424"/>
          <a:ext cx="889000" cy="7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126304</xdr:rowOff>
    </xdr:from>
    <xdr:to>
      <xdr:col>55</xdr:col>
      <xdr:colOff>50800</xdr:colOff>
      <xdr:row>98</xdr:row>
      <xdr:rowOff>56454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104731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30007</xdr:rowOff>
    </xdr:from>
    <xdr:to>
      <xdr:col>50</xdr:col>
      <xdr:colOff>165100</xdr:colOff>
      <xdr:row>94</xdr:row>
      <xdr:rowOff>131607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14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148134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92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69315</xdr:rowOff>
    </xdr:from>
    <xdr:to>
      <xdr:col>46</xdr:col>
      <xdr:colOff>38100</xdr:colOff>
      <xdr:row>97</xdr:row>
      <xdr:rowOff>170915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162042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120641</xdr:rowOff>
    </xdr:from>
    <xdr:to>
      <xdr:col>41</xdr:col>
      <xdr:colOff>101600</xdr:colOff>
      <xdr:row>98</xdr:row>
      <xdr:rowOff>50791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41918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84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45974</xdr:rowOff>
    </xdr:from>
    <xdr:to>
      <xdr:col>36</xdr:col>
      <xdr:colOff>165100</xdr:colOff>
      <xdr:row>97</xdr:row>
      <xdr:rowOff>147574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138701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76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138994</xdr:rowOff>
    </xdr:from>
    <xdr:to>
      <xdr:col>85</xdr:col>
      <xdr:colOff>127000</xdr:colOff>
      <xdr:row>38</xdr:row>
      <xdr:rowOff>139433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54094"/>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137631</xdr:rowOff>
    </xdr:from>
    <xdr:to>
      <xdr:col>81</xdr:col>
      <xdr:colOff>50800</xdr:colOff>
      <xdr:row>38</xdr:row>
      <xdr:rowOff>139433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2731"/>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137631</xdr:rowOff>
    </xdr:from>
    <xdr:to>
      <xdr:col>76</xdr:col>
      <xdr:colOff>114300</xdr:colOff>
      <xdr:row>38</xdr:row>
      <xdr:rowOff>138243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52731"/>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133411</xdr:rowOff>
    </xdr:from>
    <xdr:to>
      <xdr:col>71</xdr:col>
      <xdr:colOff>177800</xdr:colOff>
      <xdr:row>38</xdr:row>
      <xdr:rowOff>138243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8511"/>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88194</xdr:rowOff>
    </xdr:from>
    <xdr:to>
      <xdr:col>85</xdr:col>
      <xdr:colOff>177800</xdr:colOff>
      <xdr:row>39</xdr:row>
      <xdr:rowOff>18344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9732</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88633</xdr:rowOff>
    </xdr:from>
    <xdr:to>
      <xdr:col>81</xdr:col>
      <xdr:colOff>101600</xdr:colOff>
      <xdr:row>39</xdr:row>
      <xdr:rowOff>18783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9910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86831</xdr:rowOff>
    </xdr:from>
    <xdr:to>
      <xdr:col>76</xdr:col>
      <xdr:colOff>165100</xdr:colOff>
      <xdr:row>39</xdr:row>
      <xdr:rowOff>16981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8108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87443</xdr:rowOff>
    </xdr:from>
    <xdr:to>
      <xdr:col>72</xdr:col>
      <xdr:colOff>38100</xdr:colOff>
      <xdr:row>39</xdr:row>
      <xdr:rowOff>17593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8720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9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82611</xdr:rowOff>
    </xdr:from>
    <xdr:to>
      <xdr:col>67</xdr:col>
      <xdr:colOff>101600</xdr:colOff>
      <xdr:row>39</xdr:row>
      <xdr:rowOff>12761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3888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55522</xdr:rowOff>
    </xdr:from>
    <xdr:to>
      <xdr:col>85</xdr:col>
      <xdr:colOff>127000</xdr:colOff>
      <xdr:row>78</xdr:row>
      <xdr:rowOff>79984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428622"/>
          <a:ext cx="8382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39745</xdr:rowOff>
    </xdr:from>
    <xdr:to>
      <xdr:col>81</xdr:col>
      <xdr:colOff>50800</xdr:colOff>
      <xdr:row>78</xdr:row>
      <xdr:rowOff>55522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12845"/>
          <a:ext cx="8890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24516</xdr:rowOff>
    </xdr:from>
    <xdr:to>
      <xdr:col>76</xdr:col>
      <xdr:colOff>114300</xdr:colOff>
      <xdr:row>78</xdr:row>
      <xdr:rowOff>39745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97616"/>
          <a:ext cx="8890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138678</xdr:rowOff>
    </xdr:from>
    <xdr:to>
      <xdr:col>71</xdr:col>
      <xdr:colOff>177800</xdr:colOff>
      <xdr:row>78</xdr:row>
      <xdr:rowOff>24516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40328"/>
          <a:ext cx="889000" cy="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29184</xdr:rowOff>
    </xdr:from>
    <xdr:to>
      <xdr:col>85</xdr:col>
      <xdr:colOff>177800</xdr:colOff>
      <xdr:row>78</xdr:row>
      <xdr:rowOff>130784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115561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4722</xdr:rowOff>
    </xdr:from>
    <xdr:to>
      <xdr:col>81</xdr:col>
      <xdr:colOff>101600</xdr:colOff>
      <xdr:row>78</xdr:row>
      <xdr:rowOff>106322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7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97449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7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160395</xdr:rowOff>
    </xdr:from>
    <xdr:to>
      <xdr:col>76</xdr:col>
      <xdr:colOff>165100</xdr:colOff>
      <xdr:row>78</xdr:row>
      <xdr:rowOff>90545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81672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5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145166</xdr:rowOff>
    </xdr:from>
    <xdr:to>
      <xdr:col>72</xdr:col>
      <xdr:colOff>38100</xdr:colOff>
      <xdr:row>78</xdr:row>
      <xdr:rowOff>75316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66443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43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87878</xdr:rowOff>
    </xdr:from>
    <xdr:to>
      <xdr:col>67</xdr:col>
      <xdr:colOff>101600</xdr:colOff>
      <xdr:row>78</xdr:row>
      <xdr:rowOff>18028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9155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8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82161</xdr:rowOff>
    </xdr:from>
    <xdr:to>
      <xdr:col>85</xdr:col>
      <xdr:colOff>127000</xdr:colOff>
      <xdr:row>98</xdr:row>
      <xdr:rowOff>108877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84261"/>
          <a:ext cx="838200" cy="2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108877</xdr:rowOff>
    </xdr:from>
    <xdr:to>
      <xdr:col>81</xdr:col>
      <xdr:colOff>50800</xdr:colOff>
      <xdr:row>98</xdr:row>
      <xdr:rowOff>115106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0977"/>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113402</xdr:rowOff>
    </xdr:from>
    <xdr:to>
      <xdr:col>76</xdr:col>
      <xdr:colOff>114300</xdr:colOff>
      <xdr:row>98</xdr:row>
      <xdr:rowOff>115106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15502"/>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65898</xdr:rowOff>
    </xdr:from>
    <xdr:to>
      <xdr:col>71</xdr:col>
      <xdr:colOff>177800</xdr:colOff>
      <xdr:row>98</xdr:row>
      <xdr:rowOff>113402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67998"/>
          <a:ext cx="889000" cy="4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31361</xdr:rowOff>
    </xdr:from>
    <xdr:to>
      <xdr:col>85</xdr:col>
      <xdr:colOff>177800</xdr:colOff>
      <xdr:row>98</xdr:row>
      <xdr:rowOff>132961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58077</xdr:rowOff>
    </xdr:from>
    <xdr:to>
      <xdr:col>81</xdr:col>
      <xdr:colOff>101600</xdr:colOff>
      <xdr:row>98</xdr:row>
      <xdr:rowOff>159677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150804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5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64306</xdr:rowOff>
    </xdr:from>
    <xdr:to>
      <xdr:col>76</xdr:col>
      <xdr:colOff>165100</xdr:colOff>
      <xdr:row>98</xdr:row>
      <xdr:rowOff>165906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157033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5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62602</xdr:rowOff>
    </xdr:from>
    <xdr:to>
      <xdr:col>72</xdr:col>
      <xdr:colOff>38100</xdr:colOff>
      <xdr:row>98</xdr:row>
      <xdr:rowOff>164202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155329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15098</xdr:rowOff>
    </xdr:from>
    <xdr:to>
      <xdr:col>67</xdr:col>
      <xdr:colOff>101600</xdr:colOff>
      <xdr:row>98</xdr:row>
      <xdr:rowOff>116698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1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133225</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9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87775</xdr:rowOff>
    </xdr:from>
    <xdr:to>
      <xdr:col>116</xdr:col>
      <xdr:colOff>63500</xdr:colOff>
      <xdr:row>39</xdr:row>
      <xdr:rowOff>95286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74325"/>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87775</xdr:rowOff>
    </xdr:from>
    <xdr:to>
      <xdr:col>111</xdr:col>
      <xdr:colOff>177800</xdr:colOff>
      <xdr:row>39</xdr:row>
      <xdr:rowOff>93033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7432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93033</xdr:rowOff>
    </xdr:from>
    <xdr:to>
      <xdr:col>107</xdr:col>
      <xdr:colOff>50800</xdr:colOff>
      <xdr:row>39</xdr:row>
      <xdr:rowOff>93294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79583"/>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93294</xdr:rowOff>
    </xdr:from>
    <xdr:to>
      <xdr:col>102</xdr:col>
      <xdr:colOff>114300</xdr:colOff>
      <xdr:row>39</xdr:row>
      <xdr:rowOff>93425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7984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44486</xdr:rowOff>
    </xdr:from>
    <xdr:to>
      <xdr:col>116</xdr:col>
      <xdr:colOff>114300</xdr:colOff>
      <xdr:row>39</xdr:row>
      <xdr:rowOff>146086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130863</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36975</xdr:rowOff>
    </xdr:from>
    <xdr:to>
      <xdr:col>112</xdr:col>
      <xdr:colOff>38100</xdr:colOff>
      <xdr:row>39</xdr:row>
      <xdr:rowOff>138575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129702</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81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42233</xdr:rowOff>
    </xdr:from>
    <xdr:to>
      <xdr:col>107</xdr:col>
      <xdr:colOff>101600</xdr:colOff>
      <xdr:row>39</xdr:row>
      <xdr:rowOff>143833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2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134960</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2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42494</xdr:rowOff>
    </xdr:from>
    <xdr:to>
      <xdr:col>102</xdr:col>
      <xdr:colOff>165100</xdr:colOff>
      <xdr:row>39</xdr:row>
      <xdr:rowOff>144094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135221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2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42625</xdr:rowOff>
    </xdr:from>
    <xdr:to>
      <xdr:col>98</xdr:col>
      <xdr:colOff>38100</xdr:colOff>
      <xdr:row>39</xdr:row>
      <xdr:rowOff>144225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135352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2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44782</xdr:rowOff>
    </xdr:from>
    <xdr:to>
      <xdr:col>116</xdr:col>
      <xdr:colOff>63500</xdr:colOff>
      <xdr:row>58</xdr:row>
      <xdr:rowOff>89947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88882"/>
          <a:ext cx="8382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44782</xdr:rowOff>
    </xdr:from>
    <xdr:to>
      <xdr:col>111</xdr:col>
      <xdr:colOff>177800</xdr:colOff>
      <xdr:row>58</xdr:row>
      <xdr:rowOff>116791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8888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116791</xdr:rowOff>
    </xdr:from>
    <xdr:to>
      <xdr:col>107</xdr:col>
      <xdr:colOff>50800</xdr:colOff>
      <xdr:row>58</xdr:row>
      <xdr:rowOff>117673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60891"/>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117673</xdr:rowOff>
    </xdr:from>
    <xdr:to>
      <xdr:col>102</xdr:col>
      <xdr:colOff>114300</xdr:colOff>
      <xdr:row>58</xdr:row>
      <xdr:rowOff>132989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61773"/>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39147</xdr:rowOff>
    </xdr:from>
    <xdr:to>
      <xdr:col>116</xdr:col>
      <xdr:colOff>114300</xdr:colOff>
      <xdr:row>58</xdr:row>
      <xdr:rowOff>140747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62024</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165432</xdr:rowOff>
    </xdr:from>
    <xdr:to>
      <xdr:col>112</xdr:col>
      <xdr:colOff>38100</xdr:colOff>
      <xdr:row>58</xdr:row>
      <xdr:rowOff>95582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112109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65991</xdr:rowOff>
    </xdr:from>
    <xdr:to>
      <xdr:col>107</xdr:col>
      <xdr:colOff>101600</xdr:colOff>
      <xdr:row>58</xdr:row>
      <xdr:rowOff>167591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12668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8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66873</xdr:rowOff>
    </xdr:from>
    <xdr:to>
      <xdr:col>102</xdr:col>
      <xdr:colOff>165100</xdr:colOff>
      <xdr:row>58</xdr:row>
      <xdr:rowOff>168473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13550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8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82189</xdr:rowOff>
    </xdr:from>
    <xdr:to>
      <xdr:col>98</xdr:col>
      <xdr:colOff>38100</xdr:colOff>
      <xdr:row>59</xdr:row>
      <xdr:rowOff>12339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3466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127305</xdr:rowOff>
    </xdr:from>
    <xdr:to>
      <xdr:col>116</xdr:col>
      <xdr:colOff>63500</xdr:colOff>
      <xdr:row>74</xdr:row>
      <xdr:rowOff>132700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14605"/>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130670</xdr:rowOff>
    </xdr:from>
    <xdr:to>
      <xdr:col>111</xdr:col>
      <xdr:colOff>177800</xdr:colOff>
      <xdr:row>74</xdr:row>
      <xdr:rowOff>132700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817970"/>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130670</xdr:rowOff>
    </xdr:from>
    <xdr:to>
      <xdr:col>107</xdr:col>
      <xdr:colOff>50800</xdr:colOff>
      <xdr:row>75</xdr:row>
      <xdr:rowOff>3386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17970"/>
          <a:ext cx="8890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3386</xdr:rowOff>
    </xdr:from>
    <xdr:to>
      <xdr:col>102</xdr:col>
      <xdr:colOff>114300</xdr:colOff>
      <xdr:row>75</xdr:row>
      <xdr:rowOff>7189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862136"/>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76505</xdr:rowOff>
    </xdr:from>
    <xdr:to>
      <xdr:col>116</xdr:col>
      <xdr:colOff>114300</xdr:colOff>
      <xdr:row>75</xdr:row>
      <xdr:rowOff>6655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99382</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61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81900</xdr:rowOff>
    </xdr:from>
    <xdr:to>
      <xdr:col>112</xdr:col>
      <xdr:colOff>38100</xdr:colOff>
      <xdr:row>75</xdr:row>
      <xdr:rowOff>12050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6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28577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54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79870</xdr:rowOff>
    </xdr:from>
    <xdr:to>
      <xdr:col>107</xdr:col>
      <xdr:colOff>101600</xdr:colOff>
      <xdr:row>75</xdr:row>
      <xdr:rowOff>10020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26547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54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124036</xdr:rowOff>
    </xdr:from>
    <xdr:to>
      <xdr:col>102</xdr:col>
      <xdr:colOff>165100</xdr:colOff>
      <xdr:row>75</xdr:row>
      <xdr:rowOff>54186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70713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58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127839</xdr:rowOff>
    </xdr:from>
    <xdr:to>
      <xdr:col>98</xdr:col>
      <xdr:colOff>38100</xdr:colOff>
      <xdr:row>75</xdr:row>
      <xdr:rowOff>57989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74516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59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1,362,461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347,220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円の減額となっている。これは人口減少に伴う住民一人あたりの負担額の増加はあるものの、普通建設事業費や補助費等の減額が大きく影響しているためである。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123,653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317,506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円の減額、類似団体平均と比較し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153,814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円下回る結果となった。これは防災行政用無線施設デジタル化事業（事業費：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356,949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千円）及びＡＩサイボードネットワーク構築業務委託（事業費：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144,650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千円）の完了が影響している。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278,220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141,161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円の減額、類似団体平均と比較すると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40,561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円上回る結果となった。これは特別定額給付金給付事業（事業費：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195,655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千円）及び新しい生活様式対応観光・宿泊・飲食等事業継続補助金（事業費：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67,331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はじめとする新型コロナウイルス感染症関係補助金の事業完了に伴う減額が大きく影響している。また、ごみ・し尿処理業務や消防業務などを下北地域広域行政事務組合で行っているため高止まりの状態であり、一部事務組合負担金のうち消防分署費では抑制が図られ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年度まで新ごみ処理施設の建設事業が始まるため大幅に増加する見込みである。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
1,823
135.05
2,640,419
2,486,492
112,712
1,667,663
1,591,258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26010</xdr:rowOff>
    </xdr:from>
    <xdr:to>
      <xdr:col>24</xdr:col>
      <xdr:colOff>63500</xdr:colOff>
      <xdr:row>36</xdr:row>
      <xdr:rowOff>48755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98210"/>
          <a:ext cx="8382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46450</xdr:rowOff>
    </xdr:from>
    <xdr:to>
      <xdr:col>19</xdr:col>
      <xdr:colOff>177800</xdr:colOff>
      <xdr:row>36</xdr:row>
      <xdr:rowOff>48755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18650"/>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46450</xdr:rowOff>
    </xdr:from>
    <xdr:to>
      <xdr:col>15</xdr:col>
      <xdr:colOff>50800</xdr:colOff>
      <xdr:row>36</xdr:row>
      <xdr:rowOff>104991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18650"/>
          <a:ext cx="889000" cy="5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104991</xdr:rowOff>
    </xdr:from>
    <xdr:to>
      <xdr:col>10</xdr:col>
      <xdr:colOff>114300</xdr:colOff>
      <xdr:row>36</xdr:row>
      <xdr:rowOff>138767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77191"/>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146660</xdr:rowOff>
    </xdr:from>
    <xdr:to>
      <xdr:col>24</xdr:col>
      <xdr:colOff>114300</xdr:colOff>
      <xdr:row>36</xdr:row>
      <xdr:rowOff>76810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169537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169405</xdr:rowOff>
    </xdr:from>
    <xdr:to>
      <xdr:col>20</xdr:col>
      <xdr:colOff>38100</xdr:colOff>
      <xdr:row>36</xdr:row>
      <xdr:rowOff>99555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116082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4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167100</xdr:rowOff>
    </xdr:from>
    <xdr:to>
      <xdr:col>15</xdr:col>
      <xdr:colOff>101600</xdr:colOff>
      <xdr:row>36</xdr:row>
      <xdr:rowOff>97250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113777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54191</xdr:rowOff>
    </xdr:from>
    <xdr:to>
      <xdr:col>10</xdr:col>
      <xdr:colOff>165100</xdr:colOff>
      <xdr:row>36</xdr:row>
      <xdr:rowOff>155791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0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87967</xdr:rowOff>
    </xdr:from>
    <xdr:to>
      <xdr:col>6</xdr:col>
      <xdr:colOff>38100</xdr:colOff>
      <xdr:row>37</xdr:row>
      <xdr:rowOff>18117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34644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157871</xdr:rowOff>
    </xdr:from>
    <xdr:to>
      <xdr:col>24</xdr:col>
      <xdr:colOff>63500</xdr:colOff>
      <xdr:row>58</xdr:row>
      <xdr:rowOff>36478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30521"/>
          <a:ext cx="838200" cy="5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157871</xdr:rowOff>
    </xdr:from>
    <xdr:to>
      <xdr:col>19</xdr:col>
      <xdr:colOff>177800</xdr:colOff>
      <xdr:row>58</xdr:row>
      <xdr:rowOff>78939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0521"/>
          <a:ext cx="889000" cy="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73566</xdr:rowOff>
    </xdr:from>
    <xdr:to>
      <xdr:col>15</xdr:col>
      <xdr:colOff>50800</xdr:colOff>
      <xdr:row>58</xdr:row>
      <xdr:rowOff>78939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17666"/>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44208</xdr:rowOff>
    </xdr:from>
    <xdr:to>
      <xdr:col>10</xdr:col>
      <xdr:colOff>114300</xdr:colOff>
      <xdr:row>58</xdr:row>
      <xdr:rowOff>73566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8308"/>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157128</xdr:rowOff>
    </xdr:from>
    <xdr:to>
      <xdr:col>24</xdr:col>
      <xdr:colOff>114300</xdr:colOff>
      <xdr:row>58</xdr:row>
      <xdr:rowOff>87278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116505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1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107071</xdr:rowOff>
    </xdr:from>
    <xdr:to>
      <xdr:col>20</xdr:col>
      <xdr:colOff>38100</xdr:colOff>
      <xdr:row>58</xdr:row>
      <xdr:rowOff>37221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53748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28139</xdr:rowOff>
    </xdr:from>
    <xdr:to>
      <xdr:col>15</xdr:col>
      <xdr:colOff>101600</xdr:colOff>
      <xdr:row>58</xdr:row>
      <xdr:rowOff>129739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120866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22766</xdr:rowOff>
    </xdr:from>
    <xdr:to>
      <xdr:col>10</xdr:col>
      <xdr:colOff>165100</xdr:colOff>
      <xdr:row>58</xdr:row>
      <xdr:rowOff>124366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140893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4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164858</xdr:rowOff>
    </xdr:from>
    <xdr:to>
      <xdr:col>6</xdr:col>
      <xdr:colOff>38100</xdr:colOff>
      <xdr:row>58</xdr:row>
      <xdr:rowOff>95008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111535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1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139556</xdr:rowOff>
    </xdr:from>
    <xdr:to>
      <xdr:col>24</xdr:col>
      <xdr:colOff>63500</xdr:colOff>
      <xdr:row>78</xdr:row>
      <xdr:rowOff>170773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12656"/>
          <a:ext cx="8382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170773</xdr:rowOff>
    </xdr:from>
    <xdr:to>
      <xdr:col>19</xdr:col>
      <xdr:colOff>177800</xdr:colOff>
      <xdr:row>79</xdr:row>
      <xdr:rowOff>32584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43873"/>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32584</xdr:rowOff>
    </xdr:from>
    <xdr:to>
      <xdr:col>15</xdr:col>
      <xdr:colOff>50800</xdr:colOff>
      <xdr:row>79</xdr:row>
      <xdr:rowOff>65007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77134"/>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60300</xdr:rowOff>
    </xdr:from>
    <xdr:to>
      <xdr:col>10</xdr:col>
      <xdr:colOff>114300</xdr:colOff>
      <xdr:row>79</xdr:row>
      <xdr:rowOff>65007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604850"/>
          <a:ext cx="8890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88756</xdr:rowOff>
    </xdr:from>
    <xdr:to>
      <xdr:col>24</xdr:col>
      <xdr:colOff>114300</xdr:colOff>
      <xdr:row>79</xdr:row>
      <xdr:rowOff>18906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6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67183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4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119973</xdr:rowOff>
    </xdr:from>
    <xdr:to>
      <xdr:col>20</xdr:col>
      <xdr:colOff>38100</xdr:colOff>
      <xdr:row>79</xdr:row>
      <xdr:rowOff>50123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41250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8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153234</xdr:rowOff>
    </xdr:from>
    <xdr:to>
      <xdr:col>15</xdr:col>
      <xdr:colOff>101600</xdr:colOff>
      <xdr:row>79</xdr:row>
      <xdr:rowOff>83384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74511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14207</xdr:rowOff>
    </xdr:from>
    <xdr:to>
      <xdr:col>10</xdr:col>
      <xdr:colOff>165100</xdr:colOff>
      <xdr:row>79</xdr:row>
      <xdr:rowOff>115807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106934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5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9500</xdr:rowOff>
    </xdr:from>
    <xdr:to>
      <xdr:col>6</xdr:col>
      <xdr:colOff>38100</xdr:colOff>
      <xdr:row>79</xdr:row>
      <xdr:rowOff>111100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102227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4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152992</xdr:rowOff>
    </xdr:from>
    <xdr:to>
      <xdr:col>24</xdr:col>
      <xdr:colOff>63500</xdr:colOff>
      <xdr:row>97</xdr:row>
      <xdr:rowOff>9156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12192"/>
          <a:ext cx="8382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134874</xdr:rowOff>
    </xdr:from>
    <xdr:to>
      <xdr:col>19</xdr:col>
      <xdr:colOff>177800</xdr:colOff>
      <xdr:row>97</xdr:row>
      <xdr:rowOff>9156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94074"/>
          <a:ext cx="889000" cy="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134874</xdr:rowOff>
    </xdr:from>
    <xdr:to>
      <xdr:col>15</xdr:col>
      <xdr:colOff>50800</xdr:colOff>
      <xdr:row>96</xdr:row>
      <xdr:rowOff>147162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94074"/>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147162</xdr:rowOff>
    </xdr:from>
    <xdr:to>
      <xdr:col>10</xdr:col>
      <xdr:colOff>114300</xdr:colOff>
      <xdr:row>97</xdr:row>
      <xdr:rowOff>1597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06362"/>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102192</xdr:rowOff>
    </xdr:from>
    <xdr:to>
      <xdr:col>24</xdr:col>
      <xdr:colOff>114300</xdr:colOff>
      <xdr:row>97</xdr:row>
      <xdr:rowOff>32342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125069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1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129806</xdr:rowOff>
    </xdr:from>
    <xdr:to>
      <xdr:col>20</xdr:col>
      <xdr:colOff>38100</xdr:colOff>
      <xdr:row>97</xdr:row>
      <xdr:rowOff>59956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76483</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6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84074</xdr:rowOff>
    </xdr:from>
    <xdr:to>
      <xdr:col>15</xdr:col>
      <xdr:colOff>101600</xdr:colOff>
      <xdr:row>97</xdr:row>
      <xdr:rowOff>14224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30751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1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96362</xdr:rowOff>
    </xdr:from>
    <xdr:to>
      <xdr:col>10</xdr:col>
      <xdr:colOff>165100</xdr:colOff>
      <xdr:row>97</xdr:row>
      <xdr:rowOff>26512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43039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3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122247</xdr:rowOff>
    </xdr:from>
    <xdr:to>
      <xdr:col>6</xdr:col>
      <xdr:colOff>38100</xdr:colOff>
      <xdr:row>97</xdr:row>
      <xdr:rowOff>52397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8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68924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43942</xdr:rowOff>
    </xdr:from>
    <xdr:to>
      <xdr:col>55</xdr:col>
      <xdr:colOff>0</xdr:colOff>
      <xdr:row>39</xdr:row>
      <xdr:rowOff>43942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0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43942</xdr:rowOff>
    </xdr:from>
    <xdr:to>
      <xdr:col>50</xdr:col>
      <xdr:colOff>114300</xdr:colOff>
      <xdr:row>39</xdr:row>
      <xdr:rowOff>43942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43942</xdr:rowOff>
    </xdr:from>
    <xdr:to>
      <xdr:col>45</xdr:col>
      <xdr:colOff>177800</xdr:colOff>
      <xdr:row>39</xdr:row>
      <xdr:rowOff>43942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43942</xdr:rowOff>
    </xdr:from>
    <xdr:to>
      <xdr:col>41</xdr:col>
      <xdr:colOff>50800</xdr:colOff>
      <xdr:row>39</xdr:row>
      <xdr:rowOff>43942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164592</xdr:rowOff>
    </xdr:from>
    <xdr:to>
      <xdr:col>55</xdr:col>
      <xdr:colOff>50800</xdr:colOff>
      <xdr:row>39</xdr:row>
      <xdr:rowOff>94742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79519</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164592</xdr:rowOff>
    </xdr:from>
    <xdr:to>
      <xdr:col>50</xdr:col>
      <xdr:colOff>165100</xdr:colOff>
      <xdr:row>39</xdr:row>
      <xdr:rowOff>94742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85869</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164592</xdr:rowOff>
    </xdr:from>
    <xdr:to>
      <xdr:col>46</xdr:col>
      <xdr:colOff>38100</xdr:colOff>
      <xdr:row>39</xdr:row>
      <xdr:rowOff>94742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85869</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164592</xdr:rowOff>
    </xdr:from>
    <xdr:to>
      <xdr:col>41</xdr:col>
      <xdr:colOff>101600</xdr:colOff>
      <xdr:row>39</xdr:row>
      <xdr:rowOff>94742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85869</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164592</xdr:rowOff>
    </xdr:from>
    <xdr:to>
      <xdr:col>36</xdr:col>
      <xdr:colOff>165100</xdr:colOff>
      <xdr:row>39</xdr:row>
      <xdr:rowOff>94742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85869</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102296</xdr:rowOff>
    </xdr:from>
    <xdr:to>
      <xdr:col>55</xdr:col>
      <xdr:colOff>0</xdr:colOff>
      <xdr:row>58</xdr:row>
      <xdr:rowOff>120841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46396"/>
          <a:ext cx="838200" cy="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102296</xdr:rowOff>
    </xdr:from>
    <xdr:to>
      <xdr:col>50</xdr:col>
      <xdr:colOff>114300</xdr:colOff>
      <xdr:row>58</xdr:row>
      <xdr:rowOff>107130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46396"/>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107130</xdr:rowOff>
    </xdr:from>
    <xdr:to>
      <xdr:col>45</xdr:col>
      <xdr:colOff>177800</xdr:colOff>
      <xdr:row>58</xdr:row>
      <xdr:rowOff>123427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51230"/>
          <a:ext cx="889000" cy="1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79468</xdr:rowOff>
    </xdr:from>
    <xdr:to>
      <xdr:col>41</xdr:col>
      <xdr:colOff>50800</xdr:colOff>
      <xdr:row>58</xdr:row>
      <xdr:rowOff>123427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23568"/>
          <a:ext cx="889000" cy="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70041</xdr:rowOff>
    </xdr:from>
    <xdr:to>
      <xdr:col>55</xdr:col>
      <xdr:colOff>50800</xdr:colOff>
      <xdr:row>59</xdr:row>
      <xdr:rowOff>191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156418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51496</xdr:rowOff>
    </xdr:from>
    <xdr:to>
      <xdr:col>50</xdr:col>
      <xdr:colOff>165100</xdr:colOff>
      <xdr:row>58</xdr:row>
      <xdr:rowOff>153096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144223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56330</xdr:rowOff>
    </xdr:from>
    <xdr:to>
      <xdr:col>46</xdr:col>
      <xdr:colOff>38100</xdr:colOff>
      <xdr:row>58</xdr:row>
      <xdr:rowOff>157930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149057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72627</xdr:rowOff>
    </xdr:from>
    <xdr:to>
      <xdr:col>41</xdr:col>
      <xdr:colOff>101600</xdr:colOff>
      <xdr:row>59</xdr:row>
      <xdr:rowOff>2777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165354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28668</xdr:rowOff>
    </xdr:from>
    <xdr:to>
      <xdr:col>36</xdr:col>
      <xdr:colOff>165100</xdr:colOff>
      <xdr:row>58</xdr:row>
      <xdr:rowOff>130268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121395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6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122896</xdr:rowOff>
    </xdr:from>
    <xdr:to>
      <xdr:col>55</xdr:col>
      <xdr:colOff>0</xdr:colOff>
      <xdr:row>78</xdr:row>
      <xdr:rowOff>50603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24546"/>
          <a:ext cx="838200" cy="9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122896</xdr:rowOff>
    </xdr:from>
    <xdr:to>
      <xdr:col>50</xdr:col>
      <xdr:colOff>114300</xdr:colOff>
      <xdr:row>78</xdr:row>
      <xdr:rowOff>90292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24546"/>
          <a:ext cx="889000" cy="1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90292</xdr:rowOff>
    </xdr:from>
    <xdr:to>
      <xdr:col>45</xdr:col>
      <xdr:colOff>177800</xdr:colOff>
      <xdr:row>78</xdr:row>
      <xdr:rowOff>91408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63392"/>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91270</xdr:rowOff>
    </xdr:from>
    <xdr:to>
      <xdr:col>41</xdr:col>
      <xdr:colOff>50800</xdr:colOff>
      <xdr:row>78</xdr:row>
      <xdr:rowOff>91408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64370"/>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171253</xdr:rowOff>
    </xdr:from>
    <xdr:to>
      <xdr:col>55</xdr:col>
      <xdr:colOff>50800</xdr:colOff>
      <xdr:row>78</xdr:row>
      <xdr:rowOff>101403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72096</xdr:rowOff>
    </xdr:from>
    <xdr:to>
      <xdr:col>50</xdr:col>
      <xdr:colOff>165100</xdr:colOff>
      <xdr:row>78</xdr:row>
      <xdr:rowOff>2246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18773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4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39492</xdr:rowOff>
    </xdr:from>
    <xdr:to>
      <xdr:col>46</xdr:col>
      <xdr:colOff>38100</xdr:colOff>
      <xdr:row>78</xdr:row>
      <xdr:rowOff>141092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132219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40608</xdr:rowOff>
    </xdr:from>
    <xdr:to>
      <xdr:col>41</xdr:col>
      <xdr:colOff>101600</xdr:colOff>
      <xdr:row>78</xdr:row>
      <xdr:rowOff>142208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133335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40470</xdr:rowOff>
    </xdr:from>
    <xdr:to>
      <xdr:col>36</xdr:col>
      <xdr:colOff>165100</xdr:colOff>
      <xdr:row>78</xdr:row>
      <xdr:rowOff>142070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133197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150988</xdr:rowOff>
    </xdr:from>
    <xdr:to>
      <xdr:col>55</xdr:col>
      <xdr:colOff>0</xdr:colOff>
      <xdr:row>97</xdr:row>
      <xdr:rowOff>57713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10188"/>
          <a:ext cx="838200" cy="7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150988</xdr:rowOff>
    </xdr:from>
    <xdr:to>
      <xdr:col>50</xdr:col>
      <xdr:colOff>114300</xdr:colOff>
      <xdr:row>97</xdr:row>
      <xdr:rowOff>110475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10188"/>
          <a:ext cx="889000" cy="1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110475</xdr:rowOff>
    </xdr:from>
    <xdr:to>
      <xdr:col>45</xdr:col>
      <xdr:colOff>177800</xdr:colOff>
      <xdr:row>97</xdr:row>
      <xdr:rowOff>121529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41125"/>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105197</xdr:rowOff>
    </xdr:from>
    <xdr:to>
      <xdr:col>41</xdr:col>
      <xdr:colOff>50800</xdr:colOff>
      <xdr:row>97</xdr:row>
      <xdr:rowOff>121529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35847"/>
          <a:ext cx="889000" cy="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6913</xdr:rowOff>
    </xdr:from>
    <xdr:to>
      <xdr:col>55</xdr:col>
      <xdr:colOff>50800</xdr:colOff>
      <xdr:row>97</xdr:row>
      <xdr:rowOff>108513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156790</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1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100188</xdr:rowOff>
    </xdr:from>
    <xdr:to>
      <xdr:col>50</xdr:col>
      <xdr:colOff>165100</xdr:colOff>
      <xdr:row>97</xdr:row>
      <xdr:rowOff>30338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21465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65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59675</xdr:rowOff>
    </xdr:from>
    <xdr:to>
      <xdr:col>46</xdr:col>
      <xdr:colOff>38100</xdr:colOff>
      <xdr:row>97</xdr:row>
      <xdr:rowOff>161275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152402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70729</xdr:rowOff>
    </xdr:from>
    <xdr:to>
      <xdr:col>41</xdr:col>
      <xdr:colOff>101600</xdr:colOff>
      <xdr:row>98</xdr:row>
      <xdr:rowOff>879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163456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54397</xdr:rowOff>
    </xdr:from>
    <xdr:to>
      <xdr:col>36</xdr:col>
      <xdr:colOff>165100</xdr:colOff>
      <xdr:row>97</xdr:row>
      <xdr:rowOff>155997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147124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7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88493</xdr:rowOff>
    </xdr:from>
    <xdr:to>
      <xdr:col>85</xdr:col>
      <xdr:colOff>127000</xdr:colOff>
      <xdr:row>33</xdr:row>
      <xdr:rowOff>143358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74634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88493</xdr:rowOff>
    </xdr:from>
    <xdr:to>
      <xdr:col>81</xdr:col>
      <xdr:colOff>50800</xdr:colOff>
      <xdr:row>34</xdr:row>
      <xdr:rowOff>54683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746343"/>
          <a:ext cx="889000" cy="13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54683</xdr:rowOff>
    </xdr:from>
    <xdr:to>
      <xdr:col>76</xdr:col>
      <xdr:colOff>114300</xdr:colOff>
      <xdr:row>34</xdr:row>
      <xdr:rowOff>106423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883983"/>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106423</xdr:rowOff>
    </xdr:from>
    <xdr:to>
      <xdr:col>71</xdr:col>
      <xdr:colOff>177800</xdr:colOff>
      <xdr:row>34</xdr:row>
      <xdr:rowOff>153370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935723"/>
          <a:ext cx="889000" cy="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92558</xdr:rowOff>
    </xdr:from>
    <xdr:to>
      <xdr:col>85</xdr:col>
      <xdr:colOff>177800</xdr:colOff>
      <xdr:row>34</xdr:row>
      <xdr:rowOff>22708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7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115435</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60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37693</xdr:rowOff>
    </xdr:from>
    <xdr:to>
      <xdr:col>81</xdr:col>
      <xdr:colOff>101600</xdr:colOff>
      <xdr:row>33</xdr:row>
      <xdr:rowOff>139293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6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155820</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47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3883</xdr:rowOff>
    </xdr:from>
    <xdr:to>
      <xdr:col>76</xdr:col>
      <xdr:colOff>165100</xdr:colOff>
      <xdr:row>34</xdr:row>
      <xdr:rowOff>105483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83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122010</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560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55623</xdr:rowOff>
    </xdr:from>
    <xdr:to>
      <xdr:col>72</xdr:col>
      <xdr:colOff>38100</xdr:colOff>
      <xdr:row>34</xdr:row>
      <xdr:rowOff>157223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8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2300</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66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102570</xdr:rowOff>
    </xdr:from>
    <xdr:to>
      <xdr:col>67</xdr:col>
      <xdr:colOff>101600</xdr:colOff>
      <xdr:row>35</xdr:row>
      <xdr:rowOff>32720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9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49247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70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147629</xdr:rowOff>
    </xdr:from>
    <xdr:to>
      <xdr:col>85</xdr:col>
      <xdr:colOff>127000</xdr:colOff>
      <xdr:row>58</xdr:row>
      <xdr:rowOff>56686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20279"/>
          <a:ext cx="838200" cy="8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100038</xdr:rowOff>
    </xdr:from>
    <xdr:to>
      <xdr:col>81</xdr:col>
      <xdr:colOff>50800</xdr:colOff>
      <xdr:row>57</xdr:row>
      <xdr:rowOff>147629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72688"/>
          <a:ext cx="889000" cy="4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100038</xdr:rowOff>
    </xdr:from>
    <xdr:to>
      <xdr:col>76</xdr:col>
      <xdr:colOff>114300</xdr:colOff>
      <xdr:row>58</xdr:row>
      <xdr:rowOff>10196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72688"/>
          <a:ext cx="889000" cy="8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10196</xdr:rowOff>
    </xdr:from>
    <xdr:to>
      <xdr:col>71</xdr:col>
      <xdr:colOff>177800</xdr:colOff>
      <xdr:row>58</xdr:row>
      <xdr:rowOff>58229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54296"/>
          <a:ext cx="889000" cy="4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5886</xdr:rowOff>
    </xdr:from>
    <xdr:to>
      <xdr:col>85</xdr:col>
      <xdr:colOff>177800</xdr:colOff>
      <xdr:row>58</xdr:row>
      <xdr:rowOff>107486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92263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96829</xdr:rowOff>
    </xdr:from>
    <xdr:to>
      <xdr:col>81</xdr:col>
      <xdr:colOff>101600</xdr:colOff>
      <xdr:row>58</xdr:row>
      <xdr:rowOff>26979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18106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49238</xdr:rowOff>
    </xdr:from>
    <xdr:to>
      <xdr:col>76</xdr:col>
      <xdr:colOff>165100</xdr:colOff>
      <xdr:row>57</xdr:row>
      <xdr:rowOff>150838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167365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9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130846</xdr:rowOff>
    </xdr:from>
    <xdr:to>
      <xdr:col>72</xdr:col>
      <xdr:colOff>38100</xdr:colOff>
      <xdr:row>58</xdr:row>
      <xdr:rowOff>60996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52123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9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7429</xdr:rowOff>
    </xdr:from>
    <xdr:to>
      <xdr:col>67</xdr:col>
      <xdr:colOff>101600</xdr:colOff>
      <xdr:row>58</xdr:row>
      <xdr:rowOff>109029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100156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138993</xdr:rowOff>
    </xdr:from>
    <xdr:to>
      <xdr:col>85</xdr:col>
      <xdr:colOff>127000</xdr:colOff>
      <xdr:row>78</xdr:row>
      <xdr:rowOff>139432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12093"/>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137632</xdr:rowOff>
    </xdr:from>
    <xdr:to>
      <xdr:col>81</xdr:col>
      <xdr:colOff>50800</xdr:colOff>
      <xdr:row>78</xdr:row>
      <xdr:rowOff>139432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0732"/>
          <a:ext cx="889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137632</xdr:rowOff>
    </xdr:from>
    <xdr:to>
      <xdr:col>76</xdr:col>
      <xdr:colOff>114300</xdr:colOff>
      <xdr:row>78</xdr:row>
      <xdr:rowOff>138244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10732"/>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133410</xdr:rowOff>
    </xdr:from>
    <xdr:to>
      <xdr:col>71</xdr:col>
      <xdr:colOff>177800</xdr:colOff>
      <xdr:row>78</xdr:row>
      <xdr:rowOff>138244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6510"/>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88193</xdr:rowOff>
    </xdr:from>
    <xdr:to>
      <xdr:col>85</xdr:col>
      <xdr:colOff>177800</xdr:colOff>
      <xdr:row>79</xdr:row>
      <xdr:rowOff>18343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88632</xdr:rowOff>
    </xdr:from>
    <xdr:to>
      <xdr:col>81</xdr:col>
      <xdr:colOff>101600</xdr:colOff>
      <xdr:row>79</xdr:row>
      <xdr:rowOff>18782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9909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4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86832</xdr:rowOff>
    </xdr:from>
    <xdr:to>
      <xdr:col>76</xdr:col>
      <xdr:colOff>165100</xdr:colOff>
      <xdr:row>79</xdr:row>
      <xdr:rowOff>16982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8109</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87444</xdr:rowOff>
    </xdr:from>
    <xdr:to>
      <xdr:col>72</xdr:col>
      <xdr:colOff>38100</xdr:colOff>
      <xdr:row>79</xdr:row>
      <xdr:rowOff>17594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8721</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55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82610</xdr:rowOff>
    </xdr:from>
    <xdr:to>
      <xdr:col>67</xdr:col>
      <xdr:colOff>101600</xdr:colOff>
      <xdr:row>79</xdr:row>
      <xdr:rowOff>12760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3887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55522</xdr:rowOff>
    </xdr:from>
    <xdr:to>
      <xdr:col>85</xdr:col>
      <xdr:colOff>127000</xdr:colOff>
      <xdr:row>98</xdr:row>
      <xdr:rowOff>79984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857622"/>
          <a:ext cx="8382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39745</xdr:rowOff>
    </xdr:from>
    <xdr:to>
      <xdr:col>81</xdr:col>
      <xdr:colOff>50800</xdr:colOff>
      <xdr:row>98</xdr:row>
      <xdr:rowOff>55522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841845"/>
          <a:ext cx="8890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24516</xdr:rowOff>
    </xdr:from>
    <xdr:to>
      <xdr:col>76</xdr:col>
      <xdr:colOff>114300</xdr:colOff>
      <xdr:row>98</xdr:row>
      <xdr:rowOff>39745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826616"/>
          <a:ext cx="8890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138678</xdr:rowOff>
    </xdr:from>
    <xdr:to>
      <xdr:col>71</xdr:col>
      <xdr:colOff>177800</xdr:colOff>
      <xdr:row>98</xdr:row>
      <xdr:rowOff>24516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69328"/>
          <a:ext cx="889000" cy="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29184</xdr:rowOff>
    </xdr:from>
    <xdr:to>
      <xdr:col>85</xdr:col>
      <xdr:colOff>177800</xdr:colOff>
      <xdr:row>98</xdr:row>
      <xdr:rowOff>130784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115561</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4722</xdr:rowOff>
    </xdr:from>
    <xdr:to>
      <xdr:col>81</xdr:col>
      <xdr:colOff>101600</xdr:colOff>
      <xdr:row>98</xdr:row>
      <xdr:rowOff>106322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97449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9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160395</xdr:rowOff>
    </xdr:from>
    <xdr:to>
      <xdr:col>76</xdr:col>
      <xdr:colOff>165100</xdr:colOff>
      <xdr:row>98</xdr:row>
      <xdr:rowOff>90545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81672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8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145166</xdr:rowOff>
    </xdr:from>
    <xdr:to>
      <xdr:col>72</xdr:col>
      <xdr:colOff>38100</xdr:colOff>
      <xdr:row>98</xdr:row>
      <xdr:rowOff>75316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66443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6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87878</xdr:rowOff>
    </xdr:from>
    <xdr:to>
      <xdr:col>67</xdr:col>
      <xdr:colOff>101600</xdr:colOff>
      <xdr:row>98</xdr:row>
      <xdr:rowOff>18028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9155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1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主な構成項目である総務費は住民一人あたり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451,541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218,972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円の減額となった。これは防災行政用無線施設デジタル化事業（事業費：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356,949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千円）及びＡＩサイボードネットワーク構築業務委託（事業費：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144,650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千円）の事業完了によるものである。また、令和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年度は旧磯谷小中学校解体工事（事業費：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54,904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千円）及び歌舞伎の館改修工事（事業費：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51,567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千円）を実施している。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240,076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円の増額となったが、これは住民税非課税世帯に対する臨時特別給付金給付事業（事業費：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30,242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千円）及び子育て世帯への臨時特別給付金給付事業（事業費：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千円）の実施によるものである。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140,930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常に類似団体平均を上回っている状態である。簡易水道事業と下水道事業への特別会計繰出金や一部事務組合への負担金が大部分を占めていることから、大幅な抑制はできないものの事業の必要性を検討し最小限の事業実施に努め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土木費については住民一人あたり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110,865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34,197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円の減額となった。これは橋梁長寿命化事業の減額（事業費：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55,280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％）及び除雪ドーザの更新（事業費：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千円）が完了したことが影響している。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83,577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42,261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円の減額となった。これは学校空調設備整備事業（事業費：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76,588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千円）の事業完了によるものである。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標準財政規模に対する実質収支の割合は、年度により増減はあるものの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ヶ年平均では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％となり、一般的に適正範囲といわれている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％の範囲内であることから、財政運営の健全化は維持されている。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また、財政調整基金残高は年々増加しており、今後も基金に頼らない財政運営が維持できるように行政の効率化に努める。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一般会計においては黒字となっているが簡易水道事業や下水道事業の公営企業会計への繰出金は増加傾向にあり、これは簡易水道施設及び排水処理施設の維持管理費用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大しているためであり、経年によるものや立地による塩害等により老朽化が進んでいることが原因である。また次年度以降も長寿命化改修工事等が予定されており、今後も増加傾向となる見込みである。繰出金を抑制するためにも、施設の計画的な補修・改修を行い事業費の平準化を図ること、また独立採算の原則に立ち返った料金の見直し、下水道事業においては加入促進を図り、健全な経営の確保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国民健康保険特別会計においては、平成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年度までの累積赤字が約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百万円となったことから平成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年度で一般会計から赤字補てんした状態である。平成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年度においては国民健康保険の改正等により黒字決算に転じている。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2640419</v>
      </c>
      <c r="BO4" s="411"/>
      <c r="BP4" s="411"/>
      <c r="BQ4" s="411"/>
      <c r="BR4" s="411"/>
      <c r="BS4" s="411"/>
      <c r="BT4" s="411"/>
      <c r="BU4" s="412"/>
      <c r="BV4" s="410">
        <v>3329094</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6.8</v>
      </c>
      <c r="CU4" s="417"/>
      <c r="CV4" s="417"/>
      <c r="CW4" s="417"/>
      <c r="CX4" s="417"/>
      <c r="CY4" s="417"/>
      <c r="CZ4" s="417"/>
      <c r="DA4" s="418"/>
      <c r="DB4" s="416">
        <v>3.4</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2486492</v>
      </c>
      <c r="BO5" s="448"/>
      <c r="BP5" s="448"/>
      <c r="BQ5" s="448"/>
      <c r="BR5" s="448"/>
      <c r="BS5" s="448"/>
      <c r="BT5" s="448"/>
      <c r="BU5" s="449"/>
      <c r="BV5" s="447">
        <v>3268911</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75.099999999999994</v>
      </c>
      <c r="CU5" s="445"/>
      <c r="CV5" s="445"/>
      <c r="CW5" s="445"/>
      <c r="CX5" s="445"/>
      <c r="CY5" s="445"/>
      <c r="CZ5" s="445"/>
      <c r="DA5" s="446"/>
      <c r="DB5" s="444">
        <v>84.1</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153927</v>
      </c>
      <c r="BO6" s="448"/>
      <c r="BP6" s="448"/>
      <c r="BQ6" s="448"/>
      <c r="BR6" s="448"/>
      <c r="BS6" s="448"/>
      <c r="BT6" s="448"/>
      <c r="BU6" s="449"/>
      <c r="BV6" s="447">
        <v>60183</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77.3</v>
      </c>
      <c r="CU6" s="485"/>
      <c r="CV6" s="485"/>
      <c r="CW6" s="485"/>
      <c r="CX6" s="485"/>
      <c r="CY6" s="485"/>
      <c r="CZ6" s="485"/>
      <c r="DA6" s="486"/>
      <c r="DB6" s="484">
        <v>86.1</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41215</v>
      </c>
      <c r="BO7" s="448"/>
      <c r="BP7" s="448"/>
      <c r="BQ7" s="448"/>
      <c r="BR7" s="448"/>
      <c r="BS7" s="448"/>
      <c r="BT7" s="448"/>
      <c r="BU7" s="449"/>
      <c r="BV7" s="447">
        <v>7682</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1667663</v>
      </c>
      <c r="CU7" s="448"/>
      <c r="CV7" s="448"/>
      <c r="CW7" s="448"/>
      <c r="CX7" s="448"/>
      <c r="CY7" s="448"/>
      <c r="CZ7" s="448"/>
      <c r="DA7" s="449"/>
      <c r="DB7" s="447">
        <v>1541025</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112712</v>
      </c>
      <c r="BO8" s="448"/>
      <c r="BP8" s="448"/>
      <c r="BQ8" s="448"/>
      <c r="BR8" s="448"/>
      <c r="BS8" s="448"/>
      <c r="BT8" s="448"/>
      <c r="BU8" s="449"/>
      <c r="BV8" s="447">
        <v>52501</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0.12</v>
      </c>
      <c r="CU8" s="488"/>
      <c r="CV8" s="488"/>
      <c r="CW8" s="488"/>
      <c r="CX8" s="488"/>
      <c r="CY8" s="488"/>
      <c r="CZ8" s="488"/>
      <c r="DA8" s="489"/>
      <c r="DB8" s="487">
        <v>0.12</v>
      </c>
      <c r="DC8" s="488"/>
      <c r="DD8" s="488"/>
      <c r="DE8" s="488"/>
      <c r="DF8" s="488"/>
      <c r="DG8" s="488"/>
      <c r="DH8" s="488"/>
      <c r="DI8" s="489"/>
    </row>
    <row r="9" spans="1:119" ht="18.75" customHeight="1" thickBot="1" x14ac:dyDescent="0.2">
      <c r="A9" s="178"/>
      <c r="B9" s="441" t="s">
        <v>113</v>
      </c>
      <c r="C9" s="442"/>
      <c r="D9" s="442"/>
      <c r="E9" s="442"/>
      <c r="F9" s="442"/>
      <c r="G9" s="442"/>
      <c r="H9" s="442"/>
      <c r="I9" s="442"/>
      <c r="J9" s="442"/>
      <c r="K9" s="490"/>
      <c r="L9" s="491" t="s">
        <v>114</v>
      </c>
      <c r="M9" s="492"/>
      <c r="N9" s="492"/>
      <c r="O9" s="492"/>
      <c r="P9" s="492"/>
      <c r="Q9" s="493"/>
      <c r="R9" s="494">
        <v>1788</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117</v>
      </c>
      <c r="AV9" s="480"/>
      <c r="AW9" s="480"/>
      <c r="AX9" s="480"/>
      <c r="AY9" s="481" t="s">
        <v>118</v>
      </c>
      <c r="AZ9" s="482"/>
      <c r="BA9" s="482"/>
      <c r="BB9" s="482"/>
      <c r="BC9" s="482"/>
      <c r="BD9" s="482"/>
      <c r="BE9" s="482"/>
      <c r="BF9" s="482"/>
      <c r="BG9" s="482"/>
      <c r="BH9" s="482"/>
      <c r="BI9" s="482"/>
      <c r="BJ9" s="482"/>
      <c r="BK9" s="482"/>
      <c r="BL9" s="482"/>
      <c r="BM9" s="483"/>
      <c r="BN9" s="447">
        <v>60211</v>
      </c>
      <c r="BO9" s="448"/>
      <c r="BP9" s="448"/>
      <c r="BQ9" s="448"/>
      <c r="BR9" s="448"/>
      <c r="BS9" s="448"/>
      <c r="BT9" s="448"/>
      <c r="BU9" s="449"/>
      <c r="BV9" s="447">
        <v>2110</v>
      </c>
      <c r="BW9" s="448"/>
      <c r="BX9" s="448"/>
      <c r="BY9" s="448"/>
      <c r="BZ9" s="448"/>
      <c r="CA9" s="448"/>
      <c r="CB9" s="448"/>
      <c r="CC9" s="449"/>
      <c r="CD9" s="450" t="s">
        <v>119</v>
      </c>
      <c r="CE9" s="451"/>
      <c r="CF9" s="451"/>
      <c r="CG9" s="451"/>
      <c r="CH9" s="451"/>
      <c r="CI9" s="451"/>
      <c r="CJ9" s="451"/>
      <c r="CK9" s="451"/>
      <c r="CL9" s="451"/>
      <c r="CM9" s="451"/>
      <c r="CN9" s="451"/>
      <c r="CO9" s="451"/>
      <c r="CP9" s="451"/>
      <c r="CQ9" s="451"/>
      <c r="CR9" s="451"/>
      <c r="CS9" s="452"/>
      <c r="CT9" s="444">
        <v>6.5</v>
      </c>
      <c r="CU9" s="445"/>
      <c r="CV9" s="445"/>
      <c r="CW9" s="445"/>
      <c r="CX9" s="445"/>
      <c r="CY9" s="445"/>
      <c r="CZ9" s="445"/>
      <c r="DA9" s="446"/>
      <c r="DB9" s="444">
        <v>8.3000000000000007</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120</v>
      </c>
      <c r="M10" s="477"/>
      <c r="N10" s="477"/>
      <c r="O10" s="477"/>
      <c r="P10" s="477"/>
      <c r="Q10" s="478"/>
      <c r="R10" s="498">
        <v>2148</v>
      </c>
      <c r="S10" s="499"/>
      <c r="T10" s="499"/>
      <c r="U10" s="499"/>
      <c r="V10" s="500"/>
      <c r="W10" s="435"/>
      <c r="X10" s="436"/>
      <c r="Y10" s="436"/>
      <c r="Z10" s="436"/>
      <c r="AA10" s="436"/>
      <c r="AB10" s="436"/>
      <c r="AC10" s="436"/>
      <c r="AD10" s="436"/>
      <c r="AE10" s="436"/>
      <c r="AF10" s="436"/>
      <c r="AG10" s="436"/>
      <c r="AH10" s="436"/>
      <c r="AI10" s="436"/>
      <c r="AJ10" s="436"/>
      <c r="AK10" s="436"/>
      <c r="AL10" s="439"/>
      <c r="AM10" s="476" t="s">
        <v>121</v>
      </c>
      <c r="AN10" s="477"/>
      <c r="AO10" s="477"/>
      <c r="AP10" s="477"/>
      <c r="AQ10" s="477"/>
      <c r="AR10" s="477"/>
      <c r="AS10" s="477"/>
      <c r="AT10" s="478"/>
      <c r="AU10" s="479" t="s">
        <v>122</v>
      </c>
      <c r="AV10" s="480"/>
      <c r="AW10" s="480"/>
      <c r="AX10" s="480"/>
      <c r="AY10" s="481" t="s">
        <v>123</v>
      </c>
      <c r="AZ10" s="482"/>
      <c r="BA10" s="482"/>
      <c r="BB10" s="482"/>
      <c r="BC10" s="482"/>
      <c r="BD10" s="482"/>
      <c r="BE10" s="482"/>
      <c r="BF10" s="482"/>
      <c r="BG10" s="482"/>
      <c r="BH10" s="482"/>
      <c r="BI10" s="482"/>
      <c r="BJ10" s="482"/>
      <c r="BK10" s="482"/>
      <c r="BL10" s="482"/>
      <c r="BM10" s="483"/>
      <c r="BN10" s="447">
        <v>96484</v>
      </c>
      <c r="BO10" s="448"/>
      <c r="BP10" s="448"/>
      <c r="BQ10" s="448"/>
      <c r="BR10" s="448"/>
      <c r="BS10" s="448"/>
      <c r="BT10" s="448"/>
      <c r="BU10" s="449"/>
      <c r="BV10" s="447">
        <v>13404</v>
      </c>
      <c r="BW10" s="448"/>
      <c r="BX10" s="448"/>
      <c r="BY10" s="448"/>
      <c r="BZ10" s="448"/>
      <c r="CA10" s="448"/>
      <c r="CB10" s="448"/>
      <c r="CC10" s="449"/>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125</v>
      </c>
      <c r="M11" s="502"/>
      <c r="N11" s="502"/>
      <c r="O11" s="502"/>
      <c r="P11" s="502"/>
      <c r="Q11" s="503"/>
      <c r="R11" s="504" t="s">
        <v>126</v>
      </c>
      <c r="S11" s="505"/>
      <c r="T11" s="505"/>
      <c r="U11" s="505"/>
      <c r="V11" s="506"/>
      <c r="W11" s="435"/>
      <c r="X11" s="436"/>
      <c r="Y11" s="436"/>
      <c r="Z11" s="436"/>
      <c r="AA11" s="436"/>
      <c r="AB11" s="436"/>
      <c r="AC11" s="436"/>
      <c r="AD11" s="436"/>
      <c r="AE11" s="436"/>
      <c r="AF11" s="436"/>
      <c r="AG11" s="436"/>
      <c r="AH11" s="436"/>
      <c r="AI11" s="436"/>
      <c r="AJ11" s="436"/>
      <c r="AK11" s="436"/>
      <c r="AL11" s="439"/>
      <c r="AM11" s="476" t="s">
        <v>127</v>
      </c>
      <c r="AN11" s="477"/>
      <c r="AO11" s="477"/>
      <c r="AP11" s="477"/>
      <c r="AQ11" s="477"/>
      <c r="AR11" s="477"/>
      <c r="AS11" s="477"/>
      <c r="AT11" s="478"/>
      <c r="AU11" s="479" t="s">
        <v>128</v>
      </c>
      <c r="AV11" s="480"/>
      <c r="AW11" s="480"/>
      <c r="AX11" s="480"/>
      <c r="AY11" s="481" t="s">
        <v>129</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130</v>
      </c>
      <c r="CE11" s="451"/>
      <c r="CF11" s="451"/>
      <c r="CG11" s="451"/>
      <c r="CH11" s="451"/>
      <c r="CI11" s="451"/>
      <c r="CJ11" s="451"/>
      <c r="CK11" s="451"/>
      <c r="CL11" s="451"/>
      <c r="CM11" s="451"/>
      <c r="CN11" s="451"/>
      <c r="CO11" s="451"/>
      <c r="CP11" s="451"/>
      <c r="CQ11" s="451"/>
      <c r="CR11" s="451"/>
      <c r="CS11" s="452"/>
      <c r="CT11" s="487" t="s">
        <v>131</v>
      </c>
      <c r="CU11" s="488"/>
      <c r="CV11" s="488"/>
      <c r="CW11" s="488"/>
      <c r="CX11" s="488"/>
      <c r="CY11" s="488"/>
      <c r="CZ11" s="488"/>
      <c r="DA11" s="489"/>
      <c r="DB11" s="487" t="s">
        <v>131</v>
      </c>
      <c r="DC11" s="488"/>
      <c r="DD11" s="488"/>
      <c r="DE11" s="488"/>
      <c r="DF11" s="488"/>
      <c r="DG11" s="488"/>
      <c r="DH11" s="488"/>
      <c r="DI11" s="489"/>
    </row>
    <row r="12" spans="1:119" ht="18.75" customHeight="1" x14ac:dyDescent="0.15">
      <c r="A12" s="178"/>
      <c r="B12" s="507" t="s">
        <v>132</v>
      </c>
      <c r="C12" s="508"/>
      <c r="D12" s="508"/>
      <c r="E12" s="508"/>
      <c r="F12" s="508"/>
      <c r="G12" s="508"/>
      <c r="H12" s="508"/>
      <c r="I12" s="508"/>
      <c r="J12" s="508"/>
      <c r="K12" s="509"/>
      <c r="L12" s="516" t="s">
        <v>133</v>
      </c>
      <c r="M12" s="517"/>
      <c r="N12" s="517"/>
      <c r="O12" s="517"/>
      <c r="P12" s="517"/>
      <c r="Q12" s="518"/>
      <c r="R12" s="519">
        <v>1825</v>
      </c>
      <c r="S12" s="520"/>
      <c r="T12" s="520"/>
      <c r="U12" s="520"/>
      <c r="V12" s="521"/>
      <c r="W12" s="522" t="s">
        <v>1</v>
      </c>
      <c r="X12" s="480"/>
      <c r="Y12" s="480"/>
      <c r="Z12" s="480"/>
      <c r="AA12" s="480"/>
      <c r="AB12" s="523"/>
      <c r="AC12" s="524" t="s">
        <v>134</v>
      </c>
      <c r="AD12" s="525"/>
      <c r="AE12" s="525"/>
      <c r="AF12" s="525"/>
      <c r="AG12" s="526"/>
      <c r="AH12" s="524" t="s">
        <v>135</v>
      </c>
      <c r="AI12" s="525"/>
      <c r="AJ12" s="525"/>
      <c r="AK12" s="525"/>
      <c r="AL12" s="527"/>
      <c r="AM12" s="476" t="s">
        <v>136</v>
      </c>
      <c r="AN12" s="477"/>
      <c r="AO12" s="477"/>
      <c r="AP12" s="477"/>
      <c r="AQ12" s="477"/>
      <c r="AR12" s="477"/>
      <c r="AS12" s="477"/>
      <c r="AT12" s="478"/>
      <c r="AU12" s="479" t="s">
        <v>137</v>
      </c>
      <c r="AV12" s="480"/>
      <c r="AW12" s="480"/>
      <c r="AX12" s="480"/>
      <c r="AY12" s="481" t="s">
        <v>138</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139</v>
      </c>
      <c r="CE12" s="451"/>
      <c r="CF12" s="451"/>
      <c r="CG12" s="451"/>
      <c r="CH12" s="451"/>
      <c r="CI12" s="451"/>
      <c r="CJ12" s="451"/>
      <c r="CK12" s="451"/>
      <c r="CL12" s="451"/>
      <c r="CM12" s="451"/>
      <c r="CN12" s="451"/>
      <c r="CO12" s="451"/>
      <c r="CP12" s="451"/>
      <c r="CQ12" s="451"/>
      <c r="CR12" s="451"/>
      <c r="CS12" s="452"/>
      <c r="CT12" s="487" t="s">
        <v>140</v>
      </c>
      <c r="CU12" s="488"/>
      <c r="CV12" s="488"/>
      <c r="CW12" s="488"/>
      <c r="CX12" s="488"/>
      <c r="CY12" s="488"/>
      <c r="CZ12" s="488"/>
      <c r="DA12" s="489"/>
      <c r="DB12" s="487" t="s">
        <v>140</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141</v>
      </c>
      <c r="N13" s="539"/>
      <c r="O13" s="539"/>
      <c r="P13" s="539"/>
      <c r="Q13" s="540"/>
      <c r="R13" s="531">
        <v>1823</v>
      </c>
      <c r="S13" s="532"/>
      <c r="T13" s="532"/>
      <c r="U13" s="532"/>
      <c r="V13" s="533"/>
      <c r="W13" s="463" t="s">
        <v>142</v>
      </c>
      <c r="X13" s="464"/>
      <c r="Y13" s="464"/>
      <c r="Z13" s="464"/>
      <c r="AA13" s="464"/>
      <c r="AB13" s="454"/>
      <c r="AC13" s="498">
        <v>166</v>
      </c>
      <c r="AD13" s="499"/>
      <c r="AE13" s="499"/>
      <c r="AF13" s="499"/>
      <c r="AG13" s="541"/>
      <c r="AH13" s="498">
        <v>233</v>
      </c>
      <c r="AI13" s="499"/>
      <c r="AJ13" s="499"/>
      <c r="AK13" s="499"/>
      <c r="AL13" s="500"/>
      <c r="AM13" s="476" t="s">
        <v>143</v>
      </c>
      <c r="AN13" s="477"/>
      <c r="AO13" s="477"/>
      <c r="AP13" s="477"/>
      <c r="AQ13" s="477"/>
      <c r="AR13" s="477"/>
      <c r="AS13" s="477"/>
      <c r="AT13" s="478"/>
      <c r="AU13" s="479" t="s">
        <v>144</v>
      </c>
      <c r="AV13" s="480"/>
      <c r="AW13" s="480"/>
      <c r="AX13" s="480"/>
      <c r="AY13" s="481" t="s">
        <v>145</v>
      </c>
      <c r="AZ13" s="482"/>
      <c r="BA13" s="482"/>
      <c r="BB13" s="482"/>
      <c r="BC13" s="482"/>
      <c r="BD13" s="482"/>
      <c r="BE13" s="482"/>
      <c r="BF13" s="482"/>
      <c r="BG13" s="482"/>
      <c r="BH13" s="482"/>
      <c r="BI13" s="482"/>
      <c r="BJ13" s="482"/>
      <c r="BK13" s="482"/>
      <c r="BL13" s="482"/>
      <c r="BM13" s="483"/>
      <c r="BN13" s="447">
        <v>156695</v>
      </c>
      <c r="BO13" s="448"/>
      <c r="BP13" s="448"/>
      <c r="BQ13" s="448"/>
      <c r="BR13" s="448"/>
      <c r="BS13" s="448"/>
      <c r="BT13" s="448"/>
      <c r="BU13" s="449"/>
      <c r="BV13" s="447">
        <v>15514</v>
      </c>
      <c r="BW13" s="448"/>
      <c r="BX13" s="448"/>
      <c r="BY13" s="448"/>
      <c r="BZ13" s="448"/>
      <c r="CA13" s="448"/>
      <c r="CB13" s="448"/>
      <c r="CC13" s="449"/>
      <c r="CD13" s="450" t="s">
        <v>146</v>
      </c>
      <c r="CE13" s="451"/>
      <c r="CF13" s="451"/>
      <c r="CG13" s="451"/>
      <c r="CH13" s="451"/>
      <c r="CI13" s="451"/>
      <c r="CJ13" s="451"/>
      <c r="CK13" s="451"/>
      <c r="CL13" s="451"/>
      <c r="CM13" s="451"/>
      <c r="CN13" s="451"/>
      <c r="CO13" s="451"/>
      <c r="CP13" s="451"/>
      <c r="CQ13" s="451"/>
      <c r="CR13" s="451"/>
      <c r="CS13" s="452"/>
      <c r="CT13" s="444">
        <v>5.0999999999999996</v>
      </c>
      <c r="CU13" s="445"/>
      <c r="CV13" s="445"/>
      <c r="CW13" s="445"/>
      <c r="CX13" s="445"/>
      <c r="CY13" s="445"/>
      <c r="CZ13" s="445"/>
      <c r="DA13" s="446"/>
      <c r="DB13" s="444">
        <v>6.4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147</v>
      </c>
      <c r="M14" s="529"/>
      <c r="N14" s="529"/>
      <c r="O14" s="529"/>
      <c r="P14" s="529"/>
      <c r="Q14" s="530"/>
      <c r="R14" s="531">
        <v>1912</v>
      </c>
      <c r="S14" s="532"/>
      <c r="T14" s="532"/>
      <c r="U14" s="532"/>
      <c r="V14" s="533"/>
      <c r="W14" s="437"/>
      <c r="X14" s="438"/>
      <c r="Y14" s="438"/>
      <c r="Z14" s="438"/>
      <c r="AA14" s="438"/>
      <c r="AB14" s="427"/>
      <c r="AC14" s="534">
        <v>20.8</v>
      </c>
      <c r="AD14" s="535"/>
      <c r="AE14" s="535"/>
      <c r="AF14" s="535"/>
      <c r="AG14" s="536"/>
      <c r="AH14" s="534">
        <v>24.3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148</v>
      </c>
      <c r="CE14" s="543"/>
      <c r="CF14" s="543"/>
      <c r="CG14" s="543"/>
      <c r="CH14" s="543"/>
      <c r="CI14" s="543"/>
      <c r="CJ14" s="543"/>
      <c r="CK14" s="543"/>
      <c r="CL14" s="543"/>
      <c r="CM14" s="543"/>
      <c r="CN14" s="543"/>
      <c r="CO14" s="543"/>
      <c r="CP14" s="543"/>
      <c r="CQ14" s="543"/>
      <c r="CR14" s="543"/>
      <c r="CS14" s="544"/>
      <c r="CT14" s="545" t="s">
        <v>140</v>
      </c>
      <c r="CU14" s="546"/>
      <c r="CV14" s="546"/>
      <c r="CW14" s="546"/>
      <c r="CX14" s="546"/>
      <c r="CY14" s="546"/>
      <c r="CZ14" s="546"/>
      <c r="DA14" s="547"/>
      <c r="DB14" s="545" t="s">
        <v>140</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141</v>
      </c>
      <c r="N15" s="539"/>
      <c r="O15" s="539"/>
      <c r="P15" s="539"/>
      <c r="Q15" s="540"/>
      <c r="R15" s="531">
        <v>1911</v>
      </c>
      <c r="S15" s="532"/>
      <c r="T15" s="532"/>
      <c r="U15" s="532"/>
      <c r="V15" s="533"/>
      <c r="W15" s="463" t="s">
        <v>149</v>
      </c>
      <c r="X15" s="464"/>
      <c r="Y15" s="464"/>
      <c r="Z15" s="464"/>
      <c r="AA15" s="464"/>
      <c r="AB15" s="454"/>
      <c r="AC15" s="498">
        <v>199</v>
      </c>
      <c r="AD15" s="499"/>
      <c r="AE15" s="499"/>
      <c r="AF15" s="499"/>
      <c r="AG15" s="541"/>
      <c r="AH15" s="498">
        <v>233</v>
      </c>
      <c r="AI15" s="499"/>
      <c r="AJ15" s="499"/>
      <c r="AK15" s="499"/>
      <c r="AL15" s="500"/>
      <c r="AM15" s="476"/>
      <c r="AN15" s="477"/>
      <c r="AO15" s="477"/>
      <c r="AP15" s="477"/>
      <c r="AQ15" s="477"/>
      <c r="AR15" s="477"/>
      <c r="AS15" s="477"/>
      <c r="AT15" s="478"/>
      <c r="AU15" s="479"/>
      <c r="AV15" s="480"/>
      <c r="AW15" s="480"/>
      <c r="AX15" s="480"/>
      <c r="AY15" s="407" t="s">
        <v>150</v>
      </c>
      <c r="AZ15" s="408"/>
      <c r="BA15" s="408"/>
      <c r="BB15" s="408"/>
      <c r="BC15" s="408"/>
      <c r="BD15" s="408"/>
      <c r="BE15" s="408"/>
      <c r="BF15" s="408"/>
      <c r="BG15" s="408"/>
      <c r="BH15" s="408"/>
      <c r="BI15" s="408"/>
      <c r="BJ15" s="408"/>
      <c r="BK15" s="408"/>
      <c r="BL15" s="408"/>
      <c r="BM15" s="409"/>
      <c r="BN15" s="410">
        <v>185977</v>
      </c>
      <c r="BO15" s="411"/>
      <c r="BP15" s="411"/>
      <c r="BQ15" s="411"/>
      <c r="BR15" s="411"/>
      <c r="BS15" s="411"/>
      <c r="BT15" s="411"/>
      <c r="BU15" s="412"/>
      <c r="BV15" s="410">
        <v>187681</v>
      </c>
      <c r="BW15" s="411"/>
      <c r="BX15" s="411"/>
      <c r="BY15" s="411"/>
      <c r="BZ15" s="411"/>
      <c r="CA15" s="411"/>
      <c r="CB15" s="411"/>
      <c r="CC15" s="412"/>
      <c r="CD15" s="548" t="s">
        <v>151</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152</v>
      </c>
      <c r="M16" s="551"/>
      <c r="N16" s="551"/>
      <c r="O16" s="551"/>
      <c r="P16" s="551"/>
      <c r="Q16" s="552"/>
      <c r="R16" s="553" t="s">
        <v>153</v>
      </c>
      <c r="S16" s="554"/>
      <c r="T16" s="554"/>
      <c r="U16" s="554"/>
      <c r="V16" s="555"/>
      <c r="W16" s="437"/>
      <c r="X16" s="438"/>
      <c r="Y16" s="438"/>
      <c r="Z16" s="438"/>
      <c r="AA16" s="438"/>
      <c r="AB16" s="427"/>
      <c r="AC16" s="534">
        <v>24.9</v>
      </c>
      <c r="AD16" s="535"/>
      <c r="AE16" s="535"/>
      <c r="AF16" s="535"/>
      <c r="AG16" s="536"/>
      <c r="AH16" s="534">
        <v>24.3</v>
      </c>
      <c r="AI16" s="535"/>
      <c r="AJ16" s="535"/>
      <c r="AK16" s="535"/>
      <c r="AL16" s="537"/>
      <c r="AM16" s="476"/>
      <c r="AN16" s="477"/>
      <c r="AO16" s="477"/>
      <c r="AP16" s="477"/>
      <c r="AQ16" s="477"/>
      <c r="AR16" s="477"/>
      <c r="AS16" s="477"/>
      <c r="AT16" s="478"/>
      <c r="AU16" s="479"/>
      <c r="AV16" s="480"/>
      <c r="AW16" s="480"/>
      <c r="AX16" s="480"/>
      <c r="AY16" s="481" t="s">
        <v>154</v>
      </c>
      <c r="AZ16" s="482"/>
      <c r="BA16" s="482"/>
      <c r="BB16" s="482"/>
      <c r="BC16" s="482"/>
      <c r="BD16" s="482"/>
      <c r="BE16" s="482"/>
      <c r="BF16" s="482"/>
      <c r="BG16" s="482"/>
      <c r="BH16" s="482"/>
      <c r="BI16" s="482"/>
      <c r="BJ16" s="482"/>
      <c r="BK16" s="482"/>
      <c r="BL16" s="482"/>
      <c r="BM16" s="483"/>
      <c r="BN16" s="447">
        <v>1576433</v>
      </c>
      <c r="BO16" s="448"/>
      <c r="BP16" s="448"/>
      <c r="BQ16" s="448"/>
      <c r="BR16" s="448"/>
      <c r="BS16" s="448"/>
      <c r="BT16" s="448"/>
      <c r="BU16" s="449"/>
      <c r="BV16" s="447">
        <v>1460658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155</v>
      </c>
      <c r="N17" s="559"/>
      <c r="O17" s="559"/>
      <c r="P17" s="559"/>
      <c r="Q17" s="560"/>
      <c r="R17" s="553" t="s">
        <v>153</v>
      </c>
      <c r="S17" s="554"/>
      <c r="T17" s="554"/>
      <c r="U17" s="554"/>
      <c r="V17" s="555"/>
      <c r="W17" s="463" t="s">
        <v>156</v>
      </c>
      <c r="X17" s="464"/>
      <c r="Y17" s="464"/>
      <c r="Z17" s="464"/>
      <c r="AA17" s="464"/>
      <c r="AB17" s="454"/>
      <c r="AC17" s="498">
        <v>434</v>
      </c>
      <c r="AD17" s="499"/>
      <c r="AE17" s="499"/>
      <c r="AF17" s="499"/>
      <c r="AG17" s="541"/>
      <c r="AH17" s="498">
        <v>491</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229110</v>
      </c>
      <c r="BO17" s="448"/>
      <c r="BP17" s="448"/>
      <c r="BQ17" s="448"/>
      <c r="BR17" s="448"/>
      <c r="BS17" s="448"/>
      <c r="BT17" s="448"/>
      <c r="BU17" s="449"/>
      <c r="BV17" s="447">
        <v>231629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135.05000000000001</v>
      </c>
      <c r="M18" s="571"/>
      <c r="N18" s="571"/>
      <c r="O18" s="571"/>
      <c r="P18" s="571"/>
      <c r="Q18" s="571"/>
      <c r="R18" s="572"/>
      <c r="S18" s="572"/>
      <c r="T18" s="572"/>
      <c r="U18" s="572"/>
      <c r="V18" s="573"/>
      <c r="W18" s="465"/>
      <c r="X18" s="466"/>
      <c r="Y18" s="466"/>
      <c r="Z18" s="466"/>
      <c r="AA18" s="466"/>
      <c r="AB18" s="457"/>
      <c r="AC18" s="574">
        <v>54.3</v>
      </c>
      <c r="AD18" s="575"/>
      <c r="AE18" s="575"/>
      <c r="AF18" s="575"/>
      <c r="AG18" s="576"/>
      <c r="AH18" s="574">
        <v>51.3</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1258363</v>
      </c>
      <c r="BO18" s="448"/>
      <c r="BP18" s="448"/>
      <c r="BQ18" s="448"/>
      <c r="BR18" s="448"/>
      <c r="BS18" s="448"/>
      <c r="BT18" s="448"/>
      <c r="BU18" s="449"/>
      <c r="BV18" s="447">
        <v>1290929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13</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2003600</v>
      </c>
      <c r="BO19" s="448"/>
      <c r="BP19" s="448"/>
      <c r="BQ19" s="448"/>
      <c r="BR19" s="448"/>
      <c r="BS19" s="448"/>
      <c r="BT19" s="448"/>
      <c r="BU19" s="449"/>
      <c r="BV19" s="447">
        <v>1947398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826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1591258</v>
      </c>
      <c r="BO22" s="411"/>
      <c r="BP22" s="411"/>
      <c r="BQ22" s="411"/>
      <c r="BR22" s="411"/>
      <c r="BS22" s="411"/>
      <c r="BT22" s="411"/>
      <c r="BU22" s="412"/>
      <c r="BV22" s="410">
        <v>1627585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1532481</v>
      </c>
      <c r="BO23" s="448"/>
      <c r="BP23" s="448"/>
      <c r="BQ23" s="448"/>
      <c r="BR23" s="448"/>
      <c r="BS23" s="448"/>
      <c r="BT23" s="448"/>
      <c r="BU23" s="449"/>
      <c r="BV23" s="447">
        <v>1558811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6808</v>
      </c>
      <c r="R24" s="499"/>
      <c r="S24" s="499"/>
      <c r="T24" s="499"/>
      <c r="U24" s="499"/>
      <c r="V24" s="541"/>
      <c r="W24" s="593"/>
      <c r="X24" s="594"/>
      <c r="Y24" s="595"/>
      <c r="Z24" s="497" t="s">
        <v>173</v>
      </c>
      <c r="AA24" s="477"/>
      <c r="AB24" s="477"/>
      <c r="AC24" s="477"/>
      <c r="AD24" s="477"/>
      <c r="AE24" s="477"/>
      <c r="AF24" s="477"/>
      <c r="AG24" s="478"/>
      <c r="AH24" s="498">
        <v>41</v>
      </c>
      <c r="AI24" s="499"/>
      <c r="AJ24" s="499"/>
      <c r="AK24" s="499"/>
      <c r="AL24" s="541"/>
      <c r="AM24" s="498">
        <v>117793</v>
      </c>
      <c r="AN24" s="499"/>
      <c r="AO24" s="499"/>
      <c r="AP24" s="499"/>
      <c r="AQ24" s="499"/>
      <c r="AR24" s="541"/>
      <c r="AS24" s="498">
        <v>2873</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824321</v>
      </c>
      <c r="BO24" s="448"/>
      <c r="BP24" s="448"/>
      <c r="BQ24" s="448"/>
      <c r="BR24" s="448"/>
      <c r="BS24" s="448"/>
      <c r="BT24" s="448"/>
      <c r="BU24" s="449"/>
      <c r="BV24" s="447">
        <v>848571</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1</v>
      </c>
      <c r="M25" s="499"/>
      <c r="N25" s="499"/>
      <c r="O25" s="499"/>
      <c r="P25" s="541"/>
      <c r="Q25" s="498">
        <v>5529</v>
      </c>
      <c r="R25" s="499"/>
      <c r="S25" s="499"/>
      <c r="T25" s="499"/>
      <c r="U25" s="499"/>
      <c r="V25" s="541"/>
      <c r="W25" s="593"/>
      <c r="X25" s="594"/>
      <c r="Y25" s="595"/>
      <c r="Z25" s="497" t="s">
        <v>176</v>
      </c>
      <c r="AA25" s="477"/>
      <c r="AB25" s="477"/>
      <c r="AC25" s="477"/>
      <c r="AD25" s="477"/>
      <c r="AE25" s="477"/>
      <c r="AF25" s="477"/>
      <c r="AG25" s="478"/>
      <c r="AH25" s="498" t="s">
        <v>177</v>
      </c>
      <c r="AI25" s="499"/>
      <c r="AJ25" s="499"/>
      <c r="AK25" s="499"/>
      <c r="AL25" s="541"/>
      <c r="AM25" s="498" t="s">
        <v>140</v>
      </c>
      <c r="AN25" s="499"/>
      <c r="AO25" s="499"/>
      <c r="AP25" s="499"/>
      <c r="AQ25" s="499"/>
      <c r="AR25" s="541"/>
      <c r="AS25" s="498" t="s">
        <v>131</v>
      </c>
      <c r="AT25" s="499"/>
      <c r="AU25" s="499"/>
      <c r="AV25" s="499"/>
      <c r="AW25" s="499"/>
      <c r="AX25" s="500"/>
      <c r="AY25" s="407" t="s">
        <v>178</v>
      </c>
      <c r="AZ25" s="408"/>
      <c r="BA25" s="408"/>
      <c r="BB25" s="408"/>
      <c r="BC25" s="408"/>
      <c r="BD25" s="408"/>
      <c r="BE25" s="408"/>
      <c r="BF25" s="408"/>
      <c r="BG25" s="408"/>
      <c r="BH25" s="408"/>
      <c r="BI25" s="408"/>
      <c r="BJ25" s="408"/>
      <c r="BK25" s="408"/>
      <c r="BL25" s="408"/>
      <c r="BM25" s="409"/>
      <c r="BN25" s="410">
        <v>142961</v>
      </c>
      <c r="BO25" s="411"/>
      <c r="BP25" s="411"/>
      <c r="BQ25" s="411"/>
      <c r="BR25" s="411"/>
      <c r="BS25" s="411"/>
      <c r="BT25" s="411"/>
      <c r="BU25" s="412"/>
      <c r="BV25" s="410">
        <v>153610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179</v>
      </c>
      <c r="F26" s="477"/>
      <c r="G26" s="477"/>
      <c r="H26" s="477"/>
      <c r="I26" s="477"/>
      <c r="J26" s="477"/>
      <c r="K26" s="478"/>
      <c r="L26" s="498">
        <v>1</v>
      </c>
      <c r="M26" s="499"/>
      <c r="N26" s="499"/>
      <c r="O26" s="499"/>
      <c r="P26" s="541"/>
      <c r="Q26" s="498">
        <v>5225</v>
      </c>
      <c r="R26" s="499"/>
      <c r="S26" s="499"/>
      <c r="T26" s="499"/>
      <c r="U26" s="499"/>
      <c r="V26" s="541"/>
      <c r="W26" s="593"/>
      <c r="X26" s="594"/>
      <c r="Y26" s="595"/>
      <c r="Z26" s="497" t="s">
        <v>180</v>
      </c>
      <c r="AA26" s="599"/>
      <c r="AB26" s="599"/>
      <c r="AC26" s="599"/>
      <c r="AD26" s="599"/>
      <c r="AE26" s="599"/>
      <c r="AF26" s="599"/>
      <c r="AG26" s="600"/>
      <c r="AH26" s="498" t="s">
        <v>131</v>
      </c>
      <c r="AI26" s="499"/>
      <c r="AJ26" s="499"/>
      <c r="AK26" s="499"/>
      <c r="AL26" s="541"/>
      <c r="AM26" s="498" t="s">
        <v>140</v>
      </c>
      <c r="AN26" s="499"/>
      <c r="AO26" s="499"/>
      <c r="AP26" s="499"/>
      <c r="AQ26" s="499"/>
      <c r="AR26" s="541"/>
      <c r="AS26" s="498" t="s">
        <v>131</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177</v>
      </c>
      <c r="BO26" s="448"/>
      <c r="BP26" s="448"/>
      <c r="BQ26" s="448"/>
      <c r="BR26" s="448"/>
      <c r="BS26" s="448"/>
      <c r="BT26" s="448"/>
      <c r="BU26" s="449"/>
      <c r="BV26" s="447" t="s">
        <v>177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182</v>
      </c>
      <c r="F27" s="477"/>
      <c r="G27" s="477"/>
      <c r="H27" s="477"/>
      <c r="I27" s="477"/>
      <c r="J27" s="477"/>
      <c r="K27" s="478"/>
      <c r="L27" s="498">
        <v>1</v>
      </c>
      <c r="M27" s="499"/>
      <c r="N27" s="499"/>
      <c r="O27" s="499"/>
      <c r="P27" s="541"/>
      <c r="Q27" s="498">
        <v>2690</v>
      </c>
      <c r="R27" s="499"/>
      <c r="S27" s="499"/>
      <c r="T27" s="499"/>
      <c r="U27" s="499"/>
      <c r="V27" s="541"/>
      <c r="W27" s="593"/>
      <c r="X27" s="594"/>
      <c r="Y27" s="595"/>
      <c r="Z27" s="497" t="s">
        <v>183</v>
      </c>
      <c r="AA27" s="477"/>
      <c r="AB27" s="477"/>
      <c r="AC27" s="477"/>
      <c r="AD27" s="477"/>
      <c r="AE27" s="477"/>
      <c r="AF27" s="477"/>
      <c r="AG27" s="478"/>
      <c r="AH27" s="498" t="s">
        <v>131</v>
      </c>
      <c r="AI27" s="499"/>
      <c r="AJ27" s="499"/>
      <c r="AK27" s="499"/>
      <c r="AL27" s="541"/>
      <c r="AM27" s="498" t="s">
        <v>177</v>
      </c>
      <c r="AN27" s="499"/>
      <c r="AO27" s="499"/>
      <c r="AP27" s="499"/>
      <c r="AQ27" s="499"/>
      <c r="AR27" s="541"/>
      <c r="AS27" s="498" t="s">
        <v>140</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v>1300</v>
      </c>
      <c r="BO27" s="567"/>
      <c r="BP27" s="567"/>
      <c r="BQ27" s="567"/>
      <c r="BR27" s="567"/>
      <c r="BS27" s="567"/>
      <c r="BT27" s="567"/>
      <c r="BU27" s="568"/>
      <c r="BV27" s="566">
        <v>1300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185</v>
      </c>
      <c r="F28" s="477"/>
      <c r="G28" s="477"/>
      <c r="H28" s="477"/>
      <c r="I28" s="477"/>
      <c r="J28" s="477"/>
      <c r="K28" s="478"/>
      <c r="L28" s="498">
        <v>1</v>
      </c>
      <c r="M28" s="499"/>
      <c r="N28" s="499"/>
      <c r="O28" s="499"/>
      <c r="P28" s="541"/>
      <c r="Q28" s="498">
        <v>2240</v>
      </c>
      <c r="R28" s="499"/>
      <c r="S28" s="499"/>
      <c r="T28" s="499"/>
      <c r="U28" s="499"/>
      <c r="V28" s="541"/>
      <c r="W28" s="593"/>
      <c r="X28" s="594"/>
      <c r="Y28" s="595"/>
      <c r="Z28" s="497" t="s">
        <v>186</v>
      </c>
      <c r="AA28" s="477"/>
      <c r="AB28" s="477"/>
      <c r="AC28" s="477"/>
      <c r="AD28" s="477"/>
      <c r="AE28" s="477"/>
      <c r="AF28" s="477"/>
      <c r="AG28" s="478"/>
      <c r="AH28" s="498" t="s">
        <v>177</v>
      </c>
      <c r="AI28" s="499"/>
      <c r="AJ28" s="499"/>
      <c r="AK28" s="499"/>
      <c r="AL28" s="541"/>
      <c r="AM28" s="498" t="s">
        <v>140</v>
      </c>
      <c r="AN28" s="499"/>
      <c r="AO28" s="499"/>
      <c r="AP28" s="499"/>
      <c r="AQ28" s="499"/>
      <c r="AR28" s="541"/>
      <c r="AS28" s="498" t="s">
        <v>177</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825350</v>
      </c>
      <c r="BO28" s="411"/>
      <c r="BP28" s="411"/>
      <c r="BQ28" s="411"/>
      <c r="BR28" s="411"/>
      <c r="BS28" s="411"/>
      <c r="BT28" s="411"/>
      <c r="BU28" s="412"/>
      <c r="BV28" s="410">
        <v>728866</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188</v>
      </c>
      <c r="F29" s="477"/>
      <c r="G29" s="477"/>
      <c r="H29" s="477"/>
      <c r="I29" s="477"/>
      <c r="J29" s="477"/>
      <c r="K29" s="478"/>
      <c r="L29" s="498">
        <v>6</v>
      </c>
      <c r="M29" s="499"/>
      <c r="N29" s="499"/>
      <c r="O29" s="499"/>
      <c r="P29" s="541"/>
      <c r="Q29" s="498">
        <v>2140</v>
      </c>
      <c r="R29" s="499"/>
      <c r="S29" s="499"/>
      <c r="T29" s="499"/>
      <c r="U29" s="499"/>
      <c r="V29" s="541"/>
      <c r="W29" s="596"/>
      <c r="X29" s="597"/>
      <c r="Y29" s="598"/>
      <c r="Z29" s="497" t="s">
        <v>189</v>
      </c>
      <c r="AA29" s="477"/>
      <c r="AB29" s="477"/>
      <c r="AC29" s="477"/>
      <c r="AD29" s="477"/>
      <c r="AE29" s="477"/>
      <c r="AF29" s="477"/>
      <c r="AG29" s="478"/>
      <c r="AH29" s="498">
        <v>41</v>
      </c>
      <c r="AI29" s="499"/>
      <c r="AJ29" s="499"/>
      <c r="AK29" s="499"/>
      <c r="AL29" s="541"/>
      <c r="AM29" s="498">
        <v>117793</v>
      </c>
      <c r="AN29" s="499"/>
      <c r="AO29" s="499"/>
      <c r="AP29" s="499"/>
      <c r="AQ29" s="499"/>
      <c r="AR29" s="541"/>
      <c r="AS29" s="498">
        <v>2873</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398643</v>
      </c>
      <c r="BO29" s="448"/>
      <c r="BP29" s="448"/>
      <c r="BQ29" s="448"/>
      <c r="BR29" s="448"/>
      <c r="BS29" s="448"/>
      <c r="BT29" s="448"/>
      <c r="BU29" s="449"/>
      <c r="BV29" s="447">
        <v>359018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94.1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862463</v>
      </c>
      <c r="BO30" s="567"/>
      <c r="BP30" s="567"/>
      <c r="BQ30" s="567"/>
      <c r="BR30" s="567"/>
      <c r="BS30" s="567"/>
      <c r="BT30" s="567"/>
      <c r="BU30" s="568"/>
      <c r="BV30" s="566">
        <v>861659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198</v>
      </c>
      <c r="D33" s="471"/>
      <c r="E33" s="436" t="s">
        <v>199</v>
      </c>
      <c r="F33" s="436"/>
      <c r="G33" s="436"/>
      <c r="H33" s="436"/>
      <c r="I33" s="436"/>
      <c r="J33" s="436"/>
      <c r="K33" s="436"/>
      <c r="L33" s="436"/>
      <c r="M33" s="436"/>
      <c r="N33" s="436"/>
      <c r="O33" s="436"/>
      <c r="P33" s="436"/>
      <c r="Q33" s="436"/>
      <c r="R33" s="436"/>
      <c r="S33" s="436"/>
      <c r="T33" s="203"/>
      <c r="U33" s="471" t="s">
        <v>198</v>
      </c>
      <c r="V33" s="471"/>
      <c r="W33" s="436" t="s">
        <v>200</v>
      </c>
      <c r="X33" s="436"/>
      <c r="Y33" s="436"/>
      <c r="Z33" s="436"/>
      <c r="AA33" s="436"/>
      <c r="AB33" s="436"/>
      <c r="AC33" s="436"/>
      <c r="AD33" s="436"/>
      <c r="AE33" s="436"/>
      <c r="AF33" s="436"/>
      <c r="AG33" s="436"/>
      <c r="AH33" s="436"/>
      <c r="AI33" s="436"/>
      <c r="AJ33" s="436"/>
      <c r="AK33" s="436"/>
      <c r="AL33" s="203"/>
      <c r="AM33" s="471" t="s">
        <v>198</v>
      </c>
      <c r="AN33" s="471"/>
      <c r="AO33" s="436" t="s">
        <v>200</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204</v>
      </c>
      <c r="CP33" s="471"/>
      <c r="CQ33" s="436" t="s">
        <v>205</v>
      </c>
      <c r="CR33" s="436"/>
      <c r="CS33" s="436"/>
      <c r="CT33" s="436"/>
      <c r="CU33" s="436"/>
      <c r="CV33" s="436"/>
      <c r="CW33" s="436"/>
      <c r="CX33" s="436"/>
      <c r="CY33" s="436"/>
      <c r="CZ33" s="436"/>
      <c r="DA33" s="436"/>
      <c r="DB33" s="436"/>
      <c r="DC33" s="436"/>
      <c r="DD33" s="436"/>
      <c r="DE33" s="436"/>
      <c r="DF33" s="203"/>
      <c r="DG33" s="636" t="s">
        <v>206</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5</v>
      </c>
      <c r="BF34" s="637"/>
      <c r="BG34" s="638" t="str">
        <f>IF('各会計、関係団体の財政状況及び健全化判断比率'!B31="","",'各会計、関係団体の財政状況及び健全化判断比率'!B31)</f>
        <v>簡易水道事業特別会計</v>
      </c>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一部事務組合下北医療センター</v>
      </c>
      <c r="BZ34" s="638"/>
      <c r="CA34" s="638"/>
      <c r="CB34" s="638"/>
      <c r="CC34" s="638"/>
      <c r="CD34" s="638"/>
      <c r="CE34" s="638"/>
      <c r="CF34" s="638"/>
      <c r="CG34" s="638"/>
      <c r="CH34" s="638"/>
      <c r="CI34" s="638"/>
      <c r="CJ34" s="638"/>
      <c r="CK34" s="638"/>
      <c r="CL34" s="638"/>
      <c r="CM34" s="638"/>
      <c r="CN34" s="178"/>
      <c r="CO34" s="637">
        <f>IF(CQ34="","",MAX(C34:D43,U34:V43,AM34:AN43,BE34:BF43,BW34:BX43)+1)</f>
        <v>14</v>
      </c>
      <c r="CP34" s="637"/>
      <c r="CQ34" s="638" t="str">
        <f>IF('各会計、関係団体の財政状況及び健全化判断比率'!BS7="","",'各会計、関係団体の財政状況及び健全化判断比率'!BS7)</f>
        <v>佐井定期観光株式会社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6</v>
      </c>
      <c r="BF35" s="637"/>
      <c r="BG35" s="638" t="str">
        <f>IF('各会計、関係団体の財政状況及び健全化判断比率'!B32="","",'各会計、関係団体の財政状況及び健全化判断比率'!B32)</f>
        <v>下水道事業特別会計</v>
      </c>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下北地域広域行政事務組合</v>
      </c>
      <c r="BZ35" s="638"/>
      <c r="CA35" s="638"/>
      <c r="CB35" s="638"/>
      <c r="CC35" s="638"/>
      <c r="CD35" s="638"/>
      <c r="CE35" s="638"/>
      <c r="CF35" s="638"/>
      <c r="CG35" s="638"/>
      <c r="CH35" s="638"/>
      <c r="CI35" s="638"/>
      <c r="CJ35" s="638"/>
      <c r="CK35" s="638"/>
      <c r="CL35" s="638"/>
      <c r="CM35" s="638"/>
      <c r="CN35" s="178"/>
      <c r="CO35" s="637">
        <f t="shared" ref="CO35:CO43" si="3">IF(CQ35="","",CO34+1)</f>
        <v>15</v>
      </c>
      <c r="CP35" s="637"/>
      <c r="CQ35" s="638" t="str">
        <f>IF('各会計、関係団体の財政状況及び健全化判断比率'!BS8="","",'各会計、関係団体の財政状況及び健全化判断比率'!BS8)</f>
        <v>シィライン株式会社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青森県後期高齢者医療広域連合（一般会計分）</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青森県後期高齢者医療広域連合（特別会計分）</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青森県市町村総合事務組合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青森県交通災害共済組合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青森県市町村退職手当組合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40" t="s">
        <v>208</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209</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210</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211</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212</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213</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214</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577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1" zoomScaleSheetLayoutView="100" workbookViewId="0">
      <selection activeCell="AK54" sqref="AK5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6" t="s">
        <v>563</v>
      </c>
      <c r="D34" s="1216"/>
      <c r="E34" s="1217"/>
      <c r="F34" s="32">
        <v>3.34</v>
      </c>
      <c r="G34" s="33">
        <v>3.97</v>
      </c>
      <c r="H34" s="33">
        <v>3.35</v>
      </c>
      <c r="I34" s="33">
        <v>3.4</v>
      </c>
      <c r="J34" s="34">
        <v>6.75</v>
      </c>
      <c r="K34" s="22"/>
      <c r="L34" s="22"/>
      <c r="M34" s="22"/>
      <c r="N34" s="22"/>
      <c r="O34" s="22"/>
      <c r="P34" s="22"/>
    </row>
    <row r="35" spans="1:16" ht="39" customHeight="1" x14ac:dyDescent="0.15">
      <c r="A35" s="22"/>
      <c r="B35" s="35"/>
      <c r="C35" s="1210" t="s">
        <v>564</v>
      </c>
      <c r="D35" s="1211"/>
      <c r="E35" s="1212"/>
      <c r="F35" s="36">
        <v>0.96</v>
      </c>
      <c r="G35" s="37">
        <v>0.77</v>
      </c>
      <c r="H35" s="37">
        <v>0.49</v>
      </c>
      <c r="I35" s="37">
        <v>0.91</v>
      </c>
      <c r="J35" s="38">
        <v>1.54</v>
      </c>
      <c r="K35" s="22"/>
      <c r="L35" s="22"/>
      <c r="M35" s="22"/>
      <c r="N35" s="22"/>
      <c r="O35" s="22"/>
      <c r="P35" s="22"/>
    </row>
    <row r="36" spans="1:16" ht="39" customHeight="1" x14ac:dyDescent="0.15">
      <c r="A36" s="22"/>
      <c r="B36" s="35"/>
      <c r="C36" s="1210" t="s">
        <v>565</v>
      </c>
      <c r="D36" s="1211"/>
      <c r="E36" s="1212"/>
      <c r="F36" s="36">
        <v>0</v>
      </c>
      <c r="G36" s="37">
        <v>0</v>
      </c>
      <c r="H36" s="37">
        <v>1.37</v>
      </c>
      <c r="I36" s="37">
        <v>2.02</v>
      </c>
      <c r="J36" s="38">
        <v>1.41</v>
      </c>
      <c r="K36" s="22"/>
      <c r="L36" s="22"/>
      <c r="M36" s="22"/>
      <c r="N36" s="22"/>
      <c r="O36" s="22"/>
      <c r="P36" s="22"/>
    </row>
    <row r="37" spans="1:16" ht="39" customHeight="1" x14ac:dyDescent="0.15">
      <c r="A37" s="22"/>
      <c r="B37" s="35"/>
      <c r="C37" s="1210" t="s">
        <v>566</v>
      </c>
      <c r="D37" s="1211"/>
      <c r="E37" s="1212"/>
      <c r="F37" s="36">
        <v>0</v>
      </c>
      <c r="G37" s="37">
        <v>0</v>
      </c>
      <c r="H37" s="37">
        <v>0</v>
      </c>
      <c r="I37" s="37">
        <v>0</v>
      </c>
      <c r="J37" s="38">
        <v>0</v>
      </c>
      <c r="K37" s="22"/>
      <c r="L37" s="22"/>
      <c r="M37" s="22"/>
      <c r="N37" s="22"/>
      <c r="O37" s="22"/>
      <c r="P37" s="22"/>
    </row>
    <row r="38" spans="1:16" ht="39" customHeight="1" x14ac:dyDescent="0.15">
      <c r="A38" s="22"/>
      <c r="B38" s="35"/>
      <c r="C38" s="1210" t="s">
        <v>567</v>
      </c>
      <c r="D38" s="1211"/>
      <c r="E38" s="1212"/>
      <c r="F38" s="36">
        <v>0</v>
      </c>
      <c r="G38" s="37">
        <v>0</v>
      </c>
      <c r="H38" s="37">
        <v>0</v>
      </c>
      <c r="I38" s="37">
        <v>0</v>
      </c>
      <c r="J38" s="38">
        <v>0</v>
      </c>
      <c r="K38" s="22"/>
      <c r="L38" s="22"/>
      <c r="M38" s="22"/>
      <c r="N38" s="22"/>
      <c r="O38" s="22"/>
      <c r="P38" s="22"/>
    </row>
    <row r="39" spans="1:16" ht="39" customHeight="1" x14ac:dyDescent="0.15">
      <c r="A39" s="22"/>
      <c r="B39" s="35"/>
      <c r="C39" s="1210" t="s">
        <v>568</v>
      </c>
      <c r="D39" s="1211"/>
      <c r="E39" s="1212"/>
      <c r="F39" s="36">
        <v>0</v>
      </c>
      <c r="G39" s="37">
        <v>0</v>
      </c>
      <c r="H39" s="37">
        <v>0</v>
      </c>
      <c r="I39" s="37">
        <v>0</v>
      </c>
      <c r="J39" s="38">
        <v>0</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569</v>
      </c>
      <c r="D42" s="1211"/>
      <c r="E42" s="1212"/>
      <c r="F42" s="36" t="s">
        <v>515</v>
      </c>
      <c r="G42" s="37" t="s">
        <v>515</v>
      </c>
      <c r="H42" s="37" t="s">
        <v>515</v>
      </c>
      <c r="I42" s="37" t="s">
        <v>515</v>
      </c>
      <c r="J42" s="38" t="s">
        <v>515</v>
      </c>
      <c r="K42" s="22"/>
      <c r="L42" s="22"/>
      <c r="M42" s="22"/>
      <c r="N42" s="22"/>
      <c r="O42" s="22"/>
      <c r="P42" s="22"/>
    </row>
    <row r="43" spans="1:16" ht="39" customHeight="1" thickBot="1" x14ac:dyDescent="0.2">
      <c r="A43" s="22"/>
      <c r="B43" s="40"/>
      <c r="C43" s="1213" t="s">
        <v>570</v>
      </c>
      <c r="D43" s="1214"/>
      <c r="E43" s="1215"/>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envnS4tBfGBXGqJRZxbCjLgpT5XqT3loajCzm9BaW/puwxTvN8Mz9f//r+SbT7V8lYCH8Lw80PDcjYziV+5xg==" saltValue="z9h9eew/lZeE2kmLXAu8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1" zoomScaleSheetLayoutView="55" workbookViewId="0">
      <selection activeCell="AK54" sqref="AK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231</v>
      </c>
      <c r="L45" s="60">
        <v>204</v>
      </c>
      <c r="M45" s="60">
        <v>180</v>
      </c>
      <c r="N45" s="60">
        <v>160</v>
      </c>
      <c r="O45" s="61">
        <v>129</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515</v>
      </c>
      <c r="L46" s="64" t="s">
        <v>515</v>
      </c>
      <c r="M46" s="64" t="s">
        <v>515</v>
      </c>
      <c r="N46" s="64" t="s">
        <v>515</v>
      </c>
      <c r="O46" s="65" t="s">
        <v>515</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515</v>
      </c>
      <c r="L47" s="64" t="s">
        <v>515</v>
      </c>
      <c r="M47" s="64" t="s">
        <v>515</v>
      </c>
      <c r="N47" s="64" t="s">
        <v>515</v>
      </c>
      <c r="O47" s="65" t="s">
        <v>515</v>
      </c>
      <c r="P47" s="48"/>
      <c r="Q47" s="48"/>
      <c r="R47" s="48"/>
      <c r="S47" s="48"/>
      <c r="T47" s="48"/>
      <c r="U47" s="48"/>
    </row>
    <row r="48" spans="1:21" ht="30.75" customHeight="1" x14ac:dyDescent="0.15">
      <c r="A48" s="48"/>
      <c r="B48" s="1220"/>
      <c r="C48" s="1221"/>
      <c r="D48" s="62"/>
      <c r="E48" s="1226" t="s">
        <v>15</v>
      </c>
      <c r="F48" s="1226"/>
      <c r="G48" s="1226"/>
      <c r="H48" s="1226"/>
      <c r="I48" s="1226"/>
      <c r="J48" s="1227"/>
      <c r="K48" s="63">
        <v>121</v>
      </c>
      <c r="L48" s="64">
        <v>117</v>
      </c>
      <c r="M48" s="64">
        <v>109</v>
      </c>
      <c r="N48" s="64">
        <v>106</v>
      </c>
      <c r="O48" s="65">
        <v>93</v>
      </c>
      <c r="P48" s="48"/>
      <c r="Q48" s="48"/>
      <c r="R48" s="48"/>
      <c r="S48" s="48"/>
      <c r="T48" s="48"/>
      <c r="U48" s="48"/>
    </row>
    <row r="49" spans="1:21" ht="30.75" customHeight="1" x14ac:dyDescent="0.15">
      <c r="A49" s="48"/>
      <c r="B49" s="1220"/>
      <c r="C49" s="1221"/>
      <c r="D49" s="62"/>
      <c r="E49" s="1226" t="s">
        <v>16</v>
      </c>
      <c r="F49" s="1226"/>
      <c r="G49" s="1226"/>
      <c r="H49" s="1226"/>
      <c r="I49" s="1226"/>
      <c r="J49" s="1227"/>
      <c r="K49" s="63">
        <v>45</v>
      </c>
      <c r="L49" s="64">
        <v>28</v>
      </c>
      <c r="M49" s="64">
        <v>27</v>
      </c>
      <c r="N49" s="64">
        <v>25</v>
      </c>
      <c r="O49" s="65">
        <v>19</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515</v>
      </c>
      <c r="L50" s="64" t="s">
        <v>515</v>
      </c>
      <c r="M50" s="64" t="s">
        <v>515</v>
      </c>
      <c r="N50" s="64" t="s">
        <v>515</v>
      </c>
      <c r="O50" s="65" t="s">
        <v>515</v>
      </c>
      <c r="P50" s="48"/>
      <c r="Q50" s="48"/>
      <c r="R50" s="48"/>
      <c r="S50" s="48"/>
      <c r="T50" s="48"/>
      <c r="U50" s="48"/>
    </row>
    <row r="51" spans="1:21" ht="30.75" customHeight="1" x14ac:dyDescent="0.15">
      <c r="A51" s="48"/>
      <c r="B51" s="1222"/>
      <c r="C51" s="1223"/>
      <c r="D51" s="66"/>
      <c r="E51" s="1226" t="s">
        <v>18</v>
      </c>
      <c r="F51" s="1226"/>
      <c r="G51" s="1226"/>
      <c r="H51" s="1226"/>
      <c r="I51" s="1226"/>
      <c r="J51" s="1227"/>
      <c r="K51" s="63">
        <v>0</v>
      </c>
      <c r="L51" s="64">
        <v>0</v>
      </c>
      <c r="M51" s="64">
        <v>0</v>
      </c>
      <c r="N51" s="64">
        <v>1</v>
      </c>
      <c r="O51" s="65">
        <v>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272</v>
      </c>
      <c r="L52" s="64">
        <v>256</v>
      </c>
      <c r="M52" s="64">
        <v>235</v>
      </c>
      <c r="N52" s="64">
        <v>220</v>
      </c>
      <c r="O52" s="65">
        <v>190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125</v>
      </c>
      <c r="L53" s="69">
        <v>93</v>
      </c>
      <c r="M53" s="69">
        <v>81</v>
      </c>
      <c r="N53" s="69">
        <v>72</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PqwkWewpjWcjyyRaLVph3PS4Ti/ttMjdwOjRKEqg7wEL9rfCapRHbx3/jJduOLgzEnEBRnPY+gomkcfS3a4zA==" saltValue="5Mo3+20LIKA2oalVDhO0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AK54" sqref="AK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44" t="s">
        <v>30</v>
      </c>
      <c r="C41" s="1245"/>
      <c r="D41" s="102"/>
      <c r="E41" s="1250" t="s">
        <v>31</v>
      </c>
      <c r="F41" s="1250"/>
      <c r="G41" s="1250"/>
      <c r="H41" s="1251"/>
      <c r="I41" s="358">
        <v>1433</v>
      </c>
      <c r="J41" s="359">
        <v>1337</v>
      </c>
      <c r="K41" s="359">
        <v>1269</v>
      </c>
      <c r="L41" s="359">
        <v>1628</v>
      </c>
      <c r="M41" s="360">
        <v>1591</v>
      </c>
    </row>
    <row r="42" spans="2:13" ht="27.75" customHeight="1" x14ac:dyDescent="0.15">
      <c r="B42" s="1246"/>
      <c r="C42" s="1247"/>
      <c r="D42" s="103"/>
      <c r="E42" s="1252" t="s">
        <v>32</v>
      </c>
      <c r="F42" s="1252"/>
      <c r="G42" s="1252"/>
      <c r="H42" s="1253"/>
      <c r="I42" s="361" t="s">
        <v>515</v>
      </c>
      <c r="J42" s="362" t="s">
        <v>515</v>
      </c>
      <c r="K42" s="362" t="s">
        <v>515</v>
      </c>
      <c r="L42" s="362" t="s">
        <v>515</v>
      </c>
      <c r="M42" s="363" t="s">
        <v>515</v>
      </c>
    </row>
    <row r="43" spans="2:13" ht="27.75" customHeight="1" x14ac:dyDescent="0.15">
      <c r="B43" s="1246"/>
      <c r="C43" s="1247"/>
      <c r="D43" s="103"/>
      <c r="E43" s="1252" t="s">
        <v>33</v>
      </c>
      <c r="F43" s="1252"/>
      <c r="G43" s="1252"/>
      <c r="H43" s="1253"/>
      <c r="I43" s="361">
        <v>401</v>
      </c>
      <c r="J43" s="362">
        <v>449</v>
      </c>
      <c r="K43" s="362">
        <v>432</v>
      </c>
      <c r="L43" s="362">
        <v>406</v>
      </c>
      <c r="M43" s="363">
        <v>422</v>
      </c>
    </row>
    <row r="44" spans="2:13" ht="27.75" customHeight="1" x14ac:dyDescent="0.15">
      <c r="B44" s="1246"/>
      <c r="C44" s="1247"/>
      <c r="D44" s="103"/>
      <c r="E44" s="1252" t="s">
        <v>34</v>
      </c>
      <c r="F44" s="1252"/>
      <c r="G44" s="1252"/>
      <c r="H44" s="1253"/>
      <c r="I44" s="361">
        <v>172</v>
      </c>
      <c r="J44" s="362">
        <v>145</v>
      </c>
      <c r="K44" s="362">
        <v>122</v>
      </c>
      <c r="L44" s="362">
        <v>99</v>
      </c>
      <c r="M44" s="363">
        <v>89</v>
      </c>
    </row>
    <row r="45" spans="2:13" ht="27.75" customHeight="1" x14ac:dyDescent="0.15">
      <c r="B45" s="1246"/>
      <c r="C45" s="1247"/>
      <c r="D45" s="103"/>
      <c r="E45" s="1252" t="s">
        <v>35</v>
      </c>
      <c r="F45" s="1252"/>
      <c r="G45" s="1252"/>
      <c r="H45" s="1253"/>
      <c r="I45" s="361">
        <v>378</v>
      </c>
      <c r="J45" s="362">
        <v>397</v>
      </c>
      <c r="K45" s="362">
        <v>351</v>
      </c>
      <c r="L45" s="362">
        <v>325</v>
      </c>
      <c r="M45" s="363">
        <v>323</v>
      </c>
    </row>
    <row r="46" spans="2:13" ht="27.75" customHeight="1" x14ac:dyDescent="0.15">
      <c r="B46" s="1246"/>
      <c r="C46" s="1247"/>
      <c r="D46" s="104"/>
      <c r="E46" s="1252" t="s">
        <v>36</v>
      </c>
      <c r="F46" s="1252"/>
      <c r="G46" s="1252"/>
      <c r="H46" s="1253"/>
      <c r="I46" s="361" t="s">
        <v>515</v>
      </c>
      <c r="J46" s="362" t="s">
        <v>515</v>
      </c>
      <c r="K46" s="362" t="s">
        <v>515</v>
      </c>
      <c r="L46" s="362" t="s">
        <v>515</v>
      </c>
      <c r="M46" s="363" t="s">
        <v>515</v>
      </c>
    </row>
    <row r="47" spans="2:13" ht="27.75" customHeight="1" x14ac:dyDescent="0.15">
      <c r="B47" s="1246"/>
      <c r="C47" s="1247"/>
      <c r="D47" s="105"/>
      <c r="E47" s="1254" t="s">
        <v>37</v>
      </c>
      <c r="F47" s="1255"/>
      <c r="G47" s="1255"/>
      <c r="H47" s="1256"/>
      <c r="I47" s="361" t="s">
        <v>515</v>
      </c>
      <c r="J47" s="362" t="s">
        <v>515</v>
      </c>
      <c r="K47" s="362" t="s">
        <v>515</v>
      </c>
      <c r="L47" s="362" t="s">
        <v>515</v>
      </c>
      <c r="M47" s="363" t="s">
        <v>515</v>
      </c>
    </row>
    <row r="48" spans="2:13" ht="27.75" customHeight="1" x14ac:dyDescent="0.15">
      <c r="B48" s="1246"/>
      <c r="C48" s="1247"/>
      <c r="D48" s="103"/>
      <c r="E48" s="1252" t="s">
        <v>38</v>
      </c>
      <c r="F48" s="1252"/>
      <c r="G48" s="1252"/>
      <c r="H48" s="1253"/>
      <c r="I48" s="361" t="s">
        <v>515</v>
      </c>
      <c r="J48" s="362" t="s">
        <v>515</v>
      </c>
      <c r="K48" s="362" t="s">
        <v>515</v>
      </c>
      <c r="L48" s="362" t="s">
        <v>515</v>
      </c>
      <c r="M48" s="363" t="s">
        <v>515</v>
      </c>
    </row>
    <row r="49" spans="2:13" ht="27.75" customHeight="1" x14ac:dyDescent="0.15">
      <c r="B49" s="1248"/>
      <c r="C49" s="1249"/>
      <c r="D49" s="103"/>
      <c r="E49" s="1252" t="s">
        <v>39</v>
      </c>
      <c r="F49" s="1252"/>
      <c r="G49" s="1252"/>
      <c r="H49" s="1253"/>
      <c r="I49" s="361" t="s">
        <v>515</v>
      </c>
      <c r="J49" s="362" t="s">
        <v>515</v>
      </c>
      <c r="K49" s="362" t="s">
        <v>515</v>
      </c>
      <c r="L49" s="362" t="s">
        <v>515</v>
      </c>
      <c r="M49" s="363" t="s">
        <v>515</v>
      </c>
    </row>
    <row r="50" spans="2:13" ht="27.75" customHeight="1" x14ac:dyDescent="0.15">
      <c r="B50" s="1257" t="s">
        <v>40</v>
      </c>
      <c r="C50" s="1258"/>
      <c r="D50" s="106"/>
      <c r="E50" s="1252" t="s">
        <v>41</v>
      </c>
      <c r="F50" s="1252"/>
      <c r="G50" s="1252"/>
      <c r="H50" s="1253"/>
      <c r="I50" s="361">
        <v>1837</v>
      </c>
      <c r="J50" s="362">
        <v>1838</v>
      </c>
      <c r="K50" s="362">
        <v>1848</v>
      </c>
      <c r="L50" s="362">
        <v>1951</v>
      </c>
      <c r="M50" s="363">
        <v>2088</v>
      </c>
    </row>
    <row r="51" spans="2:13" ht="27.75" customHeight="1" x14ac:dyDescent="0.15">
      <c r="B51" s="1246"/>
      <c r="C51" s="1247"/>
      <c r="D51" s="103"/>
      <c r="E51" s="1252" t="s">
        <v>42</v>
      </c>
      <c r="F51" s="1252"/>
      <c r="G51" s="1252"/>
      <c r="H51" s="1253"/>
      <c r="I51" s="361">
        <v>2</v>
      </c>
      <c r="J51" s="362">
        <v>1</v>
      </c>
      <c r="K51" s="362" t="s">
        <v>515</v>
      </c>
      <c r="L51" s="362" t="s">
        <v>515</v>
      </c>
      <c r="M51" s="363" t="s">
        <v>515</v>
      </c>
    </row>
    <row r="52" spans="2:13" ht="27.75" customHeight="1" x14ac:dyDescent="0.15">
      <c r="B52" s="1248"/>
      <c r="C52" s="1249"/>
      <c r="D52" s="103"/>
      <c r="E52" s="1252" t="s">
        <v>43</v>
      </c>
      <c r="F52" s="1252"/>
      <c r="G52" s="1252"/>
      <c r="H52" s="1253"/>
      <c r="I52" s="361">
        <v>2200</v>
      </c>
      <c r="J52" s="362">
        <v>1922</v>
      </c>
      <c r="K52" s="362">
        <v>1789</v>
      </c>
      <c r="L52" s="362">
        <v>1991</v>
      </c>
      <c r="M52" s="363">
        <v>1854</v>
      </c>
    </row>
    <row r="53" spans="2:13" ht="27.75" customHeight="1" thickBot="1" x14ac:dyDescent="0.2">
      <c r="B53" s="1259" t="s">
        <v>44</v>
      </c>
      <c r="C53" s="1260"/>
      <c r="D53" s="107"/>
      <c r="E53" s="1261" t="s">
        <v>45</v>
      </c>
      <c r="F53" s="1261"/>
      <c r="G53" s="1261"/>
      <c r="H53" s="1262"/>
      <c r="I53" s="364">
        <v>-1655</v>
      </c>
      <c r="J53" s="365">
        <v>-1432</v>
      </c>
      <c r="K53" s="365">
        <v>-1462</v>
      </c>
      <c r="L53" s="365">
        <v>-1484</v>
      </c>
      <c r="M53" s="366">
        <v>-1516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PgOpBarJ4hIGi2f4u58Cs/KNajUMgm9pb0p2yqcPUc31QMoxoZ+S85EpKQow4Ul/hKsZ2/mpKmTXzdh0/iNLg==" saltValue="OdHDJ81sf4R4kT6nQrJE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K54" sqref="AK5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71" t="s">
        <v>48</v>
      </c>
      <c r="D55" s="1271"/>
      <c r="E55" s="1272"/>
      <c r="F55" s="119">
        <v>715</v>
      </c>
      <c r="G55" s="119">
        <v>729</v>
      </c>
      <c r="H55" s="120">
        <v>825</v>
      </c>
    </row>
    <row r="56" spans="2:8" ht="52.5" customHeight="1" x14ac:dyDescent="0.15">
      <c r="B56" s="121"/>
      <c r="C56" s="1273" t="s">
        <v>49</v>
      </c>
      <c r="D56" s="1273"/>
      <c r="E56" s="1274"/>
      <c r="F56" s="122">
        <v>334</v>
      </c>
      <c r="G56" s="122">
        <v>359</v>
      </c>
      <c r="H56" s="123">
        <v>399</v>
      </c>
    </row>
    <row r="57" spans="2:8" ht="53.25" customHeight="1" x14ac:dyDescent="0.15">
      <c r="B57" s="121"/>
      <c r="C57" s="1275" t="s">
        <v>50</v>
      </c>
      <c r="D57" s="1275"/>
      <c r="E57" s="1276"/>
      <c r="F57" s="124">
        <v>797</v>
      </c>
      <c r="G57" s="124">
        <v>862</v>
      </c>
      <c r="H57" s="125">
        <v>862</v>
      </c>
    </row>
    <row r="58" spans="2:8" ht="45.75" customHeight="1" x14ac:dyDescent="0.15">
      <c r="B58" s="126"/>
      <c r="C58" s="1263" t="s">
        <v>588</v>
      </c>
      <c r="D58" s="1264"/>
      <c r="E58" s="1265"/>
      <c r="F58" s="127">
        <v>380</v>
      </c>
      <c r="G58" s="127">
        <v>373</v>
      </c>
      <c r="H58" s="128">
        <v>366</v>
      </c>
    </row>
    <row r="59" spans="2:8" ht="45.75" customHeight="1" x14ac:dyDescent="0.15">
      <c r="B59" s="126"/>
      <c r="C59" s="1263" t="s">
        <v>589</v>
      </c>
      <c r="D59" s="1264"/>
      <c r="E59" s="1265"/>
      <c r="F59" s="127">
        <v>212</v>
      </c>
      <c r="G59" s="127">
        <v>214</v>
      </c>
      <c r="H59" s="128">
        <v>170</v>
      </c>
    </row>
    <row r="60" spans="2:8" ht="45.75" customHeight="1" x14ac:dyDescent="0.15">
      <c r="B60" s="126"/>
      <c r="C60" s="1263" t="s">
        <v>590</v>
      </c>
      <c r="D60" s="1264"/>
      <c r="E60" s="1265"/>
      <c r="F60" s="127">
        <v>31</v>
      </c>
      <c r="G60" s="127">
        <v>55</v>
      </c>
      <c r="H60" s="128">
        <v>81</v>
      </c>
    </row>
    <row r="61" spans="2:8" ht="45.75" customHeight="1" x14ac:dyDescent="0.15">
      <c r="B61" s="126"/>
      <c r="C61" s="1263" t="s">
        <v>591</v>
      </c>
      <c r="D61" s="1264"/>
      <c r="E61" s="1265"/>
      <c r="F61" s="127">
        <v>73</v>
      </c>
      <c r="G61" s="127">
        <v>73</v>
      </c>
      <c r="H61" s="128">
        <v>74</v>
      </c>
    </row>
    <row r="62" spans="2:8" ht="45.75" customHeight="1" thickBot="1" x14ac:dyDescent="0.2">
      <c r="B62" s="129"/>
      <c r="C62" s="1266" t="s">
        <v>592</v>
      </c>
      <c r="D62" s="1267"/>
      <c r="E62" s="1268"/>
      <c r="F62" s="130">
        <v>14</v>
      </c>
      <c r="G62" s="130">
        <v>48</v>
      </c>
      <c r="H62" s="131">
        <v>62</v>
      </c>
    </row>
    <row r="63" spans="2:8" ht="52.5" customHeight="1" thickBot="1" x14ac:dyDescent="0.2">
      <c r="B63" s="132"/>
      <c r="C63" s="1269" t="s">
        <v>51</v>
      </c>
      <c r="D63" s="1269"/>
      <c r="E63" s="1270"/>
      <c r="F63" s="133">
        <v>1846</v>
      </c>
      <c r="G63" s="133">
        <v>1950</v>
      </c>
      <c r="H63" s="134">
        <v>2086</v>
      </c>
    </row>
    <row r="64" spans="2:8" x14ac:dyDescent="0.15"/>
  </sheetData>
  <sheetProtection algorithmName="SHA-512" hashValue="YOK66DF+a+hucGn0nGh9l1myHUTR4Kmb0RtIKb25UBcsA6wRBBXA1hKCJ5Y2SrlEFpb9FRe4kG5DanaL07jM4A==" saltValue="yZz5Fn6q8aaynjReOelM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602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595</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556</v>
      </c>
      <c r="BQ50" s="1283"/>
      <c r="BR50" s="1283"/>
      <c r="BS50" s="1283"/>
      <c r="BT50" s="1283"/>
      <c r="BU50" s="1283"/>
      <c r="BV50" s="1283"/>
      <c r="BW50" s="1283"/>
      <c r="BX50" s="1283" t="s">
        <v>557</v>
      </c>
      <c r="BY50" s="1283"/>
      <c r="BZ50" s="1283"/>
      <c r="CA50" s="1283"/>
      <c r="CB50" s="1283"/>
      <c r="CC50" s="1283"/>
      <c r="CD50" s="1283"/>
      <c r="CE50" s="1283"/>
      <c r="CF50" s="1283" t="s">
        <v>558</v>
      </c>
      <c r="CG50" s="1283"/>
      <c r="CH50" s="1283"/>
      <c r="CI50" s="1283"/>
      <c r="CJ50" s="1283"/>
      <c r="CK50" s="1283"/>
      <c r="CL50" s="1283"/>
      <c r="CM50" s="1283"/>
      <c r="CN50" s="1283" t="s">
        <v>559</v>
      </c>
      <c r="CO50" s="1283"/>
      <c r="CP50" s="1283"/>
      <c r="CQ50" s="1283"/>
      <c r="CR50" s="1283"/>
      <c r="CS50" s="1283"/>
      <c r="CT50" s="1283"/>
      <c r="CU50" s="1283"/>
      <c r="CV50" s="1283" t="s">
        <v>560</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596</v>
      </c>
      <c r="AO51" s="1282"/>
      <c r="AP51" s="1282"/>
      <c r="AQ51" s="1282"/>
      <c r="AR51" s="1282"/>
      <c r="AS51" s="1282"/>
      <c r="AT51" s="1282"/>
      <c r="AU51" s="1282"/>
      <c r="AV51" s="1282"/>
      <c r="AW51" s="1282"/>
      <c r="AX51" s="1282"/>
      <c r="AY51" s="1282"/>
      <c r="AZ51" s="1282"/>
      <c r="BA51" s="1282"/>
      <c r="BB51" s="1282" t="s">
        <v>597</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598</v>
      </c>
      <c r="BC53" s="1282"/>
      <c r="BD53" s="1282"/>
      <c r="BE53" s="1282"/>
      <c r="BF53" s="1282"/>
      <c r="BG53" s="1282"/>
      <c r="BH53" s="1282"/>
      <c r="BI53" s="1282"/>
      <c r="BJ53" s="1282"/>
      <c r="BK53" s="1282"/>
      <c r="BL53" s="1282"/>
      <c r="BM53" s="1282"/>
      <c r="BN53" s="1282"/>
      <c r="BO53" s="1282"/>
      <c r="BP53" s="1279">
        <v>68.2</v>
      </c>
      <c r="BQ53" s="1279"/>
      <c r="BR53" s="1279"/>
      <c r="BS53" s="1279"/>
      <c r="BT53" s="1279"/>
      <c r="BU53" s="1279"/>
      <c r="BV53" s="1279"/>
      <c r="BW53" s="1279"/>
      <c r="BX53" s="1279">
        <v>69.400000000000006</v>
      </c>
      <c r="BY53" s="1279"/>
      <c r="BZ53" s="1279"/>
      <c r="CA53" s="1279"/>
      <c r="CB53" s="1279"/>
      <c r="CC53" s="1279"/>
      <c r="CD53" s="1279"/>
      <c r="CE53" s="1279"/>
      <c r="CF53" s="1279">
        <v>70.8</v>
      </c>
      <c r="CG53" s="1279"/>
      <c r="CH53" s="1279"/>
      <c r="CI53" s="1279"/>
      <c r="CJ53" s="1279"/>
      <c r="CK53" s="1279"/>
      <c r="CL53" s="1279"/>
      <c r="CM53" s="1279"/>
      <c r="CN53" s="1279">
        <v>70.5</v>
      </c>
      <c r="CO53" s="1279"/>
      <c r="CP53" s="1279"/>
      <c r="CQ53" s="1279"/>
      <c r="CR53" s="1279"/>
      <c r="CS53" s="1279"/>
      <c r="CT53" s="1279"/>
      <c r="CU53" s="1279"/>
      <c r="CV53" s="1279">
        <v>71.900000000000006</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599</v>
      </c>
      <c r="AO55" s="1283"/>
      <c r="AP55" s="1283"/>
      <c r="AQ55" s="1283"/>
      <c r="AR55" s="1283"/>
      <c r="AS55" s="1283"/>
      <c r="AT55" s="1283"/>
      <c r="AU55" s="1283"/>
      <c r="AV55" s="1283"/>
      <c r="AW55" s="1283"/>
      <c r="AX55" s="1283"/>
      <c r="AY55" s="1283"/>
      <c r="AZ55" s="1283"/>
      <c r="BA55" s="1283"/>
      <c r="BB55" s="1282" t="s">
        <v>597</v>
      </c>
      <c r="BC55" s="1282"/>
      <c r="BD55" s="1282"/>
      <c r="BE55" s="1282"/>
      <c r="BF55" s="1282"/>
      <c r="BG55" s="1282"/>
      <c r="BH55" s="1282"/>
      <c r="BI55" s="1282"/>
      <c r="BJ55" s="1282"/>
      <c r="BK55" s="1282"/>
      <c r="BL55" s="1282"/>
      <c r="BM55" s="1282"/>
      <c r="BN55" s="1282"/>
      <c r="BO55" s="1282"/>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598</v>
      </c>
      <c r="BC57" s="1282"/>
      <c r="BD57" s="1282"/>
      <c r="BE57" s="1282"/>
      <c r="BF57" s="1282"/>
      <c r="BG57" s="1282"/>
      <c r="BH57" s="1282"/>
      <c r="BI57" s="1282"/>
      <c r="BJ57" s="1282"/>
      <c r="BK57" s="1282"/>
      <c r="BL57" s="1282"/>
      <c r="BM57" s="1282"/>
      <c r="BN57" s="1282"/>
      <c r="BO57" s="1282"/>
      <c r="BP57" s="1279">
        <v>57.7</v>
      </c>
      <c r="BQ57" s="1279"/>
      <c r="BR57" s="1279"/>
      <c r="BS57" s="1279"/>
      <c r="BT57" s="1279"/>
      <c r="BU57" s="1279"/>
      <c r="BV57" s="1279"/>
      <c r="BW57" s="1279"/>
      <c r="BX57" s="1279">
        <v>59.3</v>
      </c>
      <c r="BY57" s="1279"/>
      <c r="BZ57" s="1279"/>
      <c r="CA57" s="1279"/>
      <c r="CB57" s="1279"/>
      <c r="CC57" s="1279"/>
      <c r="CD57" s="1279"/>
      <c r="CE57" s="1279"/>
      <c r="CF57" s="1279">
        <v>60.4</v>
      </c>
      <c r="CG57" s="1279"/>
      <c r="CH57" s="1279"/>
      <c r="CI57" s="1279"/>
      <c r="CJ57" s="1279"/>
      <c r="CK57" s="1279"/>
      <c r="CL57" s="1279"/>
      <c r="CM57" s="1279"/>
      <c r="CN57" s="1279">
        <v>61.1</v>
      </c>
      <c r="CO57" s="1279"/>
      <c r="CP57" s="1279"/>
      <c r="CQ57" s="1279"/>
      <c r="CR57" s="1279"/>
      <c r="CS57" s="1279"/>
      <c r="CT57" s="1279"/>
      <c r="CU57" s="1279"/>
      <c r="CV57" s="1279">
        <v>62.3</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600</v>
      </c>
    </row>
    <row r="64" spans="1:109" x14ac:dyDescent="0.15">
      <c r="B64" s="376"/>
      <c r="G64" s="383"/>
      <c r="I64" s="396"/>
      <c r="J64" s="396"/>
      <c r="K64" s="396"/>
      <c r="L64" s="396"/>
      <c r="M64" s="396"/>
      <c r="N64" s="397"/>
      <c r="AM64" s="383"/>
      <c r="AN64" s="383" t="s">
        <v>594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603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595</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556</v>
      </c>
      <c r="BQ72" s="1283"/>
      <c r="BR72" s="1283"/>
      <c r="BS72" s="1283"/>
      <c r="BT72" s="1283"/>
      <c r="BU72" s="1283"/>
      <c r="BV72" s="1283"/>
      <c r="BW72" s="1283"/>
      <c r="BX72" s="1283" t="s">
        <v>557</v>
      </c>
      <c r="BY72" s="1283"/>
      <c r="BZ72" s="1283"/>
      <c r="CA72" s="1283"/>
      <c r="CB72" s="1283"/>
      <c r="CC72" s="1283"/>
      <c r="CD72" s="1283"/>
      <c r="CE72" s="1283"/>
      <c r="CF72" s="1283" t="s">
        <v>558</v>
      </c>
      <c r="CG72" s="1283"/>
      <c r="CH72" s="1283"/>
      <c r="CI72" s="1283"/>
      <c r="CJ72" s="1283"/>
      <c r="CK72" s="1283"/>
      <c r="CL72" s="1283"/>
      <c r="CM72" s="1283"/>
      <c r="CN72" s="1283" t="s">
        <v>559</v>
      </c>
      <c r="CO72" s="1283"/>
      <c r="CP72" s="1283"/>
      <c r="CQ72" s="1283"/>
      <c r="CR72" s="1283"/>
      <c r="CS72" s="1283"/>
      <c r="CT72" s="1283"/>
      <c r="CU72" s="1283"/>
      <c r="CV72" s="1283" t="s">
        <v>560</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596</v>
      </c>
      <c r="AO73" s="1282"/>
      <c r="AP73" s="1282"/>
      <c r="AQ73" s="1282"/>
      <c r="AR73" s="1282"/>
      <c r="AS73" s="1282"/>
      <c r="AT73" s="1282"/>
      <c r="AU73" s="1282"/>
      <c r="AV73" s="1282"/>
      <c r="AW73" s="1282"/>
      <c r="AX73" s="1282"/>
      <c r="AY73" s="1282"/>
      <c r="AZ73" s="1282"/>
      <c r="BA73" s="1282"/>
      <c r="BB73" s="1282" t="s">
        <v>597</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601</v>
      </c>
      <c r="BC75" s="1282"/>
      <c r="BD75" s="1282"/>
      <c r="BE75" s="1282"/>
      <c r="BF75" s="1282"/>
      <c r="BG75" s="1282"/>
      <c r="BH75" s="1282"/>
      <c r="BI75" s="1282"/>
      <c r="BJ75" s="1282"/>
      <c r="BK75" s="1282"/>
      <c r="BL75" s="1282"/>
      <c r="BM75" s="1282"/>
      <c r="BN75" s="1282"/>
      <c r="BO75" s="1282"/>
      <c r="BP75" s="1279">
        <v>9.8000000000000007</v>
      </c>
      <c r="BQ75" s="1279"/>
      <c r="BR75" s="1279"/>
      <c r="BS75" s="1279"/>
      <c r="BT75" s="1279"/>
      <c r="BU75" s="1279"/>
      <c r="BV75" s="1279"/>
      <c r="BW75" s="1279"/>
      <c r="BX75" s="1279">
        <v>8.9</v>
      </c>
      <c r="BY75" s="1279"/>
      <c r="BZ75" s="1279"/>
      <c r="CA75" s="1279"/>
      <c r="CB75" s="1279"/>
      <c r="CC75" s="1279"/>
      <c r="CD75" s="1279"/>
      <c r="CE75" s="1279"/>
      <c r="CF75" s="1279">
        <v>7.8</v>
      </c>
      <c r="CG75" s="1279"/>
      <c r="CH75" s="1279"/>
      <c r="CI75" s="1279"/>
      <c r="CJ75" s="1279"/>
      <c r="CK75" s="1279"/>
      <c r="CL75" s="1279"/>
      <c r="CM75" s="1279"/>
      <c r="CN75" s="1279">
        <v>6.4</v>
      </c>
      <c r="CO75" s="1279"/>
      <c r="CP75" s="1279"/>
      <c r="CQ75" s="1279"/>
      <c r="CR75" s="1279"/>
      <c r="CS75" s="1279"/>
      <c r="CT75" s="1279"/>
      <c r="CU75" s="1279"/>
      <c r="CV75" s="1279">
        <v>5.0999999999999996</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599</v>
      </c>
      <c r="AO77" s="1283"/>
      <c r="AP77" s="1283"/>
      <c r="AQ77" s="1283"/>
      <c r="AR77" s="1283"/>
      <c r="AS77" s="1283"/>
      <c r="AT77" s="1283"/>
      <c r="AU77" s="1283"/>
      <c r="AV77" s="1283"/>
      <c r="AW77" s="1283"/>
      <c r="AX77" s="1283"/>
      <c r="AY77" s="1283"/>
      <c r="AZ77" s="1283"/>
      <c r="BA77" s="1283"/>
      <c r="BB77" s="1282" t="s">
        <v>597</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601</v>
      </c>
      <c r="BC79" s="1282"/>
      <c r="BD79" s="1282"/>
      <c r="BE79" s="1282"/>
      <c r="BF79" s="1282"/>
      <c r="BG79" s="1282"/>
      <c r="BH79" s="1282"/>
      <c r="BI79" s="1282"/>
      <c r="BJ79" s="1282"/>
      <c r="BK79" s="1282"/>
      <c r="BL79" s="1282"/>
      <c r="BM79" s="1282"/>
      <c r="BN79" s="1282"/>
      <c r="BO79" s="1282"/>
      <c r="BP79" s="1279">
        <v>7.1</v>
      </c>
      <c r="BQ79" s="1279"/>
      <c r="BR79" s="1279"/>
      <c r="BS79" s="1279"/>
      <c r="BT79" s="1279"/>
      <c r="BU79" s="1279"/>
      <c r="BV79" s="1279"/>
      <c r="BW79" s="1279"/>
      <c r="BX79" s="1279">
        <v>7.1</v>
      </c>
      <c r="BY79" s="1279"/>
      <c r="BZ79" s="1279"/>
      <c r="CA79" s="1279"/>
      <c r="CB79" s="1279"/>
      <c r="CC79" s="1279"/>
      <c r="CD79" s="1279"/>
      <c r="CE79" s="1279"/>
      <c r="CF79" s="1279">
        <v>7.3</v>
      </c>
      <c r="CG79" s="1279"/>
      <c r="CH79" s="1279"/>
      <c r="CI79" s="1279"/>
      <c r="CJ79" s="1279"/>
      <c r="CK79" s="1279"/>
      <c r="CL79" s="1279"/>
      <c r="CM79" s="1279"/>
      <c r="CN79" s="1279">
        <v>7.4</v>
      </c>
      <c r="CO79" s="1279"/>
      <c r="CP79" s="1279"/>
      <c r="CQ79" s="1279"/>
      <c r="CR79" s="1279"/>
      <c r="CS79" s="1279"/>
      <c r="CT79" s="1279"/>
      <c r="CU79" s="1279"/>
      <c r="CV79" s="1279">
        <v>7.5</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zDF+cv3+FIa6jm7b4GcGDN2APgg4epksL7id2o2f94iiTzx+6vYOEvRW4xli6rmU9nBnLLoD71tyk1ttI/BF1g==" saltValue="TBUU7QrQrTTZdkzM+f8uR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k4XsWTspkR2W7GowSwhlJBpeEMh6/YcbDNBbUqItAh4VCFlqpEOTwqQZ94tbbXFdUYaqWUS9MiyVFKdjq7R9EA==" saltValue="sNY+CGESTZz2slRYJKgy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GJOUcHv5yqHnVrAqr465fmUDUcOhfF8dCJnyzq2l+EfIk1TnkOrWtz1AyZCcuL5kw8/vfvDAAIPHqtdxciqZrA==" saltValue="2NqWVZeVmu8Tx/Z97eh2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163256</v>
      </c>
      <c r="E3" s="153"/>
      <c r="F3" s="154">
        <v>291173</v>
      </c>
      <c r="G3" s="155"/>
      <c r="H3" s="156"/>
    </row>
    <row r="4" spans="1:8" x14ac:dyDescent="0.15">
      <c r="A4" s="157"/>
      <c r="B4" s="158"/>
      <c r="C4" s="159"/>
      <c r="D4" s="160">
        <v>78607</v>
      </c>
      <c r="E4" s="161"/>
      <c r="F4" s="162">
        <v>119071</v>
      </c>
      <c r="G4" s="163"/>
      <c r="H4" s="164"/>
    </row>
    <row r="5" spans="1:8" x14ac:dyDescent="0.15">
      <c r="A5" s="145" t="s">
        <v>548</v>
      </c>
      <c r="B5" s="150"/>
      <c r="C5" s="151"/>
      <c r="D5" s="152">
        <v>158210</v>
      </c>
      <c r="E5" s="153"/>
      <c r="F5" s="154">
        <v>271581</v>
      </c>
      <c r="G5" s="155"/>
      <c r="H5" s="156"/>
    </row>
    <row r="6" spans="1:8" x14ac:dyDescent="0.15">
      <c r="A6" s="157"/>
      <c r="B6" s="158"/>
      <c r="C6" s="159"/>
      <c r="D6" s="160">
        <v>109798</v>
      </c>
      <c r="E6" s="161"/>
      <c r="F6" s="162">
        <v>117844</v>
      </c>
      <c r="G6" s="163"/>
      <c r="H6" s="164"/>
    </row>
    <row r="7" spans="1:8" x14ac:dyDescent="0.15">
      <c r="A7" s="145" t="s">
        <v>549</v>
      </c>
      <c r="B7" s="150"/>
      <c r="C7" s="151"/>
      <c r="D7" s="152">
        <v>164142</v>
      </c>
      <c r="E7" s="153"/>
      <c r="F7" s="154">
        <v>268375</v>
      </c>
      <c r="G7" s="155"/>
      <c r="H7" s="156"/>
    </row>
    <row r="8" spans="1:8" x14ac:dyDescent="0.15">
      <c r="A8" s="157"/>
      <c r="B8" s="158"/>
      <c r="C8" s="159"/>
      <c r="D8" s="160">
        <v>113646</v>
      </c>
      <c r="E8" s="161"/>
      <c r="F8" s="162">
        <v>119602</v>
      </c>
      <c r="G8" s="163"/>
      <c r="H8" s="164"/>
    </row>
    <row r="9" spans="1:8" x14ac:dyDescent="0.15">
      <c r="A9" s="145" t="s">
        <v>550</v>
      </c>
      <c r="B9" s="150"/>
      <c r="C9" s="151"/>
      <c r="D9" s="152">
        <v>441159</v>
      </c>
      <c r="E9" s="153"/>
      <c r="F9" s="154">
        <v>301035</v>
      </c>
      <c r="G9" s="155"/>
      <c r="H9" s="156"/>
    </row>
    <row r="10" spans="1:8" x14ac:dyDescent="0.15">
      <c r="A10" s="157"/>
      <c r="B10" s="158"/>
      <c r="C10" s="159"/>
      <c r="D10" s="160">
        <v>225668</v>
      </c>
      <c r="E10" s="161"/>
      <c r="F10" s="162">
        <v>154376</v>
      </c>
      <c r="G10" s="163"/>
      <c r="H10" s="164"/>
    </row>
    <row r="11" spans="1:8" x14ac:dyDescent="0.15">
      <c r="A11" s="145" t="s">
        <v>551</v>
      </c>
      <c r="B11" s="150"/>
      <c r="C11" s="151"/>
      <c r="D11" s="152">
        <v>123653</v>
      </c>
      <c r="E11" s="153"/>
      <c r="F11" s="154">
        <v>277467</v>
      </c>
      <c r="G11" s="155"/>
      <c r="H11" s="156"/>
    </row>
    <row r="12" spans="1:8" x14ac:dyDescent="0.15">
      <c r="A12" s="157"/>
      <c r="B12" s="158"/>
      <c r="C12" s="165"/>
      <c r="D12" s="160">
        <v>71331</v>
      </c>
      <c r="E12" s="161"/>
      <c r="F12" s="162">
        <v>128378</v>
      </c>
      <c r="G12" s="163"/>
      <c r="H12" s="164"/>
    </row>
    <row r="13" spans="1:8" x14ac:dyDescent="0.15">
      <c r="A13" s="145"/>
      <c r="B13" s="150"/>
      <c r="C13" s="166"/>
      <c r="D13" s="167">
        <v>210084</v>
      </c>
      <c r="E13" s="168"/>
      <c r="F13" s="169">
        <v>281926</v>
      </c>
      <c r="G13" s="170"/>
      <c r="H13" s="156"/>
    </row>
    <row r="14" spans="1:8" x14ac:dyDescent="0.15">
      <c r="A14" s="157"/>
      <c r="B14" s="158"/>
      <c r="C14" s="159"/>
      <c r="D14" s="160">
        <v>119810</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3.35</v>
      </c>
      <c r="C19" s="171">
        <f>ROUND(VALUE(SUBSTITUTE(実質収支比率等に係る経年分析!G$48,"▲","-")),2)</f>
        <v>3.98</v>
      </c>
      <c r="D19" s="171">
        <f>ROUND(VALUE(SUBSTITUTE(実質収支比率等に係る経年分析!H$48,"▲","-")),2)</f>
        <v>3.35</v>
      </c>
      <c r="E19" s="171">
        <f>ROUND(VALUE(SUBSTITUTE(実質収支比率等に係る経年分析!I$48,"▲","-")),2)</f>
        <v>3.41</v>
      </c>
      <c r="F19" s="171">
        <f>ROUND(VALUE(SUBSTITUTE(実質収支比率等に係る経年分析!J$48,"▲","-")),2)</f>
        <v>6.76</v>
      </c>
    </row>
    <row r="20" spans="1:11" x14ac:dyDescent="0.15">
      <c r="A20" s="171" t="s">
        <v>55</v>
      </c>
      <c r="B20" s="171">
        <f>ROUND(VALUE(SUBSTITUTE(実質収支比率等に係る経年分析!F$47,"▲","-")),2)</f>
        <v>46.01</v>
      </c>
      <c r="C20" s="171">
        <f>ROUND(VALUE(SUBSTITUTE(実質収支比率等に係る経年分析!G$47,"▲","-")),2)</f>
        <v>46.92</v>
      </c>
      <c r="D20" s="171">
        <f>ROUND(VALUE(SUBSTITUTE(実質収支比率等に係る経年分析!H$47,"▲","-")),2)</f>
        <v>47.63</v>
      </c>
      <c r="E20" s="171">
        <f>ROUND(VALUE(SUBSTITUTE(実質収支比率等に係る経年分析!I$47,"▲","-")),2)</f>
        <v>47.3</v>
      </c>
      <c r="F20" s="171">
        <f>ROUND(VALUE(SUBSTITUTE(実質収支比率等に係る経年分析!J$47,"▲","-")),2)</f>
        <v>49.49</v>
      </c>
    </row>
    <row r="21" spans="1:11" x14ac:dyDescent="0.15">
      <c r="A21" s="171" t="s">
        <v>56</v>
      </c>
      <c r="B21" s="171">
        <f>IF(ISNUMBER(VALUE(SUBSTITUTE(実質収支比率等に係る経年分析!F$49,"▲","-"))),ROUND(VALUE(SUBSTITUTE(実質収支比率等に係る経年分析!F$49,"▲","-")),2),NA())</f>
        <v>-1.1299999999999999</v>
      </c>
      <c r="C21" s="171">
        <f>IF(ISNUMBER(VALUE(SUBSTITUTE(実質収支比率等に係る経年分析!G$49,"▲","-"))),ROUND(VALUE(SUBSTITUTE(実質収支比率等に係る経年分析!G$49,"▲","-")),2),NA())</f>
        <v>0.23</v>
      </c>
      <c r="D21" s="171">
        <f>IF(ISNUMBER(VALUE(SUBSTITUTE(実質収支比率等に係る経年分析!H$49,"▲","-"))),ROUND(VALUE(SUBSTITUTE(実質収支比率等に係る経年分析!H$49,"▲","-")),2),NA())</f>
        <v>-0.66</v>
      </c>
      <c r="E21" s="171">
        <f>IF(ISNUMBER(VALUE(SUBSTITUTE(実質収支比率等に係る経年分析!I$49,"▲","-"))),ROUND(VALUE(SUBSTITUTE(実質収支比率等に係る経年分析!I$49,"▲","-")),2),NA())</f>
        <v>1.01</v>
      </c>
      <c r="F21" s="171">
        <f>IF(ISNUMBER(VALUE(SUBSTITUTE(実質収支比率等に係る経年分析!J$49,"▲","-"))),ROUND(VALUE(SUBSTITUTE(実質収支比率等に係る経年分析!J$49,"▲","-")),2),NA())</f>
        <v>9.4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1.41</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6.75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272</v>
      </c>
      <c r="E42" s="173"/>
      <c r="F42" s="173"/>
      <c r="G42" s="173">
        <f>'実質公債費比率（分子）の構造'!L$52</f>
        <v>256</v>
      </c>
      <c r="H42" s="173"/>
      <c r="I42" s="173"/>
      <c r="J42" s="173">
        <f>'実質公債費比率（分子）の構造'!M$52</f>
        <v>235</v>
      </c>
      <c r="K42" s="173"/>
      <c r="L42" s="173"/>
      <c r="M42" s="173">
        <f>'実質公債費比率（分子）の構造'!N$52</f>
        <v>220</v>
      </c>
      <c r="N42" s="173"/>
      <c r="O42" s="173"/>
      <c r="P42" s="173">
        <f>'実質公債費比率（分子）の構造'!O$52</f>
        <v>190</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1</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45</v>
      </c>
      <c r="C45" s="173"/>
      <c r="D45" s="173"/>
      <c r="E45" s="173">
        <f>'実質公債費比率（分子）の構造'!L$49</f>
        <v>28</v>
      </c>
      <c r="F45" s="173"/>
      <c r="G45" s="173"/>
      <c r="H45" s="173">
        <f>'実質公債費比率（分子）の構造'!M$49</f>
        <v>27</v>
      </c>
      <c r="I45" s="173"/>
      <c r="J45" s="173"/>
      <c r="K45" s="173">
        <f>'実質公債費比率（分子）の構造'!N$49</f>
        <v>25</v>
      </c>
      <c r="L45" s="173"/>
      <c r="M45" s="173"/>
      <c r="N45" s="173">
        <f>'実質公債費比率（分子）の構造'!O$49</f>
        <v>19</v>
      </c>
      <c r="O45" s="173"/>
      <c r="P45" s="173"/>
    </row>
    <row r="46" spans="1:16" x14ac:dyDescent="0.15">
      <c r="A46" s="173" t="s">
        <v>67</v>
      </c>
      <c r="B46" s="173">
        <f>'実質公債費比率（分子）の構造'!K$48</f>
        <v>121</v>
      </c>
      <c r="C46" s="173"/>
      <c r="D46" s="173"/>
      <c r="E46" s="173">
        <f>'実質公債費比率（分子）の構造'!L$48</f>
        <v>117</v>
      </c>
      <c r="F46" s="173"/>
      <c r="G46" s="173"/>
      <c r="H46" s="173">
        <f>'実質公債費比率（分子）の構造'!M$48</f>
        <v>109</v>
      </c>
      <c r="I46" s="173"/>
      <c r="J46" s="173"/>
      <c r="K46" s="173">
        <f>'実質公債費比率（分子）の構造'!N$48</f>
        <v>106</v>
      </c>
      <c r="L46" s="173"/>
      <c r="M46" s="173"/>
      <c r="N46" s="173">
        <f>'実質公債費比率（分子）の構造'!O$48</f>
        <v>93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231</v>
      </c>
      <c r="C49" s="173"/>
      <c r="D49" s="173"/>
      <c r="E49" s="173">
        <f>'実質公債費比率（分子）の構造'!L$45</f>
        <v>204</v>
      </c>
      <c r="F49" s="173"/>
      <c r="G49" s="173"/>
      <c r="H49" s="173">
        <f>'実質公債費比率（分子）の構造'!M$45</f>
        <v>180</v>
      </c>
      <c r="I49" s="173"/>
      <c r="J49" s="173"/>
      <c r="K49" s="173">
        <f>'実質公債費比率（分子）の構造'!N$45</f>
        <v>160</v>
      </c>
      <c r="L49" s="173"/>
      <c r="M49" s="173"/>
      <c r="N49" s="173">
        <f>'実質公債費比率（分子）の構造'!O$45</f>
        <v>129</v>
      </c>
      <c r="O49" s="173"/>
      <c r="P49" s="173"/>
    </row>
    <row r="50" spans="1:16" x14ac:dyDescent="0.15">
      <c r="A50" s="173" t="s">
        <v>71</v>
      </c>
      <c r="B50" s="173" t="e">
        <f>NA()</f>
        <v>#N/A</v>
      </c>
      <c r="C50" s="173">
        <f>IF(ISNUMBER('実質公債費比率（分子）の構造'!K$53),'実質公債費比率（分子）の構造'!K$53,NA())</f>
        <v>125</v>
      </c>
      <c r="D50" s="173" t="e">
        <f>NA()</f>
        <v>#N/A</v>
      </c>
      <c r="E50" s="173" t="e">
        <f>NA()</f>
        <v>#N/A</v>
      </c>
      <c r="F50" s="173">
        <f>IF(ISNUMBER('実質公債費比率（分子）の構造'!L$53),'実質公債費比率（分子）の構造'!L$53,NA())</f>
        <v>93</v>
      </c>
      <c r="G50" s="173" t="e">
        <f>NA()</f>
        <v>#N/A</v>
      </c>
      <c r="H50" s="173" t="e">
        <f>NA()</f>
        <v>#N/A</v>
      </c>
      <c r="I50" s="173">
        <f>IF(ISNUMBER('実質公債費比率（分子）の構造'!M$53),'実質公債費比率（分子）の構造'!M$53,NA())</f>
        <v>81</v>
      </c>
      <c r="J50" s="173" t="e">
        <f>NA()</f>
        <v>#N/A</v>
      </c>
      <c r="K50" s="173" t="e">
        <f>NA()</f>
        <v>#N/A</v>
      </c>
      <c r="L50" s="173">
        <f>IF(ISNUMBER('実質公債費比率（分子）の構造'!N$53),'実質公債費比率（分子）の構造'!N$53,NA())</f>
        <v>72</v>
      </c>
      <c r="M50" s="173" t="e">
        <f>NA()</f>
        <v>#N/A</v>
      </c>
      <c r="N50" s="173" t="e">
        <f>NA()</f>
        <v>#N/A</v>
      </c>
      <c r="O50" s="173">
        <f>IF(ISNUMBER('実質公債費比率（分子）の構造'!O$53),'実質公債費比率（分子）の構造'!O$53,NA())</f>
        <v>51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2200</v>
      </c>
      <c r="E56" s="172"/>
      <c r="F56" s="172"/>
      <c r="G56" s="172">
        <f>'将来負担比率（分子）の構造'!J$52</f>
        <v>1922</v>
      </c>
      <c r="H56" s="172"/>
      <c r="I56" s="172"/>
      <c r="J56" s="172">
        <f>'将来負担比率（分子）の構造'!K$52</f>
        <v>1789</v>
      </c>
      <c r="K56" s="172"/>
      <c r="L56" s="172"/>
      <c r="M56" s="172">
        <f>'将来負担比率（分子）の構造'!L$52</f>
        <v>1991</v>
      </c>
      <c r="N56" s="172"/>
      <c r="O56" s="172"/>
      <c r="P56" s="172">
        <f>'将来負担比率（分子）の構造'!M$52</f>
        <v>1854</v>
      </c>
    </row>
    <row r="57" spans="1:16" x14ac:dyDescent="0.15">
      <c r="A57" s="172" t="s">
        <v>42</v>
      </c>
      <c r="B57" s="172"/>
      <c r="C57" s="172"/>
      <c r="D57" s="172">
        <f>'将来負担比率（分子）の構造'!I$51</f>
        <v>2</v>
      </c>
      <c r="E57" s="172"/>
      <c r="F57" s="172"/>
      <c r="G57" s="172">
        <f>'将来負担比率（分子）の構造'!J$51</f>
        <v>1</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1837</v>
      </c>
      <c r="E58" s="172"/>
      <c r="F58" s="172"/>
      <c r="G58" s="172">
        <f>'将来負担比率（分子）の構造'!J$50</f>
        <v>1838</v>
      </c>
      <c r="H58" s="172"/>
      <c r="I58" s="172"/>
      <c r="J58" s="172">
        <f>'将来負担比率（分子）の構造'!K$50</f>
        <v>1848</v>
      </c>
      <c r="K58" s="172"/>
      <c r="L58" s="172"/>
      <c r="M58" s="172">
        <f>'将来負担比率（分子）の構造'!L$50</f>
        <v>1951</v>
      </c>
      <c r="N58" s="172"/>
      <c r="O58" s="172"/>
      <c r="P58" s="172">
        <f>'将来負担比率（分子）の構造'!M$50</f>
        <v>2088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378</v>
      </c>
      <c r="C62" s="172"/>
      <c r="D62" s="172"/>
      <c r="E62" s="172">
        <f>'将来負担比率（分子）の構造'!J$45</f>
        <v>397</v>
      </c>
      <c r="F62" s="172"/>
      <c r="G62" s="172"/>
      <c r="H62" s="172">
        <f>'将来負担比率（分子）の構造'!K$45</f>
        <v>351</v>
      </c>
      <c r="I62" s="172"/>
      <c r="J62" s="172"/>
      <c r="K62" s="172">
        <f>'将来負担比率（分子）の構造'!L$45</f>
        <v>325</v>
      </c>
      <c r="L62" s="172"/>
      <c r="M62" s="172"/>
      <c r="N62" s="172">
        <f>'将来負担比率（分子）の構造'!M$45</f>
        <v>323</v>
      </c>
      <c r="O62" s="172"/>
      <c r="P62" s="172"/>
    </row>
    <row r="63" spans="1:16" x14ac:dyDescent="0.15">
      <c r="A63" s="172" t="s">
        <v>34</v>
      </c>
      <c r="B63" s="172">
        <f>'将来負担比率（分子）の構造'!I$44</f>
        <v>172</v>
      </c>
      <c r="C63" s="172"/>
      <c r="D63" s="172"/>
      <c r="E63" s="172">
        <f>'将来負担比率（分子）の構造'!J$44</f>
        <v>145</v>
      </c>
      <c r="F63" s="172"/>
      <c r="G63" s="172"/>
      <c r="H63" s="172">
        <f>'将来負担比率（分子）の構造'!K$44</f>
        <v>122</v>
      </c>
      <c r="I63" s="172"/>
      <c r="J63" s="172"/>
      <c r="K63" s="172">
        <f>'将来負担比率（分子）の構造'!L$44</f>
        <v>99</v>
      </c>
      <c r="L63" s="172"/>
      <c r="M63" s="172"/>
      <c r="N63" s="172">
        <f>'将来負担比率（分子）の構造'!M$44</f>
        <v>89</v>
      </c>
      <c r="O63" s="172"/>
      <c r="P63" s="172"/>
    </row>
    <row r="64" spans="1:16" x14ac:dyDescent="0.15">
      <c r="A64" s="172" t="s">
        <v>33</v>
      </c>
      <c r="B64" s="172">
        <f>'将来負担比率（分子）の構造'!I$43</f>
        <v>401</v>
      </c>
      <c r="C64" s="172"/>
      <c r="D64" s="172"/>
      <c r="E64" s="172">
        <f>'将来負担比率（分子）の構造'!J$43</f>
        <v>449</v>
      </c>
      <c r="F64" s="172"/>
      <c r="G64" s="172"/>
      <c r="H64" s="172">
        <f>'将来負担比率（分子）の構造'!K$43</f>
        <v>432</v>
      </c>
      <c r="I64" s="172"/>
      <c r="J64" s="172"/>
      <c r="K64" s="172">
        <f>'将来負担比率（分子）の構造'!L$43</f>
        <v>406</v>
      </c>
      <c r="L64" s="172"/>
      <c r="M64" s="172"/>
      <c r="N64" s="172">
        <f>'将来負担比率（分子）の構造'!M$43</f>
        <v>422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1433</v>
      </c>
      <c r="C66" s="172"/>
      <c r="D66" s="172"/>
      <c r="E66" s="172">
        <f>'将来負担比率（分子）の構造'!J$41</f>
        <v>1337</v>
      </c>
      <c r="F66" s="172"/>
      <c r="G66" s="172"/>
      <c r="H66" s="172">
        <f>'将来負担比率（分子）の構造'!K$41</f>
        <v>1269</v>
      </c>
      <c r="I66" s="172"/>
      <c r="J66" s="172"/>
      <c r="K66" s="172">
        <f>'将来負担比率（分子）の構造'!L$41</f>
        <v>1628</v>
      </c>
      <c r="L66" s="172"/>
      <c r="M66" s="172"/>
      <c r="N66" s="172">
        <f>'将来負担比率（分子）の構造'!M$41</f>
        <v>1591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715</v>
      </c>
      <c r="C72" s="176">
        <f>基金残高に係る経年分析!G55</f>
        <v>729</v>
      </c>
      <c r="D72" s="176">
        <f>基金残高に係る経年分析!H55</f>
        <v>825</v>
      </c>
    </row>
    <row r="73" spans="1:16" x14ac:dyDescent="0.15">
      <c r="A73" s="175" t="s">
        <v>78</v>
      </c>
      <c r="B73" s="176">
        <f>基金残高に係る経年分析!F56</f>
        <v>334</v>
      </c>
      <c r="C73" s="176">
        <f>基金残高に係る経年分析!G56</f>
        <v>359</v>
      </c>
      <c r="D73" s="176">
        <f>基金残高に係る経年分析!H56</f>
        <v>399</v>
      </c>
    </row>
    <row r="74" spans="1:16" x14ac:dyDescent="0.15">
      <c r="A74" s="175" t="s">
        <v>79</v>
      </c>
      <c r="B74" s="176">
        <f>基金残高に係る経年分析!F57</f>
        <v>797</v>
      </c>
      <c r="C74" s="176">
        <f>基金残高に係る経年分析!G57</f>
        <v>862</v>
      </c>
      <c r="D74" s="176">
        <f>基金残高に係る経年分析!H57</f>
        <v>862</v>
      </c>
    </row>
  </sheetData>
  <sheetProtection algorithmName="SHA-512" hashValue="YoT07rSYGuoK6GJ/Lgpv4jkSK39MX4eb4HzUsAGx0orR5OEf6yyZfZ/Q9a5H1XiPIFqUMtWLUwVLRqfzA70rMg==" saltValue="X1nfL3ZnOR4NL58Nzx5Nh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K54" sqref="AK54"/>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215</v>
      </c>
      <c r="DI1" s="643"/>
      <c r="DJ1" s="643"/>
      <c r="DK1" s="643"/>
      <c r="DL1" s="643"/>
      <c r="DM1" s="643"/>
      <c r="DN1" s="644"/>
      <c r="DO1" s="212"/>
      <c r="DP1" s="642" t="s">
        <v>216</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227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228</v>
      </c>
      <c r="C5" s="653"/>
      <c r="D5" s="653"/>
      <c r="E5" s="653"/>
      <c r="F5" s="653"/>
      <c r="G5" s="653"/>
      <c r="H5" s="653"/>
      <c r="I5" s="653"/>
      <c r="J5" s="653"/>
      <c r="K5" s="653"/>
      <c r="L5" s="653"/>
      <c r="M5" s="653"/>
      <c r="N5" s="653"/>
      <c r="O5" s="653"/>
      <c r="P5" s="653"/>
      <c r="Q5" s="654"/>
      <c r="R5" s="655">
        <v>170317</v>
      </c>
      <c r="S5" s="656"/>
      <c r="T5" s="656"/>
      <c r="U5" s="656"/>
      <c r="V5" s="656"/>
      <c r="W5" s="656"/>
      <c r="X5" s="656"/>
      <c r="Y5" s="657"/>
      <c r="Z5" s="658">
        <v>6.5</v>
      </c>
      <c r="AA5" s="658"/>
      <c r="AB5" s="658"/>
      <c r="AC5" s="658"/>
      <c r="AD5" s="659">
        <v>170317</v>
      </c>
      <c r="AE5" s="659"/>
      <c r="AF5" s="659"/>
      <c r="AG5" s="659"/>
      <c r="AH5" s="659"/>
      <c r="AI5" s="659"/>
      <c r="AJ5" s="659"/>
      <c r="AK5" s="659"/>
      <c r="AL5" s="660">
        <v>10.5</v>
      </c>
      <c r="AM5" s="661"/>
      <c r="AN5" s="661"/>
      <c r="AO5" s="662"/>
      <c r="AP5" s="652" t="s">
        <v>229</v>
      </c>
      <c r="AQ5" s="653"/>
      <c r="AR5" s="653"/>
      <c r="AS5" s="653"/>
      <c r="AT5" s="653"/>
      <c r="AU5" s="653"/>
      <c r="AV5" s="653"/>
      <c r="AW5" s="653"/>
      <c r="AX5" s="653"/>
      <c r="AY5" s="653"/>
      <c r="AZ5" s="653"/>
      <c r="BA5" s="653"/>
      <c r="BB5" s="653"/>
      <c r="BC5" s="653"/>
      <c r="BD5" s="653"/>
      <c r="BE5" s="653"/>
      <c r="BF5" s="654"/>
      <c r="BG5" s="666">
        <v>170317</v>
      </c>
      <c r="BH5" s="667"/>
      <c r="BI5" s="667"/>
      <c r="BJ5" s="667"/>
      <c r="BK5" s="667"/>
      <c r="BL5" s="667"/>
      <c r="BM5" s="667"/>
      <c r="BN5" s="668"/>
      <c r="BO5" s="669">
        <v>100</v>
      </c>
      <c r="BP5" s="669"/>
      <c r="BQ5" s="669"/>
      <c r="BR5" s="669"/>
      <c r="BS5" s="670" t="s">
        <v>177</v>
      </c>
      <c r="BT5" s="670"/>
      <c r="BU5" s="670"/>
      <c r="BV5" s="670"/>
      <c r="BW5" s="670"/>
      <c r="BX5" s="670"/>
      <c r="BY5" s="670"/>
      <c r="BZ5" s="670"/>
      <c r="CA5" s="670"/>
      <c r="CB5" s="674"/>
      <c r="CD5" s="648" t="s">
        <v>224</v>
      </c>
      <c r="CE5" s="649"/>
      <c r="CF5" s="649"/>
      <c r="CG5" s="649"/>
      <c r="CH5" s="649"/>
      <c r="CI5" s="649"/>
      <c r="CJ5" s="649"/>
      <c r="CK5" s="649"/>
      <c r="CL5" s="649"/>
      <c r="CM5" s="649"/>
      <c r="CN5" s="649"/>
      <c r="CO5" s="649"/>
      <c r="CP5" s="649"/>
      <c r="CQ5" s="650"/>
      <c r="CR5" s="648" t="s">
        <v>230</v>
      </c>
      <c r="CS5" s="649"/>
      <c r="CT5" s="649"/>
      <c r="CU5" s="649"/>
      <c r="CV5" s="649"/>
      <c r="CW5" s="649"/>
      <c r="CX5" s="649"/>
      <c r="CY5" s="650"/>
      <c r="CZ5" s="648" t="s">
        <v>222</v>
      </c>
      <c r="DA5" s="649"/>
      <c r="DB5" s="649"/>
      <c r="DC5" s="650"/>
      <c r="DD5" s="648" t="s">
        <v>231</v>
      </c>
      <c r="DE5" s="649"/>
      <c r="DF5" s="649"/>
      <c r="DG5" s="649"/>
      <c r="DH5" s="649"/>
      <c r="DI5" s="649"/>
      <c r="DJ5" s="649"/>
      <c r="DK5" s="649"/>
      <c r="DL5" s="649"/>
      <c r="DM5" s="649"/>
      <c r="DN5" s="649"/>
      <c r="DO5" s="649"/>
      <c r="DP5" s="650"/>
      <c r="DQ5" s="648" t="s">
        <v>232</v>
      </c>
      <c r="DR5" s="649"/>
      <c r="DS5" s="649"/>
      <c r="DT5" s="649"/>
      <c r="DU5" s="649"/>
      <c r="DV5" s="649"/>
      <c r="DW5" s="649"/>
      <c r="DX5" s="649"/>
      <c r="DY5" s="649"/>
      <c r="DZ5" s="649"/>
      <c r="EA5" s="649"/>
      <c r="EB5" s="649"/>
      <c r="EC5" s="650"/>
    </row>
    <row r="6" spans="2:143" ht="11.25" customHeight="1" x14ac:dyDescent="0.15">
      <c r="B6" s="663" t="s">
        <v>233</v>
      </c>
      <c r="C6" s="664"/>
      <c r="D6" s="664"/>
      <c r="E6" s="664"/>
      <c r="F6" s="664"/>
      <c r="G6" s="664"/>
      <c r="H6" s="664"/>
      <c r="I6" s="664"/>
      <c r="J6" s="664"/>
      <c r="K6" s="664"/>
      <c r="L6" s="664"/>
      <c r="M6" s="664"/>
      <c r="N6" s="664"/>
      <c r="O6" s="664"/>
      <c r="P6" s="664"/>
      <c r="Q6" s="665"/>
      <c r="R6" s="666">
        <v>16680</v>
      </c>
      <c r="S6" s="667"/>
      <c r="T6" s="667"/>
      <c r="U6" s="667"/>
      <c r="V6" s="667"/>
      <c r="W6" s="667"/>
      <c r="X6" s="667"/>
      <c r="Y6" s="668"/>
      <c r="Z6" s="669">
        <v>0.6</v>
      </c>
      <c r="AA6" s="669"/>
      <c r="AB6" s="669"/>
      <c r="AC6" s="669"/>
      <c r="AD6" s="670">
        <v>16680</v>
      </c>
      <c r="AE6" s="670"/>
      <c r="AF6" s="670"/>
      <c r="AG6" s="670"/>
      <c r="AH6" s="670"/>
      <c r="AI6" s="670"/>
      <c r="AJ6" s="670"/>
      <c r="AK6" s="670"/>
      <c r="AL6" s="671">
        <v>1</v>
      </c>
      <c r="AM6" s="672"/>
      <c r="AN6" s="672"/>
      <c r="AO6" s="673"/>
      <c r="AP6" s="663" t="s">
        <v>234</v>
      </c>
      <c r="AQ6" s="664"/>
      <c r="AR6" s="664"/>
      <c r="AS6" s="664"/>
      <c r="AT6" s="664"/>
      <c r="AU6" s="664"/>
      <c r="AV6" s="664"/>
      <c r="AW6" s="664"/>
      <c r="AX6" s="664"/>
      <c r="AY6" s="664"/>
      <c r="AZ6" s="664"/>
      <c r="BA6" s="664"/>
      <c r="BB6" s="664"/>
      <c r="BC6" s="664"/>
      <c r="BD6" s="664"/>
      <c r="BE6" s="664"/>
      <c r="BF6" s="665"/>
      <c r="BG6" s="666">
        <v>170317</v>
      </c>
      <c r="BH6" s="667"/>
      <c r="BI6" s="667"/>
      <c r="BJ6" s="667"/>
      <c r="BK6" s="667"/>
      <c r="BL6" s="667"/>
      <c r="BM6" s="667"/>
      <c r="BN6" s="668"/>
      <c r="BO6" s="669">
        <v>100</v>
      </c>
      <c r="BP6" s="669"/>
      <c r="BQ6" s="669"/>
      <c r="BR6" s="669"/>
      <c r="BS6" s="670" t="s">
        <v>235</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51042</v>
      </c>
      <c r="CS6" s="667"/>
      <c r="CT6" s="667"/>
      <c r="CU6" s="667"/>
      <c r="CV6" s="667"/>
      <c r="CW6" s="667"/>
      <c r="CX6" s="667"/>
      <c r="CY6" s="668"/>
      <c r="CZ6" s="660">
        <v>2.1</v>
      </c>
      <c r="DA6" s="661"/>
      <c r="DB6" s="661"/>
      <c r="DC6" s="680"/>
      <c r="DD6" s="675" t="s">
        <v>177</v>
      </c>
      <c r="DE6" s="667"/>
      <c r="DF6" s="667"/>
      <c r="DG6" s="667"/>
      <c r="DH6" s="667"/>
      <c r="DI6" s="667"/>
      <c r="DJ6" s="667"/>
      <c r="DK6" s="667"/>
      <c r="DL6" s="667"/>
      <c r="DM6" s="667"/>
      <c r="DN6" s="667"/>
      <c r="DO6" s="667"/>
      <c r="DP6" s="668"/>
      <c r="DQ6" s="675">
        <v>51042</v>
      </c>
      <c r="DR6" s="667"/>
      <c r="DS6" s="667"/>
      <c r="DT6" s="667"/>
      <c r="DU6" s="667"/>
      <c r="DV6" s="667"/>
      <c r="DW6" s="667"/>
      <c r="DX6" s="667"/>
      <c r="DY6" s="667"/>
      <c r="DZ6" s="667"/>
      <c r="EA6" s="667"/>
      <c r="EB6" s="667"/>
      <c r="EC6" s="676"/>
    </row>
    <row r="7" spans="2:143" ht="11.25" customHeight="1" x14ac:dyDescent="0.15">
      <c r="B7" s="663" t="s">
        <v>237</v>
      </c>
      <c r="C7" s="664"/>
      <c r="D7" s="664"/>
      <c r="E7" s="664"/>
      <c r="F7" s="664"/>
      <c r="G7" s="664"/>
      <c r="H7" s="664"/>
      <c r="I7" s="664"/>
      <c r="J7" s="664"/>
      <c r="K7" s="664"/>
      <c r="L7" s="664"/>
      <c r="M7" s="664"/>
      <c r="N7" s="664"/>
      <c r="O7" s="664"/>
      <c r="P7" s="664"/>
      <c r="Q7" s="665"/>
      <c r="R7" s="666">
        <v>83</v>
      </c>
      <c r="S7" s="667"/>
      <c r="T7" s="667"/>
      <c r="U7" s="667"/>
      <c r="V7" s="667"/>
      <c r="W7" s="667"/>
      <c r="X7" s="667"/>
      <c r="Y7" s="668"/>
      <c r="Z7" s="669">
        <v>0</v>
      </c>
      <c r="AA7" s="669"/>
      <c r="AB7" s="669"/>
      <c r="AC7" s="669"/>
      <c r="AD7" s="670">
        <v>83</v>
      </c>
      <c r="AE7" s="670"/>
      <c r="AF7" s="670"/>
      <c r="AG7" s="670"/>
      <c r="AH7" s="670"/>
      <c r="AI7" s="670"/>
      <c r="AJ7" s="670"/>
      <c r="AK7" s="670"/>
      <c r="AL7" s="671">
        <v>0</v>
      </c>
      <c r="AM7" s="672"/>
      <c r="AN7" s="672"/>
      <c r="AO7" s="673"/>
      <c r="AP7" s="663" t="s">
        <v>238</v>
      </c>
      <c r="AQ7" s="664"/>
      <c r="AR7" s="664"/>
      <c r="AS7" s="664"/>
      <c r="AT7" s="664"/>
      <c r="AU7" s="664"/>
      <c r="AV7" s="664"/>
      <c r="AW7" s="664"/>
      <c r="AX7" s="664"/>
      <c r="AY7" s="664"/>
      <c r="AZ7" s="664"/>
      <c r="BA7" s="664"/>
      <c r="BB7" s="664"/>
      <c r="BC7" s="664"/>
      <c r="BD7" s="664"/>
      <c r="BE7" s="664"/>
      <c r="BF7" s="665"/>
      <c r="BG7" s="666">
        <v>55409</v>
      </c>
      <c r="BH7" s="667"/>
      <c r="BI7" s="667"/>
      <c r="BJ7" s="667"/>
      <c r="BK7" s="667"/>
      <c r="BL7" s="667"/>
      <c r="BM7" s="667"/>
      <c r="BN7" s="668"/>
      <c r="BO7" s="669">
        <v>32.5</v>
      </c>
      <c r="BP7" s="669"/>
      <c r="BQ7" s="669"/>
      <c r="BR7" s="669"/>
      <c r="BS7" s="670" t="s">
        <v>177</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824062</v>
      </c>
      <c r="CS7" s="667"/>
      <c r="CT7" s="667"/>
      <c r="CU7" s="667"/>
      <c r="CV7" s="667"/>
      <c r="CW7" s="667"/>
      <c r="CX7" s="667"/>
      <c r="CY7" s="668"/>
      <c r="CZ7" s="669">
        <v>33.1</v>
      </c>
      <c r="DA7" s="669"/>
      <c r="DB7" s="669"/>
      <c r="DC7" s="669"/>
      <c r="DD7" s="675">
        <v>73102</v>
      </c>
      <c r="DE7" s="667"/>
      <c r="DF7" s="667"/>
      <c r="DG7" s="667"/>
      <c r="DH7" s="667"/>
      <c r="DI7" s="667"/>
      <c r="DJ7" s="667"/>
      <c r="DK7" s="667"/>
      <c r="DL7" s="667"/>
      <c r="DM7" s="667"/>
      <c r="DN7" s="667"/>
      <c r="DO7" s="667"/>
      <c r="DP7" s="668"/>
      <c r="DQ7" s="675">
        <v>664966</v>
      </c>
      <c r="DR7" s="667"/>
      <c r="DS7" s="667"/>
      <c r="DT7" s="667"/>
      <c r="DU7" s="667"/>
      <c r="DV7" s="667"/>
      <c r="DW7" s="667"/>
      <c r="DX7" s="667"/>
      <c r="DY7" s="667"/>
      <c r="DZ7" s="667"/>
      <c r="EA7" s="667"/>
      <c r="EB7" s="667"/>
      <c r="EC7" s="676"/>
    </row>
    <row r="8" spans="2:143" ht="11.25" customHeight="1" x14ac:dyDescent="0.15">
      <c r="B8" s="663" t="s">
        <v>240</v>
      </c>
      <c r="C8" s="664"/>
      <c r="D8" s="664"/>
      <c r="E8" s="664"/>
      <c r="F8" s="664"/>
      <c r="G8" s="664"/>
      <c r="H8" s="664"/>
      <c r="I8" s="664"/>
      <c r="J8" s="664"/>
      <c r="K8" s="664"/>
      <c r="L8" s="664"/>
      <c r="M8" s="664"/>
      <c r="N8" s="664"/>
      <c r="O8" s="664"/>
      <c r="P8" s="664"/>
      <c r="Q8" s="665"/>
      <c r="R8" s="666">
        <v>386</v>
      </c>
      <c r="S8" s="667"/>
      <c r="T8" s="667"/>
      <c r="U8" s="667"/>
      <c r="V8" s="667"/>
      <c r="W8" s="667"/>
      <c r="X8" s="667"/>
      <c r="Y8" s="668"/>
      <c r="Z8" s="669">
        <v>0</v>
      </c>
      <c r="AA8" s="669"/>
      <c r="AB8" s="669"/>
      <c r="AC8" s="669"/>
      <c r="AD8" s="670">
        <v>386</v>
      </c>
      <c r="AE8" s="670"/>
      <c r="AF8" s="670"/>
      <c r="AG8" s="670"/>
      <c r="AH8" s="670"/>
      <c r="AI8" s="670"/>
      <c r="AJ8" s="670"/>
      <c r="AK8" s="670"/>
      <c r="AL8" s="671">
        <v>0</v>
      </c>
      <c r="AM8" s="672"/>
      <c r="AN8" s="672"/>
      <c r="AO8" s="673"/>
      <c r="AP8" s="663" t="s">
        <v>241</v>
      </c>
      <c r="AQ8" s="664"/>
      <c r="AR8" s="664"/>
      <c r="AS8" s="664"/>
      <c r="AT8" s="664"/>
      <c r="AU8" s="664"/>
      <c r="AV8" s="664"/>
      <c r="AW8" s="664"/>
      <c r="AX8" s="664"/>
      <c r="AY8" s="664"/>
      <c r="AZ8" s="664"/>
      <c r="BA8" s="664"/>
      <c r="BB8" s="664"/>
      <c r="BC8" s="664"/>
      <c r="BD8" s="664"/>
      <c r="BE8" s="664"/>
      <c r="BF8" s="665"/>
      <c r="BG8" s="666">
        <v>2877</v>
      </c>
      <c r="BH8" s="667"/>
      <c r="BI8" s="667"/>
      <c r="BJ8" s="667"/>
      <c r="BK8" s="667"/>
      <c r="BL8" s="667"/>
      <c r="BM8" s="667"/>
      <c r="BN8" s="668"/>
      <c r="BO8" s="669">
        <v>1.7</v>
      </c>
      <c r="BP8" s="669"/>
      <c r="BQ8" s="669"/>
      <c r="BR8" s="669"/>
      <c r="BS8" s="670" t="s">
        <v>235</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438138</v>
      </c>
      <c r="CS8" s="667"/>
      <c r="CT8" s="667"/>
      <c r="CU8" s="667"/>
      <c r="CV8" s="667"/>
      <c r="CW8" s="667"/>
      <c r="CX8" s="667"/>
      <c r="CY8" s="668"/>
      <c r="CZ8" s="669">
        <v>17.600000000000001</v>
      </c>
      <c r="DA8" s="669"/>
      <c r="DB8" s="669"/>
      <c r="DC8" s="669"/>
      <c r="DD8" s="675">
        <v>847</v>
      </c>
      <c r="DE8" s="667"/>
      <c r="DF8" s="667"/>
      <c r="DG8" s="667"/>
      <c r="DH8" s="667"/>
      <c r="DI8" s="667"/>
      <c r="DJ8" s="667"/>
      <c r="DK8" s="667"/>
      <c r="DL8" s="667"/>
      <c r="DM8" s="667"/>
      <c r="DN8" s="667"/>
      <c r="DO8" s="667"/>
      <c r="DP8" s="668"/>
      <c r="DQ8" s="675">
        <v>251963</v>
      </c>
      <c r="DR8" s="667"/>
      <c r="DS8" s="667"/>
      <c r="DT8" s="667"/>
      <c r="DU8" s="667"/>
      <c r="DV8" s="667"/>
      <c r="DW8" s="667"/>
      <c r="DX8" s="667"/>
      <c r="DY8" s="667"/>
      <c r="DZ8" s="667"/>
      <c r="EA8" s="667"/>
      <c r="EB8" s="667"/>
      <c r="EC8" s="676"/>
    </row>
    <row r="9" spans="2:143" ht="11.25" customHeight="1" x14ac:dyDescent="0.15">
      <c r="B9" s="663" t="s">
        <v>243</v>
      </c>
      <c r="C9" s="664"/>
      <c r="D9" s="664"/>
      <c r="E9" s="664"/>
      <c r="F9" s="664"/>
      <c r="G9" s="664"/>
      <c r="H9" s="664"/>
      <c r="I9" s="664"/>
      <c r="J9" s="664"/>
      <c r="K9" s="664"/>
      <c r="L9" s="664"/>
      <c r="M9" s="664"/>
      <c r="N9" s="664"/>
      <c r="O9" s="664"/>
      <c r="P9" s="664"/>
      <c r="Q9" s="665"/>
      <c r="R9" s="666">
        <v>361</v>
      </c>
      <c r="S9" s="667"/>
      <c r="T9" s="667"/>
      <c r="U9" s="667"/>
      <c r="V9" s="667"/>
      <c r="W9" s="667"/>
      <c r="X9" s="667"/>
      <c r="Y9" s="668"/>
      <c r="Z9" s="669">
        <v>0</v>
      </c>
      <c r="AA9" s="669"/>
      <c r="AB9" s="669"/>
      <c r="AC9" s="669"/>
      <c r="AD9" s="670">
        <v>361</v>
      </c>
      <c r="AE9" s="670"/>
      <c r="AF9" s="670"/>
      <c r="AG9" s="670"/>
      <c r="AH9" s="670"/>
      <c r="AI9" s="670"/>
      <c r="AJ9" s="670"/>
      <c r="AK9" s="670"/>
      <c r="AL9" s="671">
        <v>0</v>
      </c>
      <c r="AM9" s="672"/>
      <c r="AN9" s="672"/>
      <c r="AO9" s="673"/>
      <c r="AP9" s="663" t="s">
        <v>244</v>
      </c>
      <c r="AQ9" s="664"/>
      <c r="AR9" s="664"/>
      <c r="AS9" s="664"/>
      <c r="AT9" s="664"/>
      <c r="AU9" s="664"/>
      <c r="AV9" s="664"/>
      <c r="AW9" s="664"/>
      <c r="AX9" s="664"/>
      <c r="AY9" s="664"/>
      <c r="AZ9" s="664"/>
      <c r="BA9" s="664"/>
      <c r="BB9" s="664"/>
      <c r="BC9" s="664"/>
      <c r="BD9" s="664"/>
      <c r="BE9" s="664"/>
      <c r="BF9" s="665"/>
      <c r="BG9" s="666">
        <v>49905</v>
      </c>
      <c r="BH9" s="667"/>
      <c r="BI9" s="667"/>
      <c r="BJ9" s="667"/>
      <c r="BK9" s="667"/>
      <c r="BL9" s="667"/>
      <c r="BM9" s="667"/>
      <c r="BN9" s="668"/>
      <c r="BO9" s="669">
        <v>29.3</v>
      </c>
      <c r="BP9" s="669"/>
      <c r="BQ9" s="669"/>
      <c r="BR9" s="669"/>
      <c r="BS9" s="670" t="s">
        <v>177</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257198</v>
      </c>
      <c r="CS9" s="667"/>
      <c r="CT9" s="667"/>
      <c r="CU9" s="667"/>
      <c r="CV9" s="667"/>
      <c r="CW9" s="667"/>
      <c r="CX9" s="667"/>
      <c r="CY9" s="668"/>
      <c r="CZ9" s="669">
        <v>10.3</v>
      </c>
      <c r="DA9" s="669"/>
      <c r="DB9" s="669"/>
      <c r="DC9" s="669"/>
      <c r="DD9" s="675">
        <v>840</v>
      </c>
      <c r="DE9" s="667"/>
      <c r="DF9" s="667"/>
      <c r="DG9" s="667"/>
      <c r="DH9" s="667"/>
      <c r="DI9" s="667"/>
      <c r="DJ9" s="667"/>
      <c r="DK9" s="667"/>
      <c r="DL9" s="667"/>
      <c r="DM9" s="667"/>
      <c r="DN9" s="667"/>
      <c r="DO9" s="667"/>
      <c r="DP9" s="668"/>
      <c r="DQ9" s="675">
        <v>215330</v>
      </c>
      <c r="DR9" s="667"/>
      <c r="DS9" s="667"/>
      <c r="DT9" s="667"/>
      <c r="DU9" s="667"/>
      <c r="DV9" s="667"/>
      <c r="DW9" s="667"/>
      <c r="DX9" s="667"/>
      <c r="DY9" s="667"/>
      <c r="DZ9" s="667"/>
      <c r="EA9" s="667"/>
      <c r="EB9" s="667"/>
      <c r="EC9" s="676"/>
    </row>
    <row r="10" spans="2:143" ht="11.25" customHeight="1" x14ac:dyDescent="0.15">
      <c r="B10" s="663" t="s">
        <v>246</v>
      </c>
      <c r="C10" s="664"/>
      <c r="D10" s="664"/>
      <c r="E10" s="664"/>
      <c r="F10" s="664"/>
      <c r="G10" s="664"/>
      <c r="H10" s="664"/>
      <c r="I10" s="664"/>
      <c r="J10" s="664"/>
      <c r="K10" s="664"/>
      <c r="L10" s="664"/>
      <c r="M10" s="664"/>
      <c r="N10" s="664"/>
      <c r="O10" s="664"/>
      <c r="P10" s="664"/>
      <c r="Q10" s="665"/>
      <c r="R10" s="666" t="s">
        <v>177</v>
      </c>
      <c r="S10" s="667"/>
      <c r="T10" s="667"/>
      <c r="U10" s="667"/>
      <c r="V10" s="667"/>
      <c r="W10" s="667"/>
      <c r="X10" s="667"/>
      <c r="Y10" s="668"/>
      <c r="Z10" s="669" t="s">
        <v>177</v>
      </c>
      <c r="AA10" s="669"/>
      <c r="AB10" s="669"/>
      <c r="AC10" s="669"/>
      <c r="AD10" s="670" t="s">
        <v>177</v>
      </c>
      <c r="AE10" s="670"/>
      <c r="AF10" s="670"/>
      <c r="AG10" s="670"/>
      <c r="AH10" s="670"/>
      <c r="AI10" s="670"/>
      <c r="AJ10" s="670"/>
      <c r="AK10" s="670"/>
      <c r="AL10" s="671" t="s">
        <v>235</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2108</v>
      </c>
      <c r="BH10" s="667"/>
      <c r="BI10" s="667"/>
      <c r="BJ10" s="667"/>
      <c r="BK10" s="667"/>
      <c r="BL10" s="667"/>
      <c r="BM10" s="667"/>
      <c r="BN10" s="668"/>
      <c r="BO10" s="669">
        <v>1.2</v>
      </c>
      <c r="BP10" s="669"/>
      <c r="BQ10" s="669"/>
      <c r="BR10" s="669"/>
      <c r="BS10" s="670" t="s">
        <v>177</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v>8</v>
      </c>
      <c r="CS10" s="667"/>
      <c r="CT10" s="667"/>
      <c r="CU10" s="667"/>
      <c r="CV10" s="667"/>
      <c r="CW10" s="667"/>
      <c r="CX10" s="667"/>
      <c r="CY10" s="668"/>
      <c r="CZ10" s="669">
        <v>0</v>
      </c>
      <c r="DA10" s="669"/>
      <c r="DB10" s="669"/>
      <c r="DC10" s="669"/>
      <c r="DD10" s="675" t="s">
        <v>235</v>
      </c>
      <c r="DE10" s="667"/>
      <c r="DF10" s="667"/>
      <c r="DG10" s="667"/>
      <c r="DH10" s="667"/>
      <c r="DI10" s="667"/>
      <c r="DJ10" s="667"/>
      <c r="DK10" s="667"/>
      <c r="DL10" s="667"/>
      <c r="DM10" s="667"/>
      <c r="DN10" s="667"/>
      <c r="DO10" s="667"/>
      <c r="DP10" s="668"/>
      <c r="DQ10" s="675">
        <v>8</v>
      </c>
      <c r="DR10" s="667"/>
      <c r="DS10" s="667"/>
      <c r="DT10" s="667"/>
      <c r="DU10" s="667"/>
      <c r="DV10" s="667"/>
      <c r="DW10" s="667"/>
      <c r="DX10" s="667"/>
      <c r="DY10" s="667"/>
      <c r="DZ10" s="667"/>
      <c r="EA10" s="667"/>
      <c r="EB10" s="667"/>
      <c r="EC10" s="676"/>
    </row>
    <row r="11" spans="2:143" ht="11.25" customHeight="1" x14ac:dyDescent="0.15">
      <c r="B11" s="663" t="s">
        <v>249</v>
      </c>
      <c r="C11" s="664"/>
      <c r="D11" s="664"/>
      <c r="E11" s="664"/>
      <c r="F11" s="664"/>
      <c r="G11" s="664"/>
      <c r="H11" s="664"/>
      <c r="I11" s="664"/>
      <c r="J11" s="664"/>
      <c r="K11" s="664"/>
      <c r="L11" s="664"/>
      <c r="M11" s="664"/>
      <c r="N11" s="664"/>
      <c r="O11" s="664"/>
      <c r="P11" s="664"/>
      <c r="Q11" s="665"/>
      <c r="R11" s="666">
        <v>45933</v>
      </c>
      <c r="S11" s="667"/>
      <c r="T11" s="667"/>
      <c r="U11" s="667"/>
      <c r="V11" s="667"/>
      <c r="W11" s="667"/>
      <c r="X11" s="667"/>
      <c r="Y11" s="668"/>
      <c r="Z11" s="671">
        <v>1.7</v>
      </c>
      <c r="AA11" s="672"/>
      <c r="AB11" s="672"/>
      <c r="AC11" s="684"/>
      <c r="AD11" s="675">
        <v>45933</v>
      </c>
      <c r="AE11" s="667"/>
      <c r="AF11" s="667"/>
      <c r="AG11" s="667"/>
      <c r="AH11" s="667"/>
      <c r="AI11" s="667"/>
      <c r="AJ11" s="667"/>
      <c r="AK11" s="668"/>
      <c r="AL11" s="671">
        <v>2.8</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519</v>
      </c>
      <c r="BH11" s="667"/>
      <c r="BI11" s="667"/>
      <c r="BJ11" s="667"/>
      <c r="BK11" s="667"/>
      <c r="BL11" s="667"/>
      <c r="BM11" s="667"/>
      <c r="BN11" s="668"/>
      <c r="BO11" s="669">
        <v>0.3</v>
      </c>
      <c r="BP11" s="669"/>
      <c r="BQ11" s="669"/>
      <c r="BR11" s="669"/>
      <c r="BS11" s="670" t="s">
        <v>177</v>
      </c>
      <c r="BT11" s="670"/>
      <c r="BU11" s="670"/>
      <c r="BV11" s="670"/>
      <c r="BW11" s="670"/>
      <c r="BX11" s="670"/>
      <c r="BY11" s="670"/>
      <c r="BZ11" s="670"/>
      <c r="CA11" s="670"/>
      <c r="CB11" s="674"/>
      <c r="CD11" s="681" t="s">
        <v>251</v>
      </c>
      <c r="CE11" s="682"/>
      <c r="CF11" s="682"/>
      <c r="CG11" s="682"/>
      <c r="CH11" s="682"/>
      <c r="CI11" s="682"/>
      <c r="CJ11" s="682"/>
      <c r="CK11" s="682"/>
      <c r="CL11" s="682"/>
      <c r="CM11" s="682"/>
      <c r="CN11" s="682"/>
      <c r="CO11" s="682"/>
      <c r="CP11" s="682"/>
      <c r="CQ11" s="683"/>
      <c r="CR11" s="666">
        <v>136599</v>
      </c>
      <c r="CS11" s="667"/>
      <c r="CT11" s="667"/>
      <c r="CU11" s="667"/>
      <c r="CV11" s="667"/>
      <c r="CW11" s="667"/>
      <c r="CX11" s="667"/>
      <c r="CY11" s="668"/>
      <c r="CZ11" s="669">
        <v>5.5</v>
      </c>
      <c r="DA11" s="669"/>
      <c r="DB11" s="669"/>
      <c r="DC11" s="669"/>
      <c r="DD11" s="675">
        <v>48477</v>
      </c>
      <c r="DE11" s="667"/>
      <c r="DF11" s="667"/>
      <c r="DG11" s="667"/>
      <c r="DH11" s="667"/>
      <c r="DI11" s="667"/>
      <c r="DJ11" s="667"/>
      <c r="DK11" s="667"/>
      <c r="DL11" s="667"/>
      <c r="DM11" s="667"/>
      <c r="DN11" s="667"/>
      <c r="DO11" s="667"/>
      <c r="DP11" s="668"/>
      <c r="DQ11" s="675">
        <v>90022</v>
      </c>
      <c r="DR11" s="667"/>
      <c r="DS11" s="667"/>
      <c r="DT11" s="667"/>
      <c r="DU11" s="667"/>
      <c r="DV11" s="667"/>
      <c r="DW11" s="667"/>
      <c r="DX11" s="667"/>
      <c r="DY11" s="667"/>
      <c r="DZ11" s="667"/>
      <c r="EA11" s="667"/>
      <c r="EB11" s="667"/>
      <c r="EC11" s="676"/>
    </row>
    <row r="12" spans="2:143" ht="11.25" customHeight="1" x14ac:dyDescent="0.15">
      <c r="B12" s="663" t="s">
        <v>252</v>
      </c>
      <c r="C12" s="664"/>
      <c r="D12" s="664"/>
      <c r="E12" s="664"/>
      <c r="F12" s="664"/>
      <c r="G12" s="664"/>
      <c r="H12" s="664"/>
      <c r="I12" s="664"/>
      <c r="J12" s="664"/>
      <c r="K12" s="664"/>
      <c r="L12" s="664"/>
      <c r="M12" s="664"/>
      <c r="N12" s="664"/>
      <c r="O12" s="664"/>
      <c r="P12" s="664"/>
      <c r="Q12" s="665"/>
      <c r="R12" s="666" t="s">
        <v>177</v>
      </c>
      <c r="S12" s="667"/>
      <c r="T12" s="667"/>
      <c r="U12" s="667"/>
      <c r="V12" s="667"/>
      <c r="W12" s="667"/>
      <c r="X12" s="667"/>
      <c r="Y12" s="668"/>
      <c r="Z12" s="669" t="s">
        <v>235</v>
      </c>
      <c r="AA12" s="669"/>
      <c r="AB12" s="669"/>
      <c r="AC12" s="669"/>
      <c r="AD12" s="670" t="s">
        <v>177</v>
      </c>
      <c r="AE12" s="670"/>
      <c r="AF12" s="670"/>
      <c r="AG12" s="670"/>
      <c r="AH12" s="670"/>
      <c r="AI12" s="670"/>
      <c r="AJ12" s="670"/>
      <c r="AK12" s="670"/>
      <c r="AL12" s="671" t="s">
        <v>177</v>
      </c>
      <c r="AM12" s="672"/>
      <c r="AN12" s="672"/>
      <c r="AO12" s="673"/>
      <c r="AP12" s="663" t="s">
        <v>253</v>
      </c>
      <c r="AQ12" s="664"/>
      <c r="AR12" s="664"/>
      <c r="AS12" s="664"/>
      <c r="AT12" s="664"/>
      <c r="AU12" s="664"/>
      <c r="AV12" s="664"/>
      <c r="AW12" s="664"/>
      <c r="AX12" s="664"/>
      <c r="AY12" s="664"/>
      <c r="AZ12" s="664"/>
      <c r="BA12" s="664"/>
      <c r="BB12" s="664"/>
      <c r="BC12" s="664"/>
      <c r="BD12" s="664"/>
      <c r="BE12" s="664"/>
      <c r="BF12" s="665"/>
      <c r="BG12" s="666">
        <v>98861</v>
      </c>
      <c r="BH12" s="667"/>
      <c r="BI12" s="667"/>
      <c r="BJ12" s="667"/>
      <c r="BK12" s="667"/>
      <c r="BL12" s="667"/>
      <c r="BM12" s="667"/>
      <c r="BN12" s="668"/>
      <c r="BO12" s="669">
        <v>58</v>
      </c>
      <c r="BP12" s="669"/>
      <c r="BQ12" s="669"/>
      <c r="BR12" s="669"/>
      <c r="BS12" s="670" t="s">
        <v>177</v>
      </c>
      <c r="BT12" s="670"/>
      <c r="BU12" s="670"/>
      <c r="BV12" s="670"/>
      <c r="BW12" s="670"/>
      <c r="BX12" s="670"/>
      <c r="BY12" s="670"/>
      <c r="BZ12" s="670"/>
      <c r="CA12" s="670"/>
      <c r="CB12" s="674"/>
      <c r="CD12" s="681" t="s">
        <v>254</v>
      </c>
      <c r="CE12" s="682"/>
      <c r="CF12" s="682"/>
      <c r="CG12" s="682"/>
      <c r="CH12" s="682"/>
      <c r="CI12" s="682"/>
      <c r="CJ12" s="682"/>
      <c r="CK12" s="682"/>
      <c r="CL12" s="682"/>
      <c r="CM12" s="682"/>
      <c r="CN12" s="682"/>
      <c r="CO12" s="682"/>
      <c r="CP12" s="682"/>
      <c r="CQ12" s="683"/>
      <c r="CR12" s="666">
        <v>71130</v>
      </c>
      <c r="CS12" s="667"/>
      <c r="CT12" s="667"/>
      <c r="CU12" s="667"/>
      <c r="CV12" s="667"/>
      <c r="CW12" s="667"/>
      <c r="CX12" s="667"/>
      <c r="CY12" s="668"/>
      <c r="CZ12" s="669">
        <v>2.9</v>
      </c>
      <c r="DA12" s="669"/>
      <c r="DB12" s="669"/>
      <c r="DC12" s="669"/>
      <c r="DD12" s="675">
        <v>3190</v>
      </c>
      <c r="DE12" s="667"/>
      <c r="DF12" s="667"/>
      <c r="DG12" s="667"/>
      <c r="DH12" s="667"/>
      <c r="DI12" s="667"/>
      <c r="DJ12" s="667"/>
      <c r="DK12" s="667"/>
      <c r="DL12" s="667"/>
      <c r="DM12" s="667"/>
      <c r="DN12" s="667"/>
      <c r="DO12" s="667"/>
      <c r="DP12" s="668"/>
      <c r="DQ12" s="675">
        <v>59066</v>
      </c>
      <c r="DR12" s="667"/>
      <c r="DS12" s="667"/>
      <c r="DT12" s="667"/>
      <c r="DU12" s="667"/>
      <c r="DV12" s="667"/>
      <c r="DW12" s="667"/>
      <c r="DX12" s="667"/>
      <c r="DY12" s="667"/>
      <c r="DZ12" s="667"/>
      <c r="EA12" s="667"/>
      <c r="EB12" s="667"/>
      <c r="EC12" s="676"/>
    </row>
    <row r="13" spans="2:143" ht="11.25" customHeight="1" x14ac:dyDescent="0.15">
      <c r="B13" s="663" t="s">
        <v>255</v>
      </c>
      <c r="C13" s="664"/>
      <c r="D13" s="664"/>
      <c r="E13" s="664"/>
      <c r="F13" s="664"/>
      <c r="G13" s="664"/>
      <c r="H13" s="664"/>
      <c r="I13" s="664"/>
      <c r="J13" s="664"/>
      <c r="K13" s="664"/>
      <c r="L13" s="664"/>
      <c r="M13" s="664"/>
      <c r="N13" s="664"/>
      <c r="O13" s="664"/>
      <c r="P13" s="664"/>
      <c r="Q13" s="665"/>
      <c r="R13" s="666" t="s">
        <v>235</v>
      </c>
      <c r="S13" s="667"/>
      <c r="T13" s="667"/>
      <c r="U13" s="667"/>
      <c r="V13" s="667"/>
      <c r="W13" s="667"/>
      <c r="X13" s="667"/>
      <c r="Y13" s="668"/>
      <c r="Z13" s="669" t="s">
        <v>177</v>
      </c>
      <c r="AA13" s="669"/>
      <c r="AB13" s="669"/>
      <c r="AC13" s="669"/>
      <c r="AD13" s="670" t="s">
        <v>177</v>
      </c>
      <c r="AE13" s="670"/>
      <c r="AF13" s="670"/>
      <c r="AG13" s="670"/>
      <c r="AH13" s="670"/>
      <c r="AI13" s="670"/>
      <c r="AJ13" s="670"/>
      <c r="AK13" s="670"/>
      <c r="AL13" s="671" t="s">
        <v>177</v>
      </c>
      <c r="AM13" s="672"/>
      <c r="AN13" s="672"/>
      <c r="AO13" s="673"/>
      <c r="AP13" s="663" t="s">
        <v>256</v>
      </c>
      <c r="AQ13" s="664"/>
      <c r="AR13" s="664"/>
      <c r="AS13" s="664"/>
      <c r="AT13" s="664"/>
      <c r="AU13" s="664"/>
      <c r="AV13" s="664"/>
      <c r="AW13" s="664"/>
      <c r="AX13" s="664"/>
      <c r="AY13" s="664"/>
      <c r="AZ13" s="664"/>
      <c r="BA13" s="664"/>
      <c r="BB13" s="664"/>
      <c r="BC13" s="664"/>
      <c r="BD13" s="664"/>
      <c r="BE13" s="664"/>
      <c r="BF13" s="665"/>
      <c r="BG13" s="666">
        <v>84994</v>
      </c>
      <c r="BH13" s="667"/>
      <c r="BI13" s="667"/>
      <c r="BJ13" s="667"/>
      <c r="BK13" s="667"/>
      <c r="BL13" s="667"/>
      <c r="BM13" s="667"/>
      <c r="BN13" s="668"/>
      <c r="BO13" s="669">
        <v>49.9</v>
      </c>
      <c r="BP13" s="669"/>
      <c r="BQ13" s="669"/>
      <c r="BR13" s="669"/>
      <c r="BS13" s="670" t="s">
        <v>177</v>
      </c>
      <c r="BT13" s="670"/>
      <c r="BU13" s="670"/>
      <c r="BV13" s="670"/>
      <c r="BW13" s="670"/>
      <c r="BX13" s="670"/>
      <c r="BY13" s="670"/>
      <c r="BZ13" s="670"/>
      <c r="CA13" s="670"/>
      <c r="CB13" s="674"/>
      <c r="CD13" s="681" t="s">
        <v>257</v>
      </c>
      <c r="CE13" s="682"/>
      <c r="CF13" s="682"/>
      <c r="CG13" s="682"/>
      <c r="CH13" s="682"/>
      <c r="CI13" s="682"/>
      <c r="CJ13" s="682"/>
      <c r="CK13" s="682"/>
      <c r="CL13" s="682"/>
      <c r="CM13" s="682"/>
      <c r="CN13" s="682"/>
      <c r="CO13" s="682"/>
      <c r="CP13" s="682"/>
      <c r="CQ13" s="683"/>
      <c r="CR13" s="666">
        <v>202328</v>
      </c>
      <c r="CS13" s="667"/>
      <c r="CT13" s="667"/>
      <c r="CU13" s="667"/>
      <c r="CV13" s="667"/>
      <c r="CW13" s="667"/>
      <c r="CX13" s="667"/>
      <c r="CY13" s="668"/>
      <c r="CZ13" s="669">
        <v>8.1</v>
      </c>
      <c r="DA13" s="669"/>
      <c r="DB13" s="669"/>
      <c r="DC13" s="669"/>
      <c r="DD13" s="675">
        <v>83682</v>
      </c>
      <c r="DE13" s="667"/>
      <c r="DF13" s="667"/>
      <c r="DG13" s="667"/>
      <c r="DH13" s="667"/>
      <c r="DI13" s="667"/>
      <c r="DJ13" s="667"/>
      <c r="DK13" s="667"/>
      <c r="DL13" s="667"/>
      <c r="DM13" s="667"/>
      <c r="DN13" s="667"/>
      <c r="DO13" s="667"/>
      <c r="DP13" s="668"/>
      <c r="DQ13" s="675">
        <v>124470</v>
      </c>
      <c r="DR13" s="667"/>
      <c r="DS13" s="667"/>
      <c r="DT13" s="667"/>
      <c r="DU13" s="667"/>
      <c r="DV13" s="667"/>
      <c r="DW13" s="667"/>
      <c r="DX13" s="667"/>
      <c r="DY13" s="667"/>
      <c r="DZ13" s="667"/>
      <c r="EA13" s="667"/>
      <c r="EB13" s="667"/>
      <c r="EC13" s="676"/>
    </row>
    <row r="14" spans="2:143" ht="11.25" customHeight="1" x14ac:dyDescent="0.15">
      <c r="B14" s="663" t="s">
        <v>258</v>
      </c>
      <c r="C14" s="664"/>
      <c r="D14" s="664"/>
      <c r="E14" s="664"/>
      <c r="F14" s="664"/>
      <c r="G14" s="664"/>
      <c r="H14" s="664"/>
      <c r="I14" s="664"/>
      <c r="J14" s="664"/>
      <c r="K14" s="664"/>
      <c r="L14" s="664"/>
      <c r="M14" s="664"/>
      <c r="N14" s="664"/>
      <c r="O14" s="664"/>
      <c r="P14" s="664"/>
      <c r="Q14" s="665"/>
      <c r="R14" s="666" t="s">
        <v>177</v>
      </c>
      <c r="S14" s="667"/>
      <c r="T14" s="667"/>
      <c r="U14" s="667"/>
      <c r="V14" s="667"/>
      <c r="W14" s="667"/>
      <c r="X14" s="667"/>
      <c r="Y14" s="668"/>
      <c r="Z14" s="669" t="s">
        <v>177</v>
      </c>
      <c r="AA14" s="669"/>
      <c r="AB14" s="669"/>
      <c r="AC14" s="669"/>
      <c r="AD14" s="670" t="s">
        <v>177</v>
      </c>
      <c r="AE14" s="670"/>
      <c r="AF14" s="670"/>
      <c r="AG14" s="670"/>
      <c r="AH14" s="670"/>
      <c r="AI14" s="670"/>
      <c r="AJ14" s="670"/>
      <c r="AK14" s="670"/>
      <c r="AL14" s="671" t="s">
        <v>235</v>
      </c>
      <c r="AM14" s="672"/>
      <c r="AN14" s="672"/>
      <c r="AO14" s="673"/>
      <c r="AP14" s="663" t="s">
        <v>259</v>
      </c>
      <c r="AQ14" s="664"/>
      <c r="AR14" s="664"/>
      <c r="AS14" s="664"/>
      <c r="AT14" s="664"/>
      <c r="AU14" s="664"/>
      <c r="AV14" s="664"/>
      <c r="AW14" s="664"/>
      <c r="AX14" s="664"/>
      <c r="AY14" s="664"/>
      <c r="AZ14" s="664"/>
      <c r="BA14" s="664"/>
      <c r="BB14" s="664"/>
      <c r="BC14" s="664"/>
      <c r="BD14" s="664"/>
      <c r="BE14" s="664"/>
      <c r="BF14" s="665"/>
      <c r="BG14" s="666">
        <v>5310</v>
      </c>
      <c r="BH14" s="667"/>
      <c r="BI14" s="667"/>
      <c r="BJ14" s="667"/>
      <c r="BK14" s="667"/>
      <c r="BL14" s="667"/>
      <c r="BM14" s="667"/>
      <c r="BN14" s="668"/>
      <c r="BO14" s="669">
        <v>3.1</v>
      </c>
      <c r="BP14" s="669"/>
      <c r="BQ14" s="669"/>
      <c r="BR14" s="669"/>
      <c r="BS14" s="670" t="s">
        <v>177</v>
      </c>
      <c r="BT14" s="670"/>
      <c r="BU14" s="670"/>
      <c r="BV14" s="670"/>
      <c r="BW14" s="670"/>
      <c r="BX14" s="670"/>
      <c r="BY14" s="670"/>
      <c r="BZ14" s="670"/>
      <c r="CA14" s="670"/>
      <c r="CB14" s="674"/>
      <c r="CD14" s="681" t="s">
        <v>260</v>
      </c>
      <c r="CE14" s="682"/>
      <c r="CF14" s="682"/>
      <c r="CG14" s="682"/>
      <c r="CH14" s="682"/>
      <c r="CI14" s="682"/>
      <c r="CJ14" s="682"/>
      <c r="CK14" s="682"/>
      <c r="CL14" s="682"/>
      <c r="CM14" s="682"/>
      <c r="CN14" s="682"/>
      <c r="CO14" s="682"/>
      <c r="CP14" s="682"/>
      <c r="CQ14" s="683"/>
      <c r="CR14" s="666">
        <v>222686</v>
      </c>
      <c r="CS14" s="667"/>
      <c r="CT14" s="667"/>
      <c r="CU14" s="667"/>
      <c r="CV14" s="667"/>
      <c r="CW14" s="667"/>
      <c r="CX14" s="667"/>
      <c r="CY14" s="668"/>
      <c r="CZ14" s="669">
        <v>9</v>
      </c>
      <c r="DA14" s="669"/>
      <c r="DB14" s="669"/>
      <c r="DC14" s="669"/>
      <c r="DD14" s="675">
        <v>3620</v>
      </c>
      <c r="DE14" s="667"/>
      <c r="DF14" s="667"/>
      <c r="DG14" s="667"/>
      <c r="DH14" s="667"/>
      <c r="DI14" s="667"/>
      <c r="DJ14" s="667"/>
      <c r="DK14" s="667"/>
      <c r="DL14" s="667"/>
      <c r="DM14" s="667"/>
      <c r="DN14" s="667"/>
      <c r="DO14" s="667"/>
      <c r="DP14" s="668"/>
      <c r="DQ14" s="675">
        <v>139800</v>
      </c>
      <c r="DR14" s="667"/>
      <c r="DS14" s="667"/>
      <c r="DT14" s="667"/>
      <c r="DU14" s="667"/>
      <c r="DV14" s="667"/>
      <c r="DW14" s="667"/>
      <c r="DX14" s="667"/>
      <c r="DY14" s="667"/>
      <c r="DZ14" s="667"/>
      <c r="EA14" s="667"/>
      <c r="EB14" s="667"/>
      <c r="EC14" s="676"/>
    </row>
    <row r="15" spans="2:143" ht="11.25" customHeight="1" x14ac:dyDescent="0.15">
      <c r="B15" s="663" t="s">
        <v>261</v>
      </c>
      <c r="C15" s="664"/>
      <c r="D15" s="664"/>
      <c r="E15" s="664"/>
      <c r="F15" s="664"/>
      <c r="G15" s="664"/>
      <c r="H15" s="664"/>
      <c r="I15" s="664"/>
      <c r="J15" s="664"/>
      <c r="K15" s="664"/>
      <c r="L15" s="664"/>
      <c r="M15" s="664"/>
      <c r="N15" s="664"/>
      <c r="O15" s="664"/>
      <c r="P15" s="664"/>
      <c r="Q15" s="665"/>
      <c r="R15" s="666" t="s">
        <v>177</v>
      </c>
      <c r="S15" s="667"/>
      <c r="T15" s="667"/>
      <c r="U15" s="667"/>
      <c r="V15" s="667"/>
      <c r="W15" s="667"/>
      <c r="X15" s="667"/>
      <c r="Y15" s="668"/>
      <c r="Z15" s="669" t="s">
        <v>177</v>
      </c>
      <c r="AA15" s="669"/>
      <c r="AB15" s="669"/>
      <c r="AC15" s="669"/>
      <c r="AD15" s="670" t="s">
        <v>177</v>
      </c>
      <c r="AE15" s="670"/>
      <c r="AF15" s="670"/>
      <c r="AG15" s="670"/>
      <c r="AH15" s="670"/>
      <c r="AI15" s="670"/>
      <c r="AJ15" s="670"/>
      <c r="AK15" s="670"/>
      <c r="AL15" s="671" t="s">
        <v>177</v>
      </c>
      <c r="AM15" s="672"/>
      <c r="AN15" s="672"/>
      <c r="AO15" s="673"/>
      <c r="AP15" s="663" t="s">
        <v>262</v>
      </c>
      <c r="AQ15" s="664"/>
      <c r="AR15" s="664"/>
      <c r="AS15" s="664"/>
      <c r="AT15" s="664"/>
      <c r="AU15" s="664"/>
      <c r="AV15" s="664"/>
      <c r="AW15" s="664"/>
      <c r="AX15" s="664"/>
      <c r="AY15" s="664"/>
      <c r="AZ15" s="664"/>
      <c r="BA15" s="664"/>
      <c r="BB15" s="664"/>
      <c r="BC15" s="664"/>
      <c r="BD15" s="664"/>
      <c r="BE15" s="664"/>
      <c r="BF15" s="665"/>
      <c r="BG15" s="666">
        <v>10737</v>
      </c>
      <c r="BH15" s="667"/>
      <c r="BI15" s="667"/>
      <c r="BJ15" s="667"/>
      <c r="BK15" s="667"/>
      <c r="BL15" s="667"/>
      <c r="BM15" s="667"/>
      <c r="BN15" s="668"/>
      <c r="BO15" s="669">
        <v>6.3</v>
      </c>
      <c r="BP15" s="669"/>
      <c r="BQ15" s="669"/>
      <c r="BR15" s="669"/>
      <c r="BS15" s="670" t="s">
        <v>177</v>
      </c>
      <c r="BT15" s="670"/>
      <c r="BU15" s="670"/>
      <c r="BV15" s="670"/>
      <c r="BW15" s="670"/>
      <c r="BX15" s="670"/>
      <c r="BY15" s="670"/>
      <c r="BZ15" s="670"/>
      <c r="CA15" s="670"/>
      <c r="CB15" s="674"/>
      <c r="CD15" s="681" t="s">
        <v>263</v>
      </c>
      <c r="CE15" s="682"/>
      <c r="CF15" s="682"/>
      <c r="CG15" s="682"/>
      <c r="CH15" s="682"/>
      <c r="CI15" s="682"/>
      <c r="CJ15" s="682"/>
      <c r="CK15" s="682"/>
      <c r="CL15" s="682"/>
      <c r="CM15" s="682"/>
      <c r="CN15" s="682"/>
      <c r="CO15" s="682"/>
      <c r="CP15" s="682"/>
      <c r="CQ15" s="683"/>
      <c r="CR15" s="666">
        <v>152528</v>
      </c>
      <c r="CS15" s="667"/>
      <c r="CT15" s="667"/>
      <c r="CU15" s="667"/>
      <c r="CV15" s="667"/>
      <c r="CW15" s="667"/>
      <c r="CX15" s="667"/>
      <c r="CY15" s="668"/>
      <c r="CZ15" s="669">
        <v>6.1</v>
      </c>
      <c r="DA15" s="669"/>
      <c r="DB15" s="669"/>
      <c r="DC15" s="669"/>
      <c r="DD15" s="675">
        <v>11908</v>
      </c>
      <c r="DE15" s="667"/>
      <c r="DF15" s="667"/>
      <c r="DG15" s="667"/>
      <c r="DH15" s="667"/>
      <c r="DI15" s="667"/>
      <c r="DJ15" s="667"/>
      <c r="DK15" s="667"/>
      <c r="DL15" s="667"/>
      <c r="DM15" s="667"/>
      <c r="DN15" s="667"/>
      <c r="DO15" s="667"/>
      <c r="DP15" s="668"/>
      <c r="DQ15" s="675">
        <v>122587</v>
      </c>
      <c r="DR15" s="667"/>
      <c r="DS15" s="667"/>
      <c r="DT15" s="667"/>
      <c r="DU15" s="667"/>
      <c r="DV15" s="667"/>
      <c r="DW15" s="667"/>
      <c r="DX15" s="667"/>
      <c r="DY15" s="667"/>
      <c r="DZ15" s="667"/>
      <c r="EA15" s="667"/>
      <c r="EB15" s="667"/>
      <c r="EC15" s="676"/>
    </row>
    <row r="16" spans="2:143" ht="11.25" customHeight="1" x14ac:dyDescent="0.15">
      <c r="B16" s="663" t="s">
        <v>264</v>
      </c>
      <c r="C16" s="664"/>
      <c r="D16" s="664"/>
      <c r="E16" s="664"/>
      <c r="F16" s="664"/>
      <c r="G16" s="664"/>
      <c r="H16" s="664"/>
      <c r="I16" s="664"/>
      <c r="J16" s="664"/>
      <c r="K16" s="664"/>
      <c r="L16" s="664"/>
      <c r="M16" s="664"/>
      <c r="N16" s="664"/>
      <c r="O16" s="664"/>
      <c r="P16" s="664"/>
      <c r="Q16" s="665"/>
      <c r="R16" s="666">
        <v>872</v>
      </c>
      <c r="S16" s="667"/>
      <c r="T16" s="667"/>
      <c r="U16" s="667"/>
      <c r="V16" s="667"/>
      <c r="W16" s="667"/>
      <c r="X16" s="667"/>
      <c r="Y16" s="668"/>
      <c r="Z16" s="669">
        <v>0</v>
      </c>
      <c r="AA16" s="669"/>
      <c r="AB16" s="669"/>
      <c r="AC16" s="669"/>
      <c r="AD16" s="670">
        <v>872</v>
      </c>
      <c r="AE16" s="670"/>
      <c r="AF16" s="670"/>
      <c r="AG16" s="670"/>
      <c r="AH16" s="670"/>
      <c r="AI16" s="670"/>
      <c r="AJ16" s="670"/>
      <c r="AK16" s="670"/>
      <c r="AL16" s="671">
        <v>0.1</v>
      </c>
      <c r="AM16" s="672"/>
      <c r="AN16" s="672"/>
      <c r="AO16" s="673"/>
      <c r="AP16" s="663" t="s">
        <v>265</v>
      </c>
      <c r="AQ16" s="664"/>
      <c r="AR16" s="664"/>
      <c r="AS16" s="664"/>
      <c r="AT16" s="664"/>
      <c r="AU16" s="664"/>
      <c r="AV16" s="664"/>
      <c r="AW16" s="664"/>
      <c r="AX16" s="664"/>
      <c r="AY16" s="664"/>
      <c r="AZ16" s="664"/>
      <c r="BA16" s="664"/>
      <c r="BB16" s="664"/>
      <c r="BC16" s="664"/>
      <c r="BD16" s="664"/>
      <c r="BE16" s="664"/>
      <c r="BF16" s="665"/>
      <c r="BG16" s="666" t="s">
        <v>177</v>
      </c>
      <c r="BH16" s="667"/>
      <c r="BI16" s="667"/>
      <c r="BJ16" s="667"/>
      <c r="BK16" s="667"/>
      <c r="BL16" s="667"/>
      <c r="BM16" s="667"/>
      <c r="BN16" s="668"/>
      <c r="BO16" s="669" t="s">
        <v>177</v>
      </c>
      <c r="BP16" s="669"/>
      <c r="BQ16" s="669"/>
      <c r="BR16" s="669"/>
      <c r="BS16" s="670" t="s">
        <v>235</v>
      </c>
      <c r="BT16" s="670"/>
      <c r="BU16" s="670"/>
      <c r="BV16" s="670"/>
      <c r="BW16" s="670"/>
      <c r="BX16" s="670"/>
      <c r="BY16" s="670"/>
      <c r="BZ16" s="670"/>
      <c r="CA16" s="670"/>
      <c r="CB16" s="674"/>
      <c r="CD16" s="681" t="s">
        <v>266</v>
      </c>
      <c r="CE16" s="682"/>
      <c r="CF16" s="682"/>
      <c r="CG16" s="682"/>
      <c r="CH16" s="682"/>
      <c r="CI16" s="682"/>
      <c r="CJ16" s="682"/>
      <c r="CK16" s="682"/>
      <c r="CL16" s="682"/>
      <c r="CM16" s="682"/>
      <c r="CN16" s="682"/>
      <c r="CO16" s="682"/>
      <c r="CP16" s="682"/>
      <c r="CQ16" s="683"/>
      <c r="CR16" s="666">
        <v>564</v>
      </c>
      <c r="CS16" s="667"/>
      <c r="CT16" s="667"/>
      <c r="CU16" s="667"/>
      <c r="CV16" s="667"/>
      <c r="CW16" s="667"/>
      <c r="CX16" s="667"/>
      <c r="CY16" s="668"/>
      <c r="CZ16" s="669">
        <v>0</v>
      </c>
      <c r="DA16" s="669"/>
      <c r="DB16" s="669"/>
      <c r="DC16" s="669"/>
      <c r="DD16" s="675" t="s">
        <v>177</v>
      </c>
      <c r="DE16" s="667"/>
      <c r="DF16" s="667"/>
      <c r="DG16" s="667"/>
      <c r="DH16" s="667"/>
      <c r="DI16" s="667"/>
      <c r="DJ16" s="667"/>
      <c r="DK16" s="667"/>
      <c r="DL16" s="667"/>
      <c r="DM16" s="667"/>
      <c r="DN16" s="667"/>
      <c r="DO16" s="667"/>
      <c r="DP16" s="668"/>
      <c r="DQ16" s="675">
        <v>210</v>
      </c>
      <c r="DR16" s="667"/>
      <c r="DS16" s="667"/>
      <c r="DT16" s="667"/>
      <c r="DU16" s="667"/>
      <c r="DV16" s="667"/>
      <c r="DW16" s="667"/>
      <c r="DX16" s="667"/>
      <c r="DY16" s="667"/>
      <c r="DZ16" s="667"/>
      <c r="EA16" s="667"/>
      <c r="EB16" s="667"/>
      <c r="EC16" s="676"/>
    </row>
    <row r="17" spans="2:133" ht="11.25" customHeight="1" x14ac:dyDescent="0.15">
      <c r="B17" s="663" t="s">
        <v>267</v>
      </c>
      <c r="C17" s="664"/>
      <c r="D17" s="664"/>
      <c r="E17" s="664"/>
      <c r="F17" s="664"/>
      <c r="G17" s="664"/>
      <c r="H17" s="664"/>
      <c r="I17" s="664"/>
      <c r="J17" s="664"/>
      <c r="K17" s="664"/>
      <c r="L17" s="664"/>
      <c r="M17" s="664"/>
      <c r="N17" s="664"/>
      <c r="O17" s="664"/>
      <c r="P17" s="664"/>
      <c r="Q17" s="665"/>
      <c r="R17" s="666">
        <v>1041</v>
      </c>
      <c r="S17" s="667"/>
      <c r="T17" s="667"/>
      <c r="U17" s="667"/>
      <c r="V17" s="667"/>
      <c r="W17" s="667"/>
      <c r="X17" s="667"/>
      <c r="Y17" s="668"/>
      <c r="Z17" s="669">
        <v>0</v>
      </c>
      <c r="AA17" s="669"/>
      <c r="AB17" s="669"/>
      <c r="AC17" s="669"/>
      <c r="AD17" s="670">
        <v>1041</v>
      </c>
      <c r="AE17" s="670"/>
      <c r="AF17" s="670"/>
      <c r="AG17" s="670"/>
      <c r="AH17" s="670"/>
      <c r="AI17" s="670"/>
      <c r="AJ17" s="670"/>
      <c r="AK17" s="670"/>
      <c r="AL17" s="671">
        <v>0.1</v>
      </c>
      <c r="AM17" s="672"/>
      <c r="AN17" s="672"/>
      <c r="AO17" s="673"/>
      <c r="AP17" s="663" t="s">
        <v>268</v>
      </c>
      <c r="AQ17" s="664"/>
      <c r="AR17" s="664"/>
      <c r="AS17" s="664"/>
      <c r="AT17" s="664"/>
      <c r="AU17" s="664"/>
      <c r="AV17" s="664"/>
      <c r="AW17" s="664"/>
      <c r="AX17" s="664"/>
      <c r="AY17" s="664"/>
      <c r="AZ17" s="664"/>
      <c r="BA17" s="664"/>
      <c r="BB17" s="664"/>
      <c r="BC17" s="664"/>
      <c r="BD17" s="664"/>
      <c r="BE17" s="664"/>
      <c r="BF17" s="665"/>
      <c r="BG17" s="666" t="s">
        <v>177</v>
      </c>
      <c r="BH17" s="667"/>
      <c r="BI17" s="667"/>
      <c r="BJ17" s="667"/>
      <c r="BK17" s="667"/>
      <c r="BL17" s="667"/>
      <c r="BM17" s="667"/>
      <c r="BN17" s="668"/>
      <c r="BO17" s="669" t="s">
        <v>177</v>
      </c>
      <c r="BP17" s="669"/>
      <c r="BQ17" s="669"/>
      <c r="BR17" s="669"/>
      <c r="BS17" s="670" t="s">
        <v>235</v>
      </c>
      <c r="BT17" s="670"/>
      <c r="BU17" s="670"/>
      <c r="BV17" s="670"/>
      <c r="BW17" s="670"/>
      <c r="BX17" s="670"/>
      <c r="BY17" s="670"/>
      <c r="BZ17" s="670"/>
      <c r="CA17" s="670"/>
      <c r="CB17" s="674"/>
      <c r="CD17" s="681" t="s">
        <v>269</v>
      </c>
      <c r="CE17" s="682"/>
      <c r="CF17" s="682"/>
      <c r="CG17" s="682"/>
      <c r="CH17" s="682"/>
      <c r="CI17" s="682"/>
      <c r="CJ17" s="682"/>
      <c r="CK17" s="682"/>
      <c r="CL17" s="682"/>
      <c r="CM17" s="682"/>
      <c r="CN17" s="682"/>
      <c r="CO17" s="682"/>
      <c r="CP17" s="682"/>
      <c r="CQ17" s="683"/>
      <c r="CR17" s="666">
        <v>130209</v>
      </c>
      <c r="CS17" s="667"/>
      <c r="CT17" s="667"/>
      <c r="CU17" s="667"/>
      <c r="CV17" s="667"/>
      <c r="CW17" s="667"/>
      <c r="CX17" s="667"/>
      <c r="CY17" s="668"/>
      <c r="CZ17" s="669">
        <v>5.2</v>
      </c>
      <c r="DA17" s="669"/>
      <c r="DB17" s="669"/>
      <c r="DC17" s="669"/>
      <c r="DD17" s="675" t="s">
        <v>177</v>
      </c>
      <c r="DE17" s="667"/>
      <c r="DF17" s="667"/>
      <c r="DG17" s="667"/>
      <c r="DH17" s="667"/>
      <c r="DI17" s="667"/>
      <c r="DJ17" s="667"/>
      <c r="DK17" s="667"/>
      <c r="DL17" s="667"/>
      <c r="DM17" s="667"/>
      <c r="DN17" s="667"/>
      <c r="DO17" s="667"/>
      <c r="DP17" s="668"/>
      <c r="DQ17" s="675">
        <v>130209</v>
      </c>
      <c r="DR17" s="667"/>
      <c r="DS17" s="667"/>
      <c r="DT17" s="667"/>
      <c r="DU17" s="667"/>
      <c r="DV17" s="667"/>
      <c r="DW17" s="667"/>
      <c r="DX17" s="667"/>
      <c r="DY17" s="667"/>
      <c r="DZ17" s="667"/>
      <c r="EA17" s="667"/>
      <c r="EB17" s="667"/>
      <c r="EC17" s="676"/>
    </row>
    <row r="18" spans="2:133" ht="11.25" customHeight="1" x14ac:dyDescent="0.15">
      <c r="B18" s="663" t="s">
        <v>270</v>
      </c>
      <c r="C18" s="664"/>
      <c r="D18" s="664"/>
      <c r="E18" s="664"/>
      <c r="F18" s="664"/>
      <c r="G18" s="664"/>
      <c r="H18" s="664"/>
      <c r="I18" s="664"/>
      <c r="J18" s="664"/>
      <c r="K18" s="664"/>
      <c r="L18" s="664"/>
      <c r="M18" s="664"/>
      <c r="N18" s="664"/>
      <c r="O18" s="664"/>
      <c r="P18" s="664"/>
      <c r="Q18" s="665"/>
      <c r="R18" s="666">
        <v>809</v>
      </c>
      <c r="S18" s="667"/>
      <c r="T18" s="667"/>
      <c r="U18" s="667"/>
      <c r="V18" s="667"/>
      <c r="W18" s="667"/>
      <c r="X18" s="667"/>
      <c r="Y18" s="668"/>
      <c r="Z18" s="669">
        <v>0</v>
      </c>
      <c r="AA18" s="669"/>
      <c r="AB18" s="669"/>
      <c r="AC18" s="669"/>
      <c r="AD18" s="670">
        <v>809</v>
      </c>
      <c r="AE18" s="670"/>
      <c r="AF18" s="670"/>
      <c r="AG18" s="670"/>
      <c r="AH18" s="670"/>
      <c r="AI18" s="670"/>
      <c r="AJ18" s="670"/>
      <c r="AK18" s="670"/>
      <c r="AL18" s="671">
        <v>0</v>
      </c>
      <c r="AM18" s="672"/>
      <c r="AN18" s="672"/>
      <c r="AO18" s="673"/>
      <c r="AP18" s="663" t="s">
        <v>271</v>
      </c>
      <c r="AQ18" s="664"/>
      <c r="AR18" s="664"/>
      <c r="AS18" s="664"/>
      <c r="AT18" s="664"/>
      <c r="AU18" s="664"/>
      <c r="AV18" s="664"/>
      <c r="AW18" s="664"/>
      <c r="AX18" s="664"/>
      <c r="AY18" s="664"/>
      <c r="AZ18" s="664"/>
      <c r="BA18" s="664"/>
      <c r="BB18" s="664"/>
      <c r="BC18" s="664"/>
      <c r="BD18" s="664"/>
      <c r="BE18" s="664"/>
      <c r="BF18" s="665"/>
      <c r="BG18" s="666" t="s">
        <v>235</v>
      </c>
      <c r="BH18" s="667"/>
      <c r="BI18" s="667"/>
      <c r="BJ18" s="667"/>
      <c r="BK18" s="667"/>
      <c r="BL18" s="667"/>
      <c r="BM18" s="667"/>
      <c r="BN18" s="668"/>
      <c r="BO18" s="669" t="s">
        <v>177</v>
      </c>
      <c r="BP18" s="669"/>
      <c r="BQ18" s="669"/>
      <c r="BR18" s="669"/>
      <c r="BS18" s="670" t="s">
        <v>177</v>
      </c>
      <c r="BT18" s="670"/>
      <c r="BU18" s="670"/>
      <c r="BV18" s="670"/>
      <c r="BW18" s="670"/>
      <c r="BX18" s="670"/>
      <c r="BY18" s="670"/>
      <c r="BZ18" s="670"/>
      <c r="CA18" s="670"/>
      <c r="CB18" s="674"/>
      <c r="CD18" s="681" t="s">
        <v>272</v>
      </c>
      <c r="CE18" s="682"/>
      <c r="CF18" s="682"/>
      <c r="CG18" s="682"/>
      <c r="CH18" s="682"/>
      <c r="CI18" s="682"/>
      <c r="CJ18" s="682"/>
      <c r="CK18" s="682"/>
      <c r="CL18" s="682"/>
      <c r="CM18" s="682"/>
      <c r="CN18" s="682"/>
      <c r="CO18" s="682"/>
      <c r="CP18" s="682"/>
      <c r="CQ18" s="683"/>
      <c r="CR18" s="666" t="s">
        <v>235</v>
      </c>
      <c r="CS18" s="667"/>
      <c r="CT18" s="667"/>
      <c r="CU18" s="667"/>
      <c r="CV18" s="667"/>
      <c r="CW18" s="667"/>
      <c r="CX18" s="667"/>
      <c r="CY18" s="668"/>
      <c r="CZ18" s="669" t="s">
        <v>177</v>
      </c>
      <c r="DA18" s="669"/>
      <c r="DB18" s="669"/>
      <c r="DC18" s="669"/>
      <c r="DD18" s="675" t="s">
        <v>235</v>
      </c>
      <c r="DE18" s="667"/>
      <c r="DF18" s="667"/>
      <c r="DG18" s="667"/>
      <c r="DH18" s="667"/>
      <c r="DI18" s="667"/>
      <c r="DJ18" s="667"/>
      <c r="DK18" s="667"/>
      <c r="DL18" s="667"/>
      <c r="DM18" s="667"/>
      <c r="DN18" s="667"/>
      <c r="DO18" s="667"/>
      <c r="DP18" s="668"/>
      <c r="DQ18" s="675" t="s">
        <v>177</v>
      </c>
      <c r="DR18" s="667"/>
      <c r="DS18" s="667"/>
      <c r="DT18" s="667"/>
      <c r="DU18" s="667"/>
      <c r="DV18" s="667"/>
      <c r="DW18" s="667"/>
      <c r="DX18" s="667"/>
      <c r="DY18" s="667"/>
      <c r="DZ18" s="667"/>
      <c r="EA18" s="667"/>
      <c r="EB18" s="667"/>
      <c r="EC18" s="676"/>
    </row>
    <row r="19" spans="2:133" ht="11.25" customHeight="1" x14ac:dyDescent="0.15">
      <c r="B19" s="663" t="s">
        <v>273</v>
      </c>
      <c r="C19" s="664"/>
      <c r="D19" s="664"/>
      <c r="E19" s="664"/>
      <c r="F19" s="664"/>
      <c r="G19" s="664"/>
      <c r="H19" s="664"/>
      <c r="I19" s="664"/>
      <c r="J19" s="664"/>
      <c r="K19" s="664"/>
      <c r="L19" s="664"/>
      <c r="M19" s="664"/>
      <c r="N19" s="664"/>
      <c r="O19" s="664"/>
      <c r="P19" s="664"/>
      <c r="Q19" s="665"/>
      <c r="R19" s="666">
        <v>433</v>
      </c>
      <c r="S19" s="667"/>
      <c r="T19" s="667"/>
      <c r="U19" s="667"/>
      <c r="V19" s="667"/>
      <c r="W19" s="667"/>
      <c r="X19" s="667"/>
      <c r="Y19" s="668"/>
      <c r="Z19" s="669">
        <v>0</v>
      </c>
      <c r="AA19" s="669"/>
      <c r="AB19" s="669"/>
      <c r="AC19" s="669"/>
      <c r="AD19" s="670">
        <v>433</v>
      </c>
      <c r="AE19" s="670"/>
      <c r="AF19" s="670"/>
      <c r="AG19" s="670"/>
      <c r="AH19" s="670"/>
      <c r="AI19" s="670"/>
      <c r="AJ19" s="670"/>
      <c r="AK19" s="670"/>
      <c r="AL19" s="671">
        <v>0</v>
      </c>
      <c r="AM19" s="672"/>
      <c r="AN19" s="672"/>
      <c r="AO19" s="673"/>
      <c r="AP19" s="663" t="s">
        <v>274</v>
      </c>
      <c r="AQ19" s="664"/>
      <c r="AR19" s="664"/>
      <c r="AS19" s="664"/>
      <c r="AT19" s="664"/>
      <c r="AU19" s="664"/>
      <c r="AV19" s="664"/>
      <c r="AW19" s="664"/>
      <c r="AX19" s="664"/>
      <c r="AY19" s="664"/>
      <c r="AZ19" s="664"/>
      <c r="BA19" s="664"/>
      <c r="BB19" s="664"/>
      <c r="BC19" s="664"/>
      <c r="BD19" s="664"/>
      <c r="BE19" s="664"/>
      <c r="BF19" s="665"/>
      <c r="BG19" s="666" t="s">
        <v>235</v>
      </c>
      <c r="BH19" s="667"/>
      <c r="BI19" s="667"/>
      <c r="BJ19" s="667"/>
      <c r="BK19" s="667"/>
      <c r="BL19" s="667"/>
      <c r="BM19" s="667"/>
      <c r="BN19" s="668"/>
      <c r="BO19" s="669" t="s">
        <v>177</v>
      </c>
      <c r="BP19" s="669"/>
      <c r="BQ19" s="669"/>
      <c r="BR19" s="669"/>
      <c r="BS19" s="670" t="s">
        <v>235</v>
      </c>
      <c r="BT19" s="670"/>
      <c r="BU19" s="670"/>
      <c r="BV19" s="670"/>
      <c r="BW19" s="670"/>
      <c r="BX19" s="670"/>
      <c r="BY19" s="670"/>
      <c r="BZ19" s="670"/>
      <c r="CA19" s="670"/>
      <c r="CB19" s="674"/>
      <c r="CD19" s="681" t="s">
        <v>275</v>
      </c>
      <c r="CE19" s="682"/>
      <c r="CF19" s="682"/>
      <c r="CG19" s="682"/>
      <c r="CH19" s="682"/>
      <c r="CI19" s="682"/>
      <c r="CJ19" s="682"/>
      <c r="CK19" s="682"/>
      <c r="CL19" s="682"/>
      <c r="CM19" s="682"/>
      <c r="CN19" s="682"/>
      <c r="CO19" s="682"/>
      <c r="CP19" s="682"/>
      <c r="CQ19" s="683"/>
      <c r="CR19" s="666" t="s">
        <v>177</v>
      </c>
      <c r="CS19" s="667"/>
      <c r="CT19" s="667"/>
      <c r="CU19" s="667"/>
      <c r="CV19" s="667"/>
      <c r="CW19" s="667"/>
      <c r="CX19" s="667"/>
      <c r="CY19" s="668"/>
      <c r="CZ19" s="669" t="s">
        <v>177</v>
      </c>
      <c r="DA19" s="669"/>
      <c r="DB19" s="669"/>
      <c r="DC19" s="669"/>
      <c r="DD19" s="675" t="s">
        <v>177</v>
      </c>
      <c r="DE19" s="667"/>
      <c r="DF19" s="667"/>
      <c r="DG19" s="667"/>
      <c r="DH19" s="667"/>
      <c r="DI19" s="667"/>
      <c r="DJ19" s="667"/>
      <c r="DK19" s="667"/>
      <c r="DL19" s="667"/>
      <c r="DM19" s="667"/>
      <c r="DN19" s="667"/>
      <c r="DO19" s="667"/>
      <c r="DP19" s="668"/>
      <c r="DQ19" s="675" t="s">
        <v>235</v>
      </c>
      <c r="DR19" s="667"/>
      <c r="DS19" s="667"/>
      <c r="DT19" s="667"/>
      <c r="DU19" s="667"/>
      <c r="DV19" s="667"/>
      <c r="DW19" s="667"/>
      <c r="DX19" s="667"/>
      <c r="DY19" s="667"/>
      <c r="DZ19" s="667"/>
      <c r="EA19" s="667"/>
      <c r="EB19" s="667"/>
      <c r="EC19" s="676"/>
    </row>
    <row r="20" spans="2:133" ht="11.25" customHeight="1" x14ac:dyDescent="0.15">
      <c r="B20" s="663" t="s">
        <v>276</v>
      </c>
      <c r="C20" s="664"/>
      <c r="D20" s="664"/>
      <c r="E20" s="664"/>
      <c r="F20" s="664"/>
      <c r="G20" s="664"/>
      <c r="H20" s="664"/>
      <c r="I20" s="664"/>
      <c r="J20" s="664"/>
      <c r="K20" s="664"/>
      <c r="L20" s="664"/>
      <c r="M20" s="664"/>
      <c r="N20" s="664"/>
      <c r="O20" s="664"/>
      <c r="P20" s="664"/>
      <c r="Q20" s="665"/>
      <c r="R20" s="666">
        <v>252</v>
      </c>
      <c r="S20" s="667"/>
      <c r="T20" s="667"/>
      <c r="U20" s="667"/>
      <c r="V20" s="667"/>
      <c r="W20" s="667"/>
      <c r="X20" s="667"/>
      <c r="Y20" s="668"/>
      <c r="Z20" s="669">
        <v>0</v>
      </c>
      <c r="AA20" s="669"/>
      <c r="AB20" s="669"/>
      <c r="AC20" s="669"/>
      <c r="AD20" s="670">
        <v>252</v>
      </c>
      <c r="AE20" s="670"/>
      <c r="AF20" s="670"/>
      <c r="AG20" s="670"/>
      <c r="AH20" s="670"/>
      <c r="AI20" s="670"/>
      <c r="AJ20" s="670"/>
      <c r="AK20" s="670"/>
      <c r="AL20" s="671">
        <v>0</v>
      </c>
      <c r="AM20" s="672"/>
      <c r="AN20" s="672"/>
      <c r="AO20" s="673"/>
      <c r="AP20" s="663" t="s">
        <v>277</v>
      </c>
      <c r="AQ20" s="664"/>
      <c r="AR20" s="664"/>
      <c r="AS20" s="664"/>
      <c r="AT20" s="664"/>
      <c r="AU20" s="664"/>
      <c r="AV20" s="664"/>
      <c r="AW20" s="664"/>
      <c r="AX20" s="664"/>
      <c r="AY20" s="664"/>
      <c r="AZ20" s="664"/>
      <c r="BA20" s="664"/>
      <c r="BB20" s="664"/>
      <c r="BC20" s="664"/>
      <c r="BD20" s="664"/>
      <c r="BE20" s="664"/>
      <c r="BF20" s="665"/>
      <c r="BG20" s="666" t="s">
        <v>235</v>
      </c>
      <c r="BH20" s="667"/>
      <c r="BI20" s="667"/>
      <c r="BJ20" s="667"/>
      <c r="BK20" s="667"/>
      <c r="BL20" s="667"/>
      <c r="BM20" s="667"/>
      <c r="BN20" s="668"/>
      <c r="BO20" s="669" t="s">
        <v>235</v>
      </c>
      <c r="BP20" s="669"/>
      <c r="BQ20" s="669"/>
      <c r="BR20" s="669"/>
      <c r="BS20" s="670" t="s">
        <v>177</v>
      </c>
      <c r="BT20" s="670"/>
      <c r="BU20" s="670"/>
      <c r="BV20" s="670"/>
      <c r="BW20" s="670"/>
      <c r="BX20" s="670"/>
      <c r="BY20" s="670"/>
      <c r="BZ20" s="670"/>
      <c r="CA20" s="670"/>
      <c r="CB20" s="674"/>
      <c r="CD20" s="681" t="s">
        <v>278</v>
      </c>
      <c r="CE20" s="682"/>
      <c r="CF20" s="682"/>
      <c r="CG20" s="682"/>
      <c r="CH20" s="682"/>
      <c r="CI20" s="682"/>
      <c r="CJ20" s="682"/>
      <c r="CK20" s="682"/>
      <c r="CL20" s="682"/>
      <c r="CM20" s="682"/>
      <c r="CN20" s="682"/>
      <c r="CO20" s="682"/>
      <c r="CP20" s="682"/>
      <c r="CQ20" s="683"/>
      <c r="CR20" s="666">
        <v>2486492</v>
      </c>
      <c r="CS20" s="667"/>
      <c r="CT20" s="667"/>
      <c r="CU20" s="667"/>
      <c r="CV20" s="667"/>
      <c r="CW20" s="667"/>
      <c r="CX20" s="667"/>
      <c r="CY20" s="668"/>
      <c r="CZ20" s="669">
        <v>100</v>
      </c>
      <c r="DA20" s="669"/>
      <c r="DB20" s="669"/>
      <c r="DC20" s="669"/>
      <c r="DD20" s="675">
        <v>225666</v>
      </c>
      <c r="DE20" s="667"/>
      <c r="DF20" s="667"/>
      <c r="DG20" s="667"/>
      <c r="DH20" s="667"/>
      <c r="DI20" s="667"/>
      <c r="DJ20" s="667"/>
      <c r="DK20" s="667"/>
      <c r="DL20" s="667"/>
      <c r="DM20" s="667"/>
      <c r="DN20" s="667"/>
      <c r="DO20" s="667"/>
      <c r="DP20" s="668"/>
      <c r="DQ20" s="675">
        <v>1849673</v>
      </c>
      <c r="DR20" s="667"/>
      <c r="DS20" s="667"/>
      <c r="DT20" s="667"/>
      <c r="DU20" s="667"/>
      <c r="DV20" s="667"/>
      <c r="DW20" s="667"/>
      <c r="DX20" s="667"/>
      <c r="DY20" s="667"/>
      <c r="DZ20" s="667"/>
      <c r="EA20" s="667"/>
      <c r="EB20" s="667"/>
      <c r="EC20" s="676"/>
    </row>
    <row r="21" spans="2:133" ht="11.25" customHeight="1" x14ac:dyDescent="0.15">
      <c r="B21" s="663" t="s">
        <v>279</v>
      </c>
      <c r="C21" s="664"/>
      <c r="D21" s="664"/>
      <c r="E21" s="664"/>
      <c r="F21" s="664"/>
      <c r="G21" s="664"/>
      <c r="H21" s="664"/>
      <c r="I21" s="664"/>
      <c r="J21" s="664"/>
      <c r="K21" s="664"/>
      <c r="L21" s="664"/>
      <c r="M21" s="664"/>
      <c r="N21" s="664"/>
      <c r="O21" s="664"/>
      <c r="P21" s="664"/>
      <c r="Q21" s="665"/>
      <c r="R21" s="666">
        <v>124</v>
      </c>
      <c r="S21" s="667"/>
      <c r="T21" s="667"/>
      <c r="U21" s="667"/>
      <c r="V21" s="667"/>
      <c r="W21" s="667"/>
      <c r="X21" s="667"/>
      <c r="Y21" s="668"/>
      <c r="Z21" s="669">
        <v>0</v>
      </c>
      <c r="AA21" s="669"/>
      <c r="AB21" s="669"/>
      <c r="AC21" s="669"/>
      <c r="AD21" s="670">
        <v>124</v>
      </c>
      <c r="AE21" s="670"/>
      <c r="AF21" s="670"/>
      <c r="AG21" s="670"/>
      <c r="AH21" s="670"/>
      <c r="AI21" s="670"/>
      <c r="AJ21" s="670"/>
      <c r="AK21" s="670"/>
      <c r="AL21" s="671">
        <v>0</v>
      </c>
      <c r="AM21" s="672"/>
      <c r="AN21" s="672"/>
      <c r="AO21" s="673"/>
      <c r="AP21" s="685" t="s">
        <v>280</v>
      </c>
      <c r="AQ21" s="686"/>
      <c r="AR21" s="686"/>
      <c r="AS21" s="686"/>
      <c r="AT21" s="686"/>
      <c r="AU21" s="686"/>
      <c r="AV21" s="686"/>
      <c r="AW21" s="686"/>
      <c r="AX21" s="686"/>
      <c r="AY21" s="686"/>
      <c r="AZ21" s="686"/>
      <c r="BA21" s="686"/>
      <c r="BB21" s="686"/>
      <c r="BC21" s="686"/>
      <c r="BD21" s="686"/>
      <c r="BE21" s="686"/>
      <c r="BF21" s="687"/>
      <c r="BG21" s="666" t="s">
        <v>177</v>
      </c>
      <c r="BH21" s="667"/>
      <c r="BI21" s="667"/>
      <c r="BJ21" s="667"/>
      <c r="BK21" s="667"/>
      <c r="BL21" s="667"/>
      <c r="BM21" s="667"/>
      <c r="BN21" s="668"/>
      <c r="BO21" s="669" t="s">
        <v>235</v>
      </c>
      <c r="BP21" s="669"/>
      <c r="BQ21" s="669"/>
      <c r="BR21" s="669"/>
      <c r="BS21" s="670" t="s">
        <v>177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281</v>
      </c>
      <c r="C22" s="703"/>
      <c r="D22" s="703"/>
      <c r="E22" s="703"/>
      <c r="F22" s="703"/>
      <c r="G22" s="703"/>
      <c r="H22" s="703"/>
      <c r="I22" s="703"/>
      <c r="J22" s="703"/>
      <c r="K22" s="703"/>
      <c r="L22" s="703"/>
      <c r="M22" s="703"/>
      <c r="N22" s="703"/>
      <c r="O22" s="703"/>
      <c r="P22" s="703"/>
      <c r="Q22" s="704"/>
      <c r="R22" s="666" t="s">
        <v>177</v>
      </c>
      <c r="S22" s="667"/>
      <c r="T22" s="667"/>
      <c r="U22" s="667"/>
      <c r="V22" s="667"/>
      <c r="W22" s="667"/>
      <c r="X22" s="667"/>
      <c r="Y22" s="668"/>
      <c r="Z22" s="669" t="s">
        <v>177</v>
      </c>
      <c r="AA22" s="669"/>
      <c r="AB22" s="669"/>
      <c r="AC22" s="669"/>
      <c r="AD22" s="670">
        <v>0</v>
      </c>
      <c r="AE22" s="670"/>
      <c r="AF22" s="670"/>
      <c r="AG22" s="670"/>
      <c r="AH22" s="670"/>
      <c r="AI22" s="670"/>
      <c r="AJ22" s="670"/>
      <c r="AK22" s="670"/>
      <c r="AL22" s="671">
        <v>0</v>
      </c>
      <c r="AM22" s="672"/>
      <c r="AN22" s="672"/>
      <c r="AO22" s="673"/>
      <c r="AP22" s="685" t="s">
        <v>282</v>
      </c>
      <c r="AQ22" s="686"/>
      <c r="AR22" s="686"/>
      <c r="AS22" s="686"/>
      <c r="AT22" s="686"/>
      <c r="AU22" s="686"/>
      <c r="AV22" s="686"/>
      <c r="AW22" s="686"/>
      <c r="AX22" s="686"/>
      <c r="AY22" s="686"/>
      <c r="AZ22" s="686"/>
      <c r="BA22" s="686"/>
      <c r="BB22" s="686"/>
      <c r="BC22" s="686"/>
      <c r="BD22" s="686"/>
      <c r="BE22" s="686"/>
      <c r="BF22" s="687"/>
      <c r="BG22" s="666" t="s">
        <v>235</v>
      </c>
      <c r="BH22" s="667"/>
      <c r="BI22" s="667"/>
      <c r="BJ22" s="667"/>
      <c r="BK22" s="667"/>
      <c r="BL22" s="667"/>
      <c r="BM22" s="667"/>
      <c r="BN22" s="668"/>
      <c r="BO22" s="669" t="s">
        <v>177</v>
      </c>
      <c r="BP22" s="669"/>
      <c r="BQ22" s="669"/>
      <c r="BR22" s="669"/>
      <c r="BS22" s="670" t="s">
        <v>177</v>
      </c>
      <c r="BT22" s="670"/>
      <c r="BU22" s="670"/>
      <c r="BV22" s="670"/>
      <c r="BW22" s="670"/>
      <c r="BX22" s="670"/>
      <c r="BY22" s="670"/>
      <c r="BZ22" s="670"/>
      <c r="CA22" s="670"/>
      <c r="CB22" s="674"/>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284</v>
      </c>
      <c r="C23" s="664"/>
      <c r="D23" s="664"/>
      <c r="E23" s="664"/>
      <c r="F23" s="664"/>
      <c r="G23" s="664"/>
      <c r="H23" s="664"/>
      <c r="I23" s="664"/>
      <c r="J23" s="664"/>
      <c r="K23" s="664"/>
      <c r="L23" s="664"/>
      <c r="M23" s="664"/>
      <c r="N23" s="664"/>
      <c r="O23" s="664"/>
      <c r="P23" s="664"/>
      <c r="Q23" s="665"/>
      <c r="R23" s="666">
        <v>1551810</v>
      </c>
      <c r="S23" s="667"/>
      <c r="T23" s="667"/>
      <c r="U23" s="667"/>
      <c r="V23" s="667"/>
      <c r="W23" s="667"/>
      <c r="X23" s="667"/>
      <c r="Y23" s="668"/>
      <c r="Z23" s="669">
        <v>58.8</v>
      </c>
      <c r="AA23" s="669"/>
      <c r="AB23" s="669"/>
      <c r="AC23" s="669"/>
      <c r="AD23" s="670">
        <v>1390456</v>
      </c>
      <c r="AE23" s="670"/>
      <c r="AF23" s="670"/>
      <c r="AG23" s="670"/>
      <c r="AH23" s="670"/>
      <c r="AI23" s="670"/>
      <c r="AJ23" s="670"/>
      <c r="AK23" s="670"/>
      <c r="AL23" s="671">
        <v>85.5</v>
      </c>
      <c r="AM23" s="672"/>
      <c r="AN23" s="672"/>
      <c r="AO23" s="673"/>
      <c r="AP23" s="685" t="s">
        <v>285</v>
      </c>
      <c r="AQ23" s="686"/>
      <c r="AR23" s="686"/>
      <c r="AS23" s="686"/>
      <c r="AT23" s="686"/>
      <c r="AU23" s="686"/>
      <c r="AV23" s="686"/>
      <c r="AW23" s="686"/>
      <c r="AX23" s="686"/>
      <c r="AY23" s="686"/>
      <c r="AZ23" s="686"/>
      <c r="BA23" s="686"/>
      <c r="BB23" s="686"/>
      <c r="BC23" s="686"/>
      <c r="BD23" s="686"/>
      <c r="BE23" s="686"/>
      <c r="BF23" s="687"/>
      <c r="BG23" s="666" t="s">
        <v>235</v>
      </c>
      <c r="BH23" s="667"/>
      <c r="BI23" s="667"/>
      <c r="BJ23" s="667"/>
      <c r="BK23" s="667"/>
      <c r="BL23" s="667"/>
      <c r="BM23" s="667"/>
      <c r="BN23" s="668"/>
      <c r="BO23" s="669" t="s">
        <v>235</v>
      </c>
      <c r="BP23" s="669"/>
      <c r="BQ23" s="669"/>
      <c r="BR23" s="669"/>
      <c r="BS23" s="670" t="s">
        <v>177</v>
      </c>
      <c r="BT23" s="670"/>
      <c r="BU23" s="670"/>
      <c r="BV23" s="670"/>
      <c r="BW23" s="670"/>
      <c r="BX23" s="670"/>
      <c r="BY23" s="670"/>
      <c r="BZ23" s="670"/>
      <c r="CA23" s="670"/>
      <c r="CB23" s="674"/>
      <c r="CD23" s="648" t="s">
        <v>224</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697" t="s">
        <v>289</v>
      </c>
      <c r="DM23" s="698"/>
      <c r="DN23" s="698"/>
      <c r="DO23" s="698"/>
      <c r="DP23" s="698"/>
      <c r="DQ23" s="698"/>
      <c r="DR23" s="698"/>
      <c r="DS23" s="698"/>
      <c r="DT23" s="698"/>
      <c r="DU23" s="698"/>
      <c r="DV23" s="699"/>
      <c r="DW23" s="648" t="s">
        <v>290</v>
      </c>
      <c r="DX23" s="649"/>
      <c r="DY23" s="649"/>
      <c r="DZ23" s="649"/>
      <c r="EA23" s="649"/>
      <c r="EB23" s="649"/>
      <c r="EC23" s="650"/>
    </row>
    <row r="24" spans="2:133" ht="11.25" customHeight="1" x14ac:dyDescent="0.15">
      <c r="B24" s="663" t="s">
        <v>291</v>
      </c>
      <c r="C24" s="664"/>
      <c r="D24" s="664"/>
      <c r="E24" s="664"/>
      <c r="F24" s="664"/>
      <c r="G24" s="664"/>
      <c r="H24" s="664"/>
      <c r="I24" s="664"/>
      <c r="J24" s="664"/>
      <c r="K24" s="664"/>
      <c r="L24" s="664"/>
      <c r="M24" s="664"/>
      <c r="N24" s="664"/>
      <c r="O24" s="664"/>
      <c r="P24" s="664"/>
      <c r="Q24" s="665"/>
      <c r="R24" s="666">
        <v>1390456</v>
      </c>
      <c r="S24" s="667"/>
      <c r="T24" s="667"/>
      <c r="U24" s="667"/>
      <c r="V24" s="667"/>
      <c r="W24" s="667"/>
      <c r="X24" s="667"/>
      <c r="Y24" s="668"/>
      <c r="Z24" s="669">
        <v>52.7</v>
      </c>
      <c r="AA24" s="669"/>
      <c r="AB24" s="669"/>
      <c r="AC24" s="669"/>
      <c r="AD24" s="670">
        <v>1390456</v>
      </c>
      <c r="AE24" s="670"/>
      <c r="AF24" s="670"/>
      <c r="AG24" s="670"/>
      <c r="AH24" s="670"/>
      <c r="AI24" s="670"/>
      <c r="AJ24" s="670"/>
      <c r="AK24" s="670"/>
      <c r="AL24" s="671">
        <v>85.5</v>
      </c>
      <c r="AM24" s="672"/>
      <c r="AN24" s="672"/>
      <c r="AO24" s="673"/>
      <c r="AP24" s="685" t="s">
        <v>292</v>
      </c>
      <c r="AQ24" s="686"/>
      <c r="AR24" s="686"/>
      <c r="AS24" s="686"/>
      <c r="AT24" s="686"/>
      <c r="AU24" s="686"/>
      <c r="AV24" s="686"/>
      <c r="AW24" s="686"/>
      <c r="AX24" s="686"/>
      <c r="AY24" s="686"/>
      <c r="AZ24" s="686"/>
      <c r="BA24" s="686"/>
      <c r="BB24" s="686"/>
      <c r="BC24" s="686"/>
      <c r="BD24" s="686"/>
      <c r="BE24" s="686"/>
      <c r="BF24" s="687"/>
      <c r="BG24" s="666" t="s">
        <v>177</v>
      </c>
      <c r="BH24" s="667"/>
      <c r="BI24" s="667"/>
      <c r="BJ24" s="667"/>
      <c r="BK24" s="667"/>
      <c r="BL24" s="667"/>
      <c r="BM24" s="667"/>
      <c r="BN24" s="668"/>
      <c r="BO24" s="669" t="s">
        <v>177</v>
      </c>
      <c r="BP24" s="669"/>
      <c r="BQ24" s="669"/>
      <c r="BR24" s="669"/>
      <c r="BS24" s="670" t="s">
        <v>177</v>
      </c>
      <c r="BT24" s="670"/>
      <c r="BU24" s="670"/>
      <c r="BV24" s="670"/>
      <c r="BW24" s="670"/>
      <c r="BX24" s="670"/>
      <c r="BY24" s="670"/>
      <c r="BZ24" s="670"/>
      <c r="CA24" s="670"/>
      <c r="CB24" s="674"/>
      <c r="CD24" s="677" t="s">
        <v>293</v>
      </c>
      <c r="CE24" s="678"/>
      <c r="CF24" s="678"/>
      <c r="CG24" s="678"/>
      <c r="CH24" s="678"/>
      <c r="CI24" s="678"/>
      <c r="CJ24" s="678"/>
      <c r="CK24" s="678"/>
      <c r="CL24" s="678"/>
      <c r="CM24" s="678"/>
      <c r="CN24" s="678"/>
      <c r="CO24" s="678"/>
      <c r="CP24" s="678"/>
      <c r="CQ24" s="679"/>
      <c r="CR24" s="655">
        <v>670297</v>
      </c>
      <c r="CS24" s="656"/>
      <c r="CT24" s="656"/>
      <c r="CU24" s="656"/>
      <c r="CV24" s="656"/>
      <c r="CW24" s="656"/>
      <c r="CX24" s="656"/>
      <c r="CY24" s="657"/>
      <c r="CZ24" s="660">
        <v>27</v>
      </c>
      <c r="DA24" s="661"/>
      <c r="DB24" s="661"/>
      <c r="DC24" s="680"/>
      <c r="DD24" s="705">
        <v>511744</v>
      </c>
      <c r="DE24" s="656"/>
      <c r="DF24" s="656"/>
      <c r="DG24" s="656"/>
      <c r="DH24" s="656"/>
      <c r="DI24" s="656"/>
      <c r="DJ24" s="656"/>
      <c r="DK24" s="657"/>
      <c r="DL24" s="705">
        <v>480335</v>
      </c>
      <c r="DM24" s="656"/>
      <c r="DN24" s="656"/>
      <c r="DO24" s="656"/>
      <c r="DP24" s="656"/>
      <c r="DQ24" s="656"/>
      <c r="DR24" s="656"/>
      <c r="DS24" s="656"/>
      <c r="DT24" s="656"/>
      <c r="DU24" s="656"/>
      <c r="DV24" s="657"/>
      <c r="DW24" s="660">
        <v>28.7</v>
      </c>
      <c r="DX24" s="661"/>
      <c r="DY24" s="661"/>
      <c r="DZ24" s="661"/>
      <c r="EA24" s="661"/>
      <c r="EB24" s="661"/>
      <c r="EC24" s="662"/>
    </row>
    <row r="25" spans="2:133" ht="11.25" customHeight="1" x14ac:dyDescent="0.15">
      <c r="B25" s="663" t="s">
        <v>294</v>
      </c>
      <c r="C25" s="664"/>
      <c r="D25" s="664"/>
      <c r="E25" s="664"/>
      <c r="F25" s="664"/>
      <c r="G25" s="664"/>
      <c r="H25" s="664"/>
      <c r="I25" s="664"/>
      <c r="J25" s="664"/>
      <c r="K25" s="664"/>
      <c r="L25" s="664"/>
      <c r="M25" s="664"/>
      <c r="N25" s="664"/>
      <c r="O25" s="664"/>
      <c r="P25" s="664"/>
      <c r="Q25" s="665"/>
      <c r="R25" s="666">
        <v>161350</v>
      </c>
      <c r="S25" s="667"/>
      <c r="T25" s="667"/>
      <c r="U25" s="667"/>
      <c r="V25" s="667"/>
      <c r="W25" s="667"/>
      <c r="X25" s="667"/>
      <c r="Y25" s="668"/>
      <c r="Z25" s="669">
        <v>6.1</v>
      </c>
      <c r="AA25" s="669"/>
      <c r="AB25" s="669"/>
      <c r="AC25" s="669"/>
      <c r="AD25" s="670" t="s">
        <v>235</v>
      </c>
      <c r="AE25" s="670"/>
      <c r="AF25" s="670"/>
      <c r="AG25" s="670"/>
      <c r="AH25" s="670"/>
      <c r="AI25" s="670"/>
      <c r="AJ25" s="670"/>
      <c r="AK25" s="670"/>
      <c r="AL25" s="671" t="s">
        <v>235</v>
      </c>
      <c r="AM25" s="672"/>
      <c r="AN25" s="672"/>
      <c r="AO25" s="673"/>
      <c r="AP25" s="685" t="s">
        <v>295</v>
      </c>
      <c r="AQ25" s="686"/>
      <c r="AR25" s="686"/>
      <c r="AS25" s="686"/>
      <c r="AT25" s="686"/>
      <c r="AU25" s="686"/>
      <c r="AV25" s="686"/>
      <c r="AW25" s="686"/>
      <c r="AX25" s="686"/>
      <c r="AY25" s="686"/>
      <c r="AZ25" s="686"/>
      <c r="BA25" s="686"/>
      <c r="BB25" s="686"/>
      <c r="BC25" s="686"/>
      <c r="BD25" s="686"/>
      <c r="BE25" s="686"/>
      <c r="BF25" s="687"/>
      <c r="BG25" s="666" t="s">
        <v>235</v>
      </c>
      <c r="BH25" s="667"/>
      <c r="BI25" s="667"/>
      <c r="BJ25" s="667"/>
      <c r="BK25" s="667"/>
      <c r="BL25" s="667"/>
      <c r="BM25" s="667"/>
      <c r="BN25" s="668"/>
      <c r="BO25" s="669" t="s">
        <v>235</v>
      </c>
      <c r="BP25" s="669"/>
      <c r="BQ25" s="669"/>
      <c r="BR25" s="669"/>
      <c r="BS25" s="670" t="s">
        <v>177</v>
      </c>
      <c r="BT25" s="670"/>
      <c r="BU25" s="670"/>
      <c r="BV25" s="670"/>
      <c r="BW25" s="670"/>
      <c r="BX25" s="670"/>
      <c r="BY25" s="670"/>
      <c r="BZ25" s="670"/>
      <c r="CA25" s="670"/>
      <c r="CB25" s="674"/>
      <c r="CD25" s="681" t="s">
        <v>296</v>
      </c>
      <c r="CE25" s="682"/>
      <c r="CF25" s="682"/>
      <c r="CG25" s="682"/>
      <c r="CH25" s="682"/>
      <c r="CI25" s="682"/>
      <c r="CJ25" s="682"/>
      <c r="CK25" s="682"/>
      <c r="CL25" s="682"/>
      <c r="CM25" s="682"/>
      <c r="CN25" s="682"/>
      <c r="CO25" s="682"/>
      <c r="CP25" s="682"/>
      <c r="CQ25" s="683"/>
      <c r="CR25" s="666">
        <v>380501</v>
      </c>
      <c r="CS25" s="706"/>
      <c r="CT25" s="706"/>
      <c r="CU25" s="706"/>
      <c r="CV25" s="706"/>
      <c r="CW25" s="706"/>
      <c r="CX25" s="706"/>
      <c r="CY25" s="707"/>
      <c r="CZ25" s="671">
        <v>15.3</v>
      </c>
      <c r="DA25" s="700"/>
      <c r="DB25" s="700"/>
      <c r="DC25" s="708"/>
      <c r="DD25" s="675">
        <v>341431</v>
      </c>
      <c r="DE25" s="706"/>
      <c r="DF25" s="706"/>
      <c r="DG25" s="706"/>
      <c r="DH25" s="706"/>
      <c r="DI25" s="706"/>
      <c r="DJ25" s="706"/>
      <c r="DK25" s="707"/>
      <c r="DL25" s="675">
        <v>317170</v>
      </c>
      <c r="DM25" s="706"/>
      <c r="DN25" s="706"/>
      <c r="DO25" s="706"/>
      <c r="DP25" s="706"/>
      <c r="DQ25" s="706"/>
      <c r="DR25" s="706"/>
      <c r="DS25" s="706"/>
      <c r="DT25" s="706"/>
      <c r="DU25" s="706"/>
      <c r="DV25" s="707"/>
      <c r="DW25" s="671">
        <v>18.899999999999999</v>
      </c>
      <c r="DX25" s="700"/>
      <c r="DY25" s="700"/>
      <c r="DZ25" s="700"/>
      <c r="EA25" s="700"/>
      <c r="EB25" s="700"/>
      <c r="EC25" s="701"/>
    </row>
    <row r="26" spans="2:133" ht="11.25" customHeight="1" x14ac:dyDescent="0.15">
      <c r="B26" s="663" t="s">
        <v>297</v>
      </c>
      <c r="C26" s="664"/>
      <c r="D26" s="664"/>
      <c r="E26" s="664"/>
      <c r="F26" s="664"/>
      <c r="G26" s="664"/>
      <c r="H26" s="664"/>
      <c r="I26" s="664"/>
      <c r="J26" s="664"/>
      <c r="K26" s="664"/>
      <c r="L26" s="664"/>
      <c r="M26" s="664"/>
      <c r="N26" s="664"/>
      <c r="O26" s="664"/>
      <c r="P26" s="664"/>
      <c r="Q26" s="665"/>
      <c r="R26" s="666">
        <v>4</v>
      </c>
      <c r="S26" s="667"/>
      <c r="T26" s="667"/>
      <c r="U26" s="667"/>
      <c r="V26" s="667"/>
      <c r="W26" s="667"/>
      <c r="X26" s="667"/>
      <c r="Y26" s="668"/>
      <c r="Z26" s="669">
        <v>0</v>
      </c>
      <c r="AA26" s="669"/>
      <c r="AB26" s="669"/>
      <c r="AC26" s="669"/>
      <c r="AD26" s="670" t="s">
        <v>235</v>
      </c>
      <c r="AE26" s="670"/>
      <c r="AF26" s="670"/>
      <c r="AG26" s="670"/>
      <c r="AH26" s="670"/>
      <c r="AI26" s="670"/>
      <c r="AJ26" s="670"/>
      <c r="AK26" s="670"/>
      <c r="AL26" s="671" t="s">
        <v>235</v>
      </c>
      <c r="AM26" s="672"/>
      <c r="AN26" s="672"/>
      <c r="AO26" s="673"/>
      <c r="AP26" s="685" t="s">
        <v>298</v>
      </c>
      <c r="AQ26" s="709"/>
      <c r="AR26" s="709"/>
      <c r="AS26" s="709"/>
      <c r="AT26" s="709"/>
      <c r="AU26" s="709"/>
      <c r="AV26" s="709"/>
      <c r="AW26" s="709"/>
      <c r="AX26" s="709"/>
      <c r="AY26" s="709"/>
      <c r="AZ26" s="709"/>
      <c r="BA26" s="709"/>
      <c r="BB26" s="709"/>
      <c r="BC26" s="709"/>
      <c r="BD26" s="709"/>
      <c r="BE26" s="709"/>
      <c r="BF26" s="687"/>
      <c r="BG26" s="666" t="s">
        <v>235</v>
      </c>
      <c r="BH26" s="667"/>
      <c r="BI26" s="667"/>
      <c r="BJ26" s="667"/>
      <c r="BK26" s="667"/>
      <c r="BL26" s="667"/>
      <c r="BM26" s="667"/>
      <c r="BN26" s="668"/>
      <c r="BO26" s="669" t="s">
        <v>177</v>
      </c>
      <c r="BP26" s="669"/>
      <c r="BQ26" s="669"/>
      <c r="BR26" s="669"/>
      <c r="BS26" s="670" t="s">
        <v>177</v>
      </c>
      <c r="BT26" s="670"/>
      <c r="BU26" s="670"/>
      <c r="BV26" s="670"/>
      <c r="BW26" s="670"/>
      <c r="BX26" s="670"/>
      <c r="BY26" s="670"/>
      <c r="BZ26" s="670"/>
      <c r="CA26" s="670"/>
      <c r="CB26" s="674"/>
      <c r="CD26" s="681" t="s">
        <v>299</v>
      </c>
      <c r="CE26" s="682"/>
      <c r="CF26" s="682"/>
      <c r="CG26" s="682"/>
      <c r="CH26" s="682"/>
      <c r="CI26" s="682"/>
      <c r="CJ26" s="682"/>
      <c r="CK26" s="682"/>
      <c r="CL26" s="682"/>
      <c r="CM26" s="682"/>
      <c r="CN26" s="682"/>
      <c r="CO26" s="682"/>
      <c r="CP26" s="682"/>
      <c r="CQ26" s="683"/>
      <c r="CR26" s="666">
        <v>207415</v>
      </c>
      <c r="CS26" s="667"/>
      <c r="CT26" s="667"/>
      <c r="CU26" s="667"/>
      <c r="CV26" s="667"/>
      <c r="CW26" s="667"/>
      <c r="CX26" s="667"/>
      <c r="CY26" s="668"/>
      <c r="CZ26" s="671">
        <v>8.3000000000000007</v>
      </c>
      <c r="DA26" s="700"/>
      <c r="DB26" s="700"/>
      <c r="DC26" s="708"/>
      <c r="DD26" s="675">
        <v>184244</v>
      </c>
      <c r="DE26" s="667"/>
      <c r="DF26" s="667"/>
      <c r="DG26" s="667"/>
      <c r="DH26" s="667"/>
      <c r="DI26" s="667"/>
      <c r="DJ26" s="667"/>
      <c r="DK26" s="668"/>
      <c r="DL26" s="675" t="s">
        <v>235</v>
      </c>
      <c r="DM26" s="667"/>
      <c r="DN26" s="667"/>
      <c r="DO26" s="667"/>
      <c r="DP26" s="667"/>
      <c r="DQ26" s="667"/>
      <c r="DR26" s="667"/>
      <c r="DS26" s="667"/>
      <c r="DT26" s="667"/>
      <c r="DU26" s="667"/>
      <c r="DV26" s="668"/>
      <c r="DW26" s="671" t="s">
        <v>235</v>
      </c>
      <c r="DX26" s="700"/>
      <c r="DY26" s="700"/>
      <c r="DZ26" s="700"/>
      <c r="EA26" s="700"/>
      <c r="EB26" s="700"/>
      <c r="EC26" s="701"/>
    </row>
    <row r="27" spans="2:133" ht="11.25" customHeight="1" x14ac:dyDescent="0.15">
      <c r="B27" s="663" t="s">
        <v>300</v>
      </c>
      <c r="C27" s="664"/>
      <c r="D27" s="664"/>
      <c r="E27" s="664"/>
      <c r="F27" s="664"/>
      <c r="G27" s="664"/>
      <c r="H27" s="664"/>
      <c r="I27" s="664"/>
      <c r="J27" s="664"/>
      <c r="K27" s="664"/>
      <c r="L27" s="664"/>
      <c r="M27" s="664"/>
      <c r="N27" s="664"/>
      <c r="O27" s="664"/>
      <c r="P27" s="664"/>
      <c r="Q27" s="665"/>
      <c r="R27" s="666">
        <v>1788292</v>
      </c>
      <c r="S27" s="667"/>
      <c r="T27" s="667"/>
      <c r="U27" s="667"/>
      <c r="V27" s="667"/>
      <c r="W27" s="667"/>
      <c r="X27" s="667"/>
      <c r="Y27" s="668"/>
      <c r="Z27" s="669">
        <v>67.7</v>
      </c>
      <c r="AA27" s="669"/>
      <c r="AB27" s="669"/>
      <c r="AC27" s="669"/>
      <c r="AD27" s="670">
        <v>1626938</v>
      </c>
      <c r="AE27" s="670"/>
      <c r="AF27" s="670"/>
      <c r="AG27" s="670"/>
      <c r="AH27" s="670"/>
      <c r="AI27" s="670"/>
      <c r="AJ27" s="670"/>
      <c r="AK27" s="670"/>
      <c r="AL27" s="671">
        <v>100</v>
      </c>
      <c r="AM27" s="672"/>
      <c r="AN27" s="672"/>
      <c r="AO27" s="673"/>
      <c r="AP27" s="663" t="s">
        <v>301</v>
      </c>
      <c r="AQ27" s="664"/>
      <c r="AR27" s="664"/>
      <c r="AS27" s="664"/>
      <c r="AT27" s="664"/>
      <c r="AU27" s="664"/>
      <c r="AV27" s="664"/>
      <c r="AW27" s="664"/>
      <c r="AX27" s="664"/>
      <c r="AY27" s="664"/>
      <c r="AZ27" s="664"/>
      <c r="BA27" s="664"/>
      <c r="BB27" s="664"/>
      <c r="BC27" s="664"/>
      <c r="BD27" s="664"/>
      <c r="BE27" s="664"/>
      <c r="BF27" s="665"/>
      <c r="BG27" s="666">
        <v>170317</v>
      </c>
      <c r="BH27" s="667"/>
      <c r="BI27" s="667"/>
      <c r="BJ27" s="667"/>
      <c r="BK27" s="667"/>
      <c r="BL27" s="667"/>
      <c r="BM27" s="667"/>
      <c r="BN27" s="668"/>
      <c r="BO27" s="669">
        <v>100</v>
      </c>
      <c r="BP27" s="669"/>
      <c r="BQ27" s="669"/>
      <c r="BR27" s="669"/>
      <c r="BS27" s="670" t="s">
        <v>177</v>
      </c>
      <c r="BT27" s="670"/>
      <c r="BU27" s="670"/>
      <c r="BV27" s="670"/>
      <c r="BW27" s="670"/>
      <c r="BX27" s="670"/>
      <c r="BY27" s="670"/>
      <c r="BZ27" s="670"/>
      <c r="CA27" s="670"/>
      <c r="CB27" s="674"/>
      <c r="CD27" s="681" t="s">
        <v>302</v>
      </c>
      <c r="CE27" s="682"/>
      <c r="CF27" s="682"/>
      <c r="CG27" s="682"/>
      <c r="CH27" s="682"/>
      <c r="CI27" s="682"/>
      <c r="CJ27" s="682"/>
      <c r="CK27" s="682"/>
      <c r="CL27" s="682"/>
      <c r="CM27" s="682"/>
      <c r="CN27" s="682"/>
      <c r="CO27" s="682"/>
      <c r="CP27" s="682"/>
      <c r="CQ27" s="683"/>
      <c r="CR27" s="666">
        <v>159587</v>
      </c>
      <c r="CS27" s="706"/>
      <c r="CT27" s="706"/>
      <c r="CU27" s="706"/>
      <c r="CV27" s="706"/>
      <c r="CW27" s="706"/>
      <c r="CX27" s="706"/>
      <c r="CY27" s="707"/>
      <c r="CZ27" s="671">
        <v>6.4</v>
      </c>
      <c r="DA27" s="700"/>
      <c r="DB27" s="700"/>
      <c r="DC27" s="708"/>
      <c r="DD27" s="675">
        <v>40104</v>
      </c>
      <c r="DE27" s="706"/>
      <c r="DF27" s="706"/>
      <c r="DG27" s="706"/>
      <c r="DH27" s="706"/>
      <c r="DI27" s="706"/>
      <c r="DJ27" s="706"/>
      <c r="DK27" s="707"/>
      <c r="DL27" s="675">
        <v>32956</v>
      </c>
      <c r="DM27" s="706"/>
      <c r="DN27" s="706"/>
      <c r="DO27" s="706"/>
      <c r="DP27" s="706"/>
      <c r="DQ27" s="706"/>
      <c r="DR27" s="706"/>
      <c r="DS27" s="706"/>
      <c r="DT27" s="706"/>
      <c r="DU27" s="706"/>
      <c r="DV27" s="707"/>
      <c r="DW27" s="671">
        <v>2</v>
      </c>
      <c r="DX27" s="700"/>
      <c r="DY27" s="700"/>
      <c r="DZ27" s="700"/>
      <c r="EA27" s="700"/>
      <c r="EB27" s="700"/>
      <c r="EC27" s="701"/>
    </row>
    <row r="28" spans="2:133" ht="11.25" customHeight="1" x14ac:dyDescent="0.15">
      <c r="B28" s="663" t="s">
        <v>303</v>
      </c>
      <c r="C28" s="664"/>
      <c r="D28" s="664"/>
      <c r="E28" s="664"/>
      <c r="F28" s="664"/>
      <c r="G28" s="664"/>
      <c r="H28" s="664"/>
      <c r="I28" s="664"/>
      <c r="J28" s="664"/>
      <c r="K28" s="664"/>
      <c r="L28" s="664"/>
      <c r="M28" s="664"/>
      <c r="N28" s="664"/>
      <c r="O28" s="664"/>
      <c r="P28" s="664"/>
      <c r="Q28" s="665"/>
      <c r="R28" s="666" t="s">
        <v>177</v>
      </c>
      <c r="S28" s="667"/>
      <c r="T28" s="667"/>
      <c r="U28" s="667"/>
      <c r="V28" s="667"/>
      <c r="W28" s="667"/>
      <c r="X28" s="667"/>
      <c r="Y28" s="668"/>
      <c r="Z28" s="669" t="s">
        <v>177</v>
      </c>
      <c r="AA28" s="669"/>
      <c r="AB28" s="669"/>
      <c r="AC28" s="669"/>
      <c r="AD28" s="670" t="s">
        <v>235</v>
      </c>
      <c r="AE28" s="670"/>
      <c r="AF28" s="670"/>
      <c r="AG28" s="670"/>
      <c r="AH28" s="670"/>
      <c r="AI28" s="670"/>
      <c r="AJ28" s="670"/>
      <c r="AK28" s="670"/>
      <c r="AL28" s="671" t="s">
        <v>235</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304</v>
      </c>
      <c r="CE28" s="682"/>
      <c r="CF28" s="682"/>
      <c r="CG28" s="682"/>
      <c r="CH28" s="682"/>
      <c r="CI28" s="682"/>
      <c r="CJ28" s="682"/>
      <c r="CK28" s="682"/>
      <c r="CL28" s="682"/>
      <c r="CM28" s="682"/>
      <c r="CN28" s="682"/>
      <c r="CO28" s="682"/>
      <c r="CP28" s="682"/>
      <c r="CQ28" s="683"/>
      <c r="CR28" s="666">
        <v>130209</v>
      </c>
      <c r="CS28" s="667"/>
      <c r="CT28" s="667"/>
      <c r="CU28" s="667"/>
      <c r="CV28" s="667"/>
      <c r="CW28" s="667"/>
      <c r="CX28" s="667"/>
      <c r="CY28" s="668"/>
      <c r="CZ28" s="671">
        <v>5.2</v>
      </c>
      <c r="DA28" s="700"/>
      <c r="DB28" s="700"/>
      <c r="DC28" s="708"/>
      <c r="DD28" s="675">
        <v>130209</v>
      </c>
      <c r="DE28" s="667"/>
      <c r="DF28" s="667"/>
      <c r="DG28" s="667"/>
      <c r="DH28" s="667"/>
      <c r="DI28" s="667"/>
      <c r="DJ28" s="667"/>
      <c r="DK28" s="668"/>
      <c r="DL28" s="675">
        <v>130209</v>
      </c>
      <c r="DM28" s="667"/>
      <c r="DN28" s="667"/>
      <c r="DO28" s="667"/>
      <c r="DP28" s="667"/>
      <c r="DQ28" s="667"/>
      <c r="DR28" s="667"/>
      <c r="DS28" s="667"/>
      <c r="DT28" s="667"/>
      <c r="DU28" s="667"/>
      <c r="DV28" s="668"/>
      <c r="DW28" s="671">
        <v>7.8</v>
      </c>
      <c r="DX28" s="700"/>
      <c r="DY28" s="700"/>
      <c r="DZ28" s="700"/>
      <c r="EA28" s="700"/>
      <c r="EB28" s="700"/>
      <c r="EC28" s="701"/>
    </row>
    <row r="29" spans="2:133" ht="11.25" customHeight="1" x14ac:dyDescent="0.15">
      <c r="B29" s="663" t="s">
        <v>305</v>
      </c>
      <c r="C29" s="664"/>
      <c r="D29" s="664"/>
      <c r="E29" s="664"/>
      <c r="F29" s="664"/>
      <c r="G29" s="664"/>
      <c r="H29" s="664"/>
      <c r="I29" s="664"/>
      <c r="J29" s="664"/>
      <c r="K29" s="664"/>
      <c r="L29" s="664"/>
      <c r="M29" s="664"/>
      <c r="N29" s="664"/>
      <c r="O29" s="664"/>
      <c r="P29" s="664"/>
      <c r="Q29" s="665"/>
      <c r="R29" s="666">
        <v>4476</v>
      </c>
      <c r="S29" s="667"/>
      <c r="T29" s="667"/>
      <c r="U29" s="667"/>
      <c r="V29" s="667"/>
      <c r="W29" s="667"/>
      <c r="X29" s="667"/>
      <c r="Y29" s="668"/>
      <c r="Z29" s="669">
        <v>0.2</v>
      </c>
      <c r="AA29" s="669"/>
      <c r="AB29" s="669"/>
      <c r="AC29" s="669"/>
      <c r="AD29" s="670" t="s">
        <v>177</v>
      </c>
      <c r="AE29" s="670"/>
      <c r="AF29" s="670"/>
      <c r="AG29" s="670"/>
      <c r="AH29" s="670"/>
      <c r="AI29" s="670"/>
      <c r="AJ29" s="670"/>
      <c r="AK29" s="670"/>
      <c r="AL29" s="671" t="s">
        <v>177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306</v>
      </c>
      <c r="CE29" s="716"/>
      <c r="CF29" s="681" t="s">
        <v>307</v>
      </c>
      <c r="CG29" s="682"/>
      <c r="CH29" s="682"/>
      <c r="CI29" s="682"/>
      <c r="CJ29" s="682"/>
      <c r="CK29" s="682"/>
      <c r="CL29" s="682"/>
      <c r="CM29" s="682"/>
      <c r="CN29" s="682"/>
      <c r="CO29" s="682"/>
      <c r="CP29" s="682"/>
      <c r="CQ29" s="683"/>
      <c r="CR29" s="666">
        <v>129489</v>
      </c>
      <c r="CS29" s="706"/>
      <c r="CT29" s="706"/>
      <c r="CU29" s="706"/>
      <c r="CV29" s="706"/>
      <c r="CW29" s="706"/>
      <c r="CX29" s="706"/>
      <c r="CY29" s="707"/>
      <c r="CZ29" s="671">
        <v>5.2</v>
      </c>
      <c r="DA29" s="700"/>
      <c r="DB29" s="700"/>
      <c r="DC29" s="708"/>
      <c r="DD29" s="675">
        <v>129489</v>
      </c>
      <c r="DE29" s="706"/>
      <c r="DF29" s="706"/>
      <c r="DG29" s="706"/>
      <c r="DH29" s="706"/>
      <c r="DI29" s="706"/>
      <c r="DJ29" s="706"/>
      <c r="DK29" s="707"/>
      <c r="DL29" s="675">
        <v>129489</v>
      </c>
      <c r="DM29" s="706"/>
      <c r="DN29" s="706"/>
      <c r="DO29" s="706"/>
      <c r="DP29" s="706"/>
      <c r="DQ29" s="706"/>
      <c r="DR29" s="706"/>
      <c r="DS29" s="706"/>
      <c r="DT29" s="706"/>
      <c r="DU29" s="706"/>
      <c r="DV29" s="707"/>
      <c r="DW29" s="671">
        <v>7.7</v>
      </c>
      <c r="DX29" s="700"/>
      <c r="DY29" s="700"/>
      <c r="DZ29" s="700"/>
      <c r="EA29" s="700"/>
      <c r="EB29" s="700"/>
      <c r="EC29" s="701"/>
    </row>
    <row r="30" spans="2:133" ht="11.25" customHeight="1" x14ac:dyDescent="0.15">
      <c r="B30" s="663" t="s">
        <v>308</v>
      </c>
      <c r="C30" s="664"/>
      <c r="D30" s="664"/>
      <c r="E30" s="664"/>
      <c r="F30" s="664"/>
      <c r="G30" s="664"/>
      <c r="H30" s="664"/>
      <c r="I30" s="664"/>
      <c r="J30" s="664"/>
      <c r="K30" s="664"/>
      <c r="L30" s="664"/>
      <c r="M30" s="664"/>
      <c r="N30" s="664"/>
      <c r="O30" s="664"/>
      <c r="P30" s="664"/>
      <c r="Q30" s="665"/>
      <c r="R30" s="666">
        <v>3300</v>
      </c>
      <c r="S30" s="667"/>
      <c r="T30" s="667"/>
      <c r="U30" s="667"/>
      <c r="V30" s="667"/>
      <c r="W30" s="667"/>
      <c r="X30" s="667"/>
      <c r="Y30" s="668"/>
      <c r="Z30" s="669">
        <v>0.1</v>
      </c>
      <c r="AA30" s="669"/>
      <c r="AB30" s="669"/>
      <c r="AC30" s="669"/>
      <c r="AD30" s="670">
        <v>196</v>
      </c>
      <c r="AE30" s="670"/>
      <c r="AF30" s="670"/>
      <c r="AG30" s="670"/>
      <c r="AH30" s="670"/>
      <c r="AI30" s="670"/>
      <c r="AJ30" s="670"/>
      <c r="AK30" s="670"/>
      <c r="AL30" s="671">
        <v>0</v>
      </c>
      <c r="AM30" s="672"/>
      <c r="AN30" s="672"/>
      <c r="AO30" s="673"/>
      <c r="AP30" s="645" t="s">
        <v>224</v>
      </c>
      <c r="AQ30" s="646"/>
      <c r="AR30" s="646"/>
      <c r="AS30" s="646"/>
      <c r="AT30" s="646"/>
      <c r="AU30" s="646"/>
      <c r="AV30" s="646"/>
      <c r="AW30" s="646"/>
      <c r="AX30" s="646"/>
      <c r="AY30" s="646"/>
      <c r="AZ30" s="646"/>
      <c r="BA30" s="646"/>
      <c r="BB30" s="646"/>
      <c r="BC30" s="646"/>
      <c r="BD30" s="646"/>
      <c r="BE30" s="646"/>
      <c r="BF30" s="647"/>
      <c r="BG30" s="645" t="s">
        <v>309</v>
      </c>
      <c r="BH30" s="713"/>
      <c r="BI30" s="713"/>
      <c r="BJ30" s="713"/>
      <c r="BK30" s="713"/>
      <c r="BL30" s="713"/>
      <c r="BM30" s="713"/>
      <c r="BN30" s="713"/>
      <c r="BO30" s="713"/>
      <c r="BP30" s="713"/>
      <c r="BQ30" s="714"/>
      <c r="BR30" s="645" t="s">
        <v>310</v>
      </c>
      <c r="BS30" s="713"/>
      <c r="BT30" s="713"/>
      <c r="BU30" s="713"/>
      <c r="BV30" s="713"/>
      <c r="BW30" s="713"/>
      <c r="BX30" s="713"/>
      <c r="BY30" s="713"/>
      <c r="BZ30" s="713"/>
      <c r="CA30" s="713"/>
      <c r="CB30" s="714"/>
      <c r="CD30" s="717"/>
      <c r="CE30" s="718"/>
      <c r="CF30" s="681" t="s">
        <v>311</v>
      </c>
      <c r="CG30" s="682"/>
      <c r="CH30" s="682"/>
      <c r="CI30" s="682"/>
      <c r="CJ30" s="682"/>
      <c r="CK30" s="682"/>
      <c r="CL30" s="682"/>
      <c r="CM30" s="682"/>
      <c r="CN30" s="682"/>
      <c r="CO30" s="682"/>
      <c r="CP30" s="682"/>
      <c r="CQ30" s="683"/>
      <c r="CR30" s="666">
        <v>125027</v>
      </c>
      <c r="CS30" s="667"/>
      <c r="CT30" s="667"/>
      <c r="CU30" s="667"/>
      <c r="CV30" s="667"/>
      <c r="CW30" s="667"/>
      <c r="CX30" s="667"/>
      <c r="CY30" s="668"/>
      <c r="CZ30" s="671">
        <v>5</v>
      </c>
      <c r="DA30" s="700"/>
      <c r="DB30" s="700"/>
      <c r="DC30" s="708"/>
      <c r="DD30" s="675">
        <v>125027</v>
      </c>
      <c r="DE30" s="667"/>
      <c r="DF30" s="667"/>
      <c r="DG30" s="667"/>
      <c r="DH30" s="667"/>
      <c r="DI30" s="667"/>
      <c r="DJ30" s="667"/>
      <c r="DK30" s="668"/>
      <c r="DL30" s="675">
        <v>125027</v>
      </c>
      <c r="DM30" s="667"/>
      <c r="DN30" s="667"/>
      <c r="DO30" s="667"/>
      <c r="DP30" s="667"/>
      <c r="DQ30" s="667"/>
      <c r="DR30" s="667"/>
      <c r="DS30" s="667"/>
      <c r="DT30" s="667"/>
      <c r="DU30" s="667"/>
      <c r="DV30" s="668"/>
      <c r="DW30" s="671">
        <v>7.5</v>
      </c>
      <c r="DX30" s="700"/>
      <c r="DY30" s="700"/>
      <c r="DZ30" s="700"/>
      <c r="EA30" s="700"/>
      <c r="EB30" s="700"/>
      <c r="EC30" s="701"/>
    </row>
    <row r="31" spans="2:133" ht="11.25" customHeight="1" x14ac:dyDescent="0.15">
      <c r="B31" s="663" t="s">
        <v>312</v>
      </c>
      <c r="C31" s="664"/>
      <c r="D31" s="664"/>
      <c r="E31" s="664"/>
      <c r="F31" s="664"/>
      <c r="G31" s="664"/>
      <c r="H31" s="664"/>
      <c r="I31" s="664"/>
      <c r="J31" s="664"/>
      <c r="K31" s="664"/>
      <c r="L31" s="664"/>
      <c r="M31" s="664"/>
      <c r="N31" s="664"/>
      <c r="O31" s="664"/>
      <c r="P31" s="664"/>
      <c r="Q31" s="665"/>
      <c r="R31" s="666">
        <v>4536</v>
      </c>
      <c r="S31" s="667"/>
      <c r="T31" s="667"/>
      <c r="U31" s="667"/>
      <c r="V31" s="667"/>
      <c r="W31" s="667"/>
      <c r="X31" s="667"/>
      <c r="Y31" s="668"/>
      <c r="Z31" s="669">
        <v>0.2</v>
      </c>
      <c r="AA31" s="669"/>
      <c r="AB31" s="669"/>
      <c r="AC31" s="669"/>
      <c r="AD31" s="670" t="s">
        <v>177</v>
      </c>
      <c r="AE31" s="670"/>
      <c r="AF31" s="670"/>
      <c r="AG31" s="670"/>
      <c r="AH31" s="670"/>
      <c r="AI31" s="670"/>
      <c r="AJ31" s="670"/>
      <c r="AK31" s="670"/>
      <c r="AL31" s="671" t="s">
        <v>177</v>
      </c>
      <c r="AM31" s="672"/>
      <c r="AN31" s="672"/>
      <c r="AO31" s="673"/>
      <c r="AP31" s="726" t="s">
        <v>313</v>
      </c>
      <c r="AQ31" s="727"/>
      <c r="AR31" s="727"/>
      <c r="AS31" s="727"/>
      <c r="AT31" s="732" t="s">
        <v>314</v>
      </c>
      <c r="AU31" s="217"/>
      <c r="AV31" s="217"/>
      <c r="AW31" s="217"/>
      <c r="AX31" s="652" t="s">
        <v>189</v>
      </c>
      <c r="AY31" s="653"/>
      <c r="AZ31" s="653"/>
      <c r="BA31" s="653"/>
      <c r="BB31" s="653"/>
      <c r="BC31" s="653"/>
      <c r="BD31" s="653"/>
      <c r="BE31" s="653"/>
      <c r="BF31" s="654"/>
      <c r="BG31" s="725">
        <v>98.7</v>
      </c>
      <c r="BH31" s="721"/>
      <c r="BI31" s="721"/>
      <c r="BJ31" s="721"/>
      <c r="BK31" s="721"/>
      <c r="BL31" s="721"/>
      <c r="BM31" s="661">
        <v>94.3</v>
      </c>
      <c r="BN31" s="721"/>
      <c r="BO31" s="721"/>
      <c r="BP31" s="721"/>
      <c r="BQ31" s="722"/>
      <c r="BR31" s="725">
        <v>99</v>
      </c>
      <c r="BS31" s="721"/>
      <c r="BT31" s="721"/>
      <c r="BU31" s="721"/>
      <c r="BV31" s="721"/>
      <c r="BW31" s="721"/>
      <c r="BX31" s="661">
        <v>94.5</v>
      </c>
      <c r="BY31" s="721"/>
      <c r="BZ31" s="721"/>
      <c r="CA31" s="721"/>
      <c r="CB31" s="722"/>
      <c r="CD31" s="717"/>
      <c r="CE31" s="718"/>
      <c r="CF31" s="681" t="s">
        <v>315</v>
      </c>
      <c r="CG31" s="682"/>
      <c r="CH31" s="682"/>
      <c r="CI31" s="682"/>
      <c r="CJ31" s="682"/>
      <c r="CK31" s="682"/>
      <c r="CL31" s="682"/>
      <c r="CM31" s="682"/>
      <c r="CN31" s="682"/>
      <c r="CO31" s="682"/>
      <c r="CP31" s="682"/>
      <c r="CQ31" s="683"/>
      <c r="CR31" s="666">
        <v>4462</v>
      </c>
      <c r="CS31" s="706"/>
      <c r="CT31" s="706"/>
      <c r="CU31" s="706"/>
      <c r="CV31" s="706"/>
      <c r="CW31" s="706"/>
      <c r="CX31" s="706"/>
      <c r="CY31" s="707"/>
      <c r="CZ31" s="671">
        <v>0.2</v>
      </c>
      <c r="DA31" s="700"/>
      <c r="DB31" s="700"/>
      <c r="DC31" s="708"/>
      <c r="DD31" s="675">
        <v>4462</v>
      </c>
      <c r="DE31" s="706"/>
      <c r="DF31" s="706"/>
      <c r="DG31" s="706"/>
      <c r="DH31" s="706"/>
      <c r="DI31" s="706"/>
      <c r="DJ31" s="706"/>
      <c r="DK31" s="707"/>
      <c r="DL31" s="675">
        <v>4462</v>
      </c>
      <c r="DM31" s="706"/>
      <c r="DN31" s="706"/>
      <c r="DO31" s="706"/>
      <c r="DP31" s="706"/>
      <c r="DQ31" s="706"/>
      <c r="DR31" s="706"/>
      <c r="DS31" s="706"/>
      <c r="DT31" s="706"/>
      <c r="DU31" s="706"/>
      <c r="DV31" s="707"/>
      <c r="DW31" s="671">
        <v>0.3</v>
      </c>
      <c r="DX31" s="700"/>
      <c r="DY31" s="700"/>
      <c r="DZ31" s="700"/>
      <c r="EA31" s="700"/>
      <c r="EB31" s="700"/>
      <c r="EC31" s="701"/>
    </row>
    <row r="32" spans="2:133" ht="11.25" customHeight="1" x14ac:dyDescent="0.15">
      <c r="B32" s="663" t="s">
        <v>316</v>
      </c>
      <c r="C32" s="664"/>
      <c r="D32" s="664"/>
      <c r="E32" s="664"/>
      <c r="F32" s="664"/>
      <c r="G32" s="664"/>
      <c r="H32" s="664"/>
      <c r="I32" s="664"/>
      <c r="J32" s="664"/>
      <c r="K32" s="664"/>
      <c r="L32" s="664"/>
      <c r="M32" s="664"/>
      <c r="N32" s="664"/>
      <c r="O32" s="664"/>
      <c r="P32" s="664"/>
      <c r="Q32" s="665"/>
      <c r="R32" s="666">
        <v>227827</v>
      </c>
      <c r="S32" s="667"/>
      <c r="T32" s="667"/>
      <c r="U32" s="667"/>
      <c r="V32" s="667"/>
      <c r="W32" s="667"/>
      <c r="X32" s="667"/>
      <c r="Y32" s="668"/>
      <c r="Z32" s="669">
        <v>8.6</v>
      </c>
      <c r="AA32" s="669"/>
      <c r="AB32" s="669"/>
      <c r="AC32" s="669"/>
      <c r="AD32" s="670" t="s">
        <v>177</v>
      </c>
      <c r="AE32" s="670"/>
      <c r="AF32" s="670"/>
      <c r="AG32" s="670"/>
      <c r="AH32" s="670"/>
      <c r="AI32" s="670"/>
      <c r="AJ32" s="670"/>
      <c r="AK32" s="670"/>
      <c r="AL32" s="671" t="s">
        <v>177</v>
      </c>
      <c r="AM32" s="672"/>
      <c r="AN32" s="672"/>
      <c r="AO32" s="673"/>
      <c r="AP32" s="728"/>
      <c r="AQ32" s="729"/>
      <c r="AR32" s="729"/>
      <c r="AS32" s="729"/>
      <c r="AT32" s="733"/>
      <c r="AU32" s="216" t="s">
        <v>317</v>
      </c>
      <c r="AV32" s="216"/>
      <c r="AW32" s="216"/>
      <c r="AX32" s="663" t="s">
        <v>318</v>
      </c>
      <c r="AY32" s="664"/>
      <c r="AZ32" s="664"/>
      <c r="BA32" s="664"/>
      <c r="BB32" s="664"/>
      <c r="BC32" s="664"/>
      <c r="BD32" s="664"/>
      <c r="BE32" s="664"/>
      <c r="BF32" s="665"/>
      <c r="BG32" s="735">
        <v>98.6</v>
      </c>
      <c r="BH32" s="706"/>
      <c r="BI32" s="706"/>
      <c r="BJ32" s="706"/>
      <c r="BK32" s="706"/>
      <c r="BL32" s="706"/>
      <c r="BM32" s="672">
        <v>94.6</v>
      </c>
      <c r="BN32" s="723"/>
      <c r="BO32" s="723"/>
      <c r="BP32" s="723"/>
      <c r="BQ32" s="724"/>
      <c r="BR32" s="735">
        <v>98.8</v>
      </c>
      <c r="BS32" s="706"/>
      <c r="BT32" s="706"/>
      <c r="BU32" s="706"/>
      <c r="BV32" s="706"/>
      <c r="BW32" s="706"/>
      <c r="BX32" s="672">
        <v>94.4</v>
      </c>
      <c r="BY32" s="723"/>
      <c r="BZ32" s="723"/>
      <c r="CA32" s="723"/>
      <c r="CB32" s="724"/>
      <c r="CD32" s="719"/>
      <c r="CE32" s="720"/>
      <c r="CF32" s="681" t="s">
        <v>319</v>
      </c>
      <c r="CG32" s="682"/>
      <c r="CH32" s="682"/>
      <c r="CI32" s="682"/>
      <c r="CJ32" s="682"/>
      <c r="CK32" s="682"/>
      <c r="CL32" s="682"/>
      <c r="CM32" s="682"/>
      <c r="CN32" s="682"/>
      <c r="CO32" s="682"/>
      <c r="CP32" s="682"/>
      <c r="CQ32" s="683"/>
      <c r="CR32" s="666">
        <v>720</v>
      </c>
      <c r="CS32" s="667"/>
      <c r="CT32" s="667"/>
      <c r="CU32" s="667"/>
      <c r="CV32" s="667"/>
      <c r="CW32" s="667"/>
      <c r="CX32" s="667"/>
      <c r="CY32" s="668"/>
      <c r="CZ32" s="671">
        <v>0</v>
      </c>
      <c r="DA32" s="700"/>
      <c r="DB32" s="700"/>
      <c r="DC32" s="708"/>
      <c r="DD32" s="675">
        <v>720</v>
      </c>
      <c r="DE32" s="667"/>
      <c r="DF32" s="667"/>
      <c r="DG32" s="667"/>
      <c r="DH32" s="667"/>
      <c r="DI32" s="667"/>
      <c r="DJ32" s="667"/>
      <c r="DK32" s="668"/>
      <c r="DL32" s="675">
        <v>720</v>
      </c>
      <c r="DM32" s="667"/>
      <c r="DN32" s="667"/>
      <c r="DO32" s="667"/>
      <c r="DP32" s="667"/>
      <c r="DQ32" s="667"/>
      <c r="DR32" s="667"/>
      <c r="DS32" s="667"/>
      <c r="DT32" s="667"/>
      <c r="DU32" s="667"/>
      <c r="DV32" s="668"/>
      <c r="DW32" s="671">
        <v>0</v>
      </c>
      <c r="DX32" s="700"/>
      <c r="DY32" s="700"/>
      <c r="DZ32" s="700"/>
      <c r="EA32" s="700"/>
      <c r="EB32" s="700"/>
      <c r="EC32" s="701"/>
    </row>
    <row r="33" spans="2:133" ht="11.25" customHeight="1" x14ac:dyDescent="0.15">
      <c r="B33" s="702" t="s">
        <v>320</v>
      </c>
      <c r="C33" s="703"/>
      <c r="D33" s="703"/>
      <c r="E33" s="703"/>
      <c r="F33" s="703"/>
      <c r="G33" s="703"/>
      <c r="H33" s="703"/>
      <c r="I33" s="703"/>
      <c r="J33" s="703"/>
      <c r="K33" s="703"/>
      <c r="L33" s="703"/>
      <c r="M33" s="703"/>
      <c r="N33" s="703"/>
      <c r="O33" s="703"/>
      <c r="P33" s="703"/>
      <c r="Q33" s="704"/>
      <c r="R33" s="666" t="s">
        <v>235</v>
      </c>
      <c r="S33" s="667"/>
      <c r="T33" s="667"/>
      <c r="U33" s="667"/>
      <c r="V33" s="667"/>
      <c r="W33" s="667"/>
      <c r="X33" s="667"/>
      <c r="Y33" s="668"/>
      <c r="Z33" s="669" t="s">
        <v>177</v>
      </c>
      <c r="AA33" s="669"/>
      <c r="AB33" s="669"/>
      <c r="AC33" s="669"/>
      <c r="AD33" s="670" t="s">
        <v>177</v>
      </c>
      <c r="AE33" s="670"/>
      <c r="AF33" s="670"/>
      <c r="AG33" s="670"/>
      <c r="AH33" s="670"/>
      <c r="AI33" s="670"/>
      <c r="AJ33" s="670"/>
      <c r="AK33" s="670"/>
      <c r="AL33" s="671" t="s">
        <v>177</v>
      </c>
      <c r="AM33" s="672"/>
      <c r="AN33" s="672"/>
      <c r="AO33" s="673"/>
      <c r="AP33" s="730"/>
      <c r="AQ33" s="731"/>
      <c r="AR33" s="731"/>
      <c r="AS33" s="731"/>
      <c r="AT33" s="734"/>
      <c r="AU33" s="218"/>
      <c r="AV33" s="218"/>
      <c r="AW33" s="218"/>
      <c r="AX33" s="710" t="s">
        <v>321</v>
      </c>
      <c r="AY33" s="711"/>
      <c r="AZ33" s="711"/>
      <c r="BA33" s="711"/>
      <c r="BB33" s="711"/>
      <c r="BC33" s="711"/>
      <c r="BD33" s="711"/>
      <c r="BE33" s="711"/>
      <c r="BF33" s="712"/>
      <c r="BG33" s="736">
        <v>98.4</v>
      </c>
      <c r="BH33" s="737"/>
      <c r="BI33" s="737"/>
      <c r="BJ33" s="737"/>
      <c r="BK33" s="737"/>
      <c r="BL33" s="737"/>
      <c r="BM33" s="738">
        <v>92.5</v>
      </c>
      <c r="BN33" s="737"/>
      <c r="BO33" s="737"/>
      <c r="BP33" s="737"/>
      <c r="BQ33" s="739"/>
      <c r="BR33" s="736">
        <v>98.8</v>
      </c>
      <c r="BS33" s="737"/>
      <c r="BT33" s="737"/>
      <c r="BU33" s="737"/>
      <c r="BV33" s="737"/>
      <c r="BW33" s="737"/>
      <c r="BX33" s="738">
        <v>92.9</v>
      </c>
      <c r="BY33" s="737"/>
      <c r="BZ33" s="737"/>
      <c r="CA33" s="737"/>
      <c r="CB33" s="739"/>
      <c r="CD33" s="681" t="s">
        <v>322</v>
      </c>
      <c r="CE33" s="682"/>
      <c r="CF33" s="682"/>
      <c r="CG33" s="682"/>
      <c r="CH33" s="682"/>
      <c r="CI33" s="682"/>
      <c r="CJ33" s="682"/>
      <c r="CK33" s="682"/>
      <c r="CL33" s="682"/>
      <c r="CM33" s="682"/>
      <c r="CN33" s="682"/>
      <c r="CO33" s="682"/>
      <c r="CP33" s="682"/>
      <c r="CQ33" s="683"/>
      <c r="CR33" s="666">
        <v>1589965</v>
      </c>
      <c r="CS33" s="706"/>
      <c r="CT33" s="706"/>
      <c r="CU33" s="706"/>
      <c r="CV33" s="706"/>
      <c r="CW33" s="706"/>
      <c r="CX33" s="706"/>
      <c r="CY33" s="707"/>
      <c r="CZ33" s="671">
        <v>63.9</v>
      </c>
      <c r="DA33" s="700"/>
      <c r="DB33" s="700"/>
      <c r="DC33" s="708"/>
      <c r="DD33" s="675">
        <v>1253711</v>
      </c>
      <c r="DE33" s="706"/>
      <c r="DF33" s="706"/>
      <c r="DG33" s="706"/>
      <c r="DH33" s="706"/>
      <c r="DI33" s="706"/>
      <c r="DJ33" s="706"/>
      <c r="DK33" s="707"/>
      <c r="DL33" s="675">
        <v>778028</v>
      </c>
      <c r="DM33" s="706"/>
      <c r="DN33" s="706"/>
      <c r="DO33" s="706"/>
      <c r="DP33" s="706"/>
      <c r="DQ33" s="706"/>
      <c r="DR33" s="706"/>
      <c r="DS33" s="706"/>
      <c r="DT33" s="706"/>
      <c r="DU33" s="706"/>
      <c r="DV33" s="707"/>
      <c r="DW33" s="671">
        <v>46.4</v>
      </c>
      <c r="DX33" s="700"/>
      <c r="DY33" s="700"/>
      <c r="DZ33" s="700"/>
      <c r="EA33" s="700"/>
      <c r="EB33" s="700"/>
      <c r="EC33" s="701"/>
    </row>
    <row r="34" spans="2:133" ht="11.25" customHeight="1" x14ac:dyDescent="0.15">
      <c r="B34" s="663" t="s">
        <v>323</v>
      </c>
      <c r="C34" s="664"/>
      <c r="D34" s="664"/>
      <c r="E34" s="664"/>
      <c r="F34" s="664"/>
      <c r="G34" s="664"/>
      <c r="H34" s="664"/>
      <c r="I34" s="664"/>
      <c r="J34" s="664"/>
      <c r="K34" s="664"/>
      <c r="L34" s="664"/>
      <c r="M34" s="664"/>
      <c r="N34" s="664"/>
      <c r="O34" s="664"/>
      <c r="P34" s="664"/>
      <c r="Q34" s="665"/>
      <c r="R34" s="666">
        <v>271978</v>
      </c>
      <c r="S34" s="667"/>
      <c r="T34" s="667"/>
      <c r="U34" s="667"/>
      <c r="V34" s="667"/>
      <c r="W34" s="667"/>
      <c r="X34" s="667"/>
      <c r="Y34" s="668"/>
      <c r="Z34" s="669">
        <v>10.3</v>
      </c>
      <c r="AA34" s="669"/>
      <c r="AB34" s="669"/>
      <c r="AC34" s="669"/>
      <c r="AD34" s="670" t="s">
        <v>235</v>
      </c>
      <c r="AE34" s="670"/>
      <c r="AF34" s="670"/>
      <c r="AG34" s="670"/>
      <c r="AH34" s="670"/>
      <c r="AI34" s="670"/>
      <c r="AJ34" s="670"/>
      <c r="AK34" s="670"/>
      <c r="AL34" s="671" t="s">
        <v>177</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324</v>
      </c>
      <c r="CE34" s="682"/>
      <c r="CF34" s="682"/>
      <c r="CG34" s="682"/>
      <c r="CH34" s="682"/>
      <c r="CI34" s="682"/>
      <c r="CJ34" s="682"/>
      <c r="CK34" s="682"/>
      <c r="CL34" s="682"/>
      <c r="CM34" s="682"/>
      <c r="CN34" s="682"/>
      <c r="CO34" s="682"/>
      <c r="CP34" s="682"/>
      <c r="CQ34" s="683"/>
      <c r="CR34" s="666">
        <v>533527</v>
      </c>
      <c r="CS34" s="667"/>
      <c r="CT34" s="667"/>
      <c r="CU34" s="667"/>
      <c r="CV34" s="667"/>
      <c r="CW34" s="667"/>
      <c r="CX34" s="667"/>
      <c r="CY34" s="668"/>
      <c r="CZ34" s="671">
        <v>21.5</v>
      </c>
      <c r="DA34" s="700"/>
      <c r="DB34" s="700"/>
      <c r="DC34" s="708"/>
      <c r="DD34" s="675">
        <v>437571</v>
      </c>
      <c r="DE34" s="667"/>
      <c r="DF34" s="667"/>
      <c r="DG34" s="667"/>
      <c r="DH34" s="667"/>
      <c r="DI34" s="667"/>
      <c r="DJ34" s="667"/>
      <c r="DK34" s="668"/>
      <c r="DL34" s="675">
        <v>302068</v>
      </c>
      <c r="DM34" s="667"/>
      <c r="DN34" s="667"/>
      <c r="DO34" s="667"/>
      <c r="DP34" s="667"/>
      <c r="DQ34" s="667"/>
      <c r="DR34" s="667"/>
      <c r="DS34" s="667"/>
      <c r="DT34" s="667"/>
      <c r="DU34" s="667"/>
      <c r="DV34" s="668"/>
      <c r="DW34" s="671">
        <v>18</v>
      </c>
      <c r="DX34" s="700"/>
      <c r="DY34" s="700"/>
      <c r="DZ34" s="700"/>
      <c r="EA34" s="700"/>
      <c r="EB34" s="700"/>
      <c r="EC34" s="701"/>
    </row>
    <row r="35" spans="2:133" ht="11.25" customHeight="1" x14ac:dyDescent="0.15">
      <c r="B35" s="663" t="s">
        <v>325</v>
      </c>
      <c r="C35" s="664"/>
      <c r="D35" s="664"/>
      <c r="E35" s="664"/>
      <c r="F35" s="664"/>
      <c r="G35" s="664"/>
      <c r="H35" s="664"/>
      <c r="I35" s="664"/>
      <c r="J35" s="664"/>
      <c r="K35" s="664"/>
      <c r="L35" s="664"/>
      <c r="M35" s="664"/>
      <c r="N35" s="664"/>
      <c r="O35" s="664"/>
      <c r="P35" s="664"/>
      <c r="Q35" s="665"/>
      <c r="R35" s="666">
        <v>11767</v>
      </c>
      <c r="S35" s="667"/>
      <c r="T35" s="667"/>
      <c r="U35" s="667"/>
      <c r="V35" s="667"/>
      <c r="W35" s="667"/>
      <c r="X35" s="667"/>
      <c r="Y35" s="668"/>
      <c r="Z35" s="669">
        <v>0.4</v>
      </c>
      <c r="AA35" s="669"/>
      <c r="AB35" s="669"/>
      <c r="AC35" s="669"/>
      <c r="AD35" s="670" t="s">
        <v>235</v>
      </c>
      <c r="AE35" s="670"/>
      <c r="AF35" s="670"/>
      <c r="AG35" s="670"/>
      <c r="AH35" s="670"/>
      <c r="AI35" s="670"/>
      <c r="AJ35" s="670"/>
      <c r="AK35" s="670"/>
      <c r="AL35" s="671" t="s">
        <v>177</v>
      </c>
      <c r="AM35" s="672"/>
      <c r="AN35" s="672"/>
      <c r="AO35" s="673"/>
      <c r="AP35" s="221"/>
      <c r="AQ35" s="645" t="s">
        <v>326</v>
      </c>
      <c r="AR35" s="646"/>
      <c r="AS35" s="646"/>
      <c r="AT35" s="646"/>
      <c r="AU35" s="646"/>
      <c r="AV35" s="646"/>
      <c r="AW35" s="646"/>
      <c r="AX35" s="646"/>
      <c r="AY35" s="646"/>
      <c r="AZ35" s="646"/>
      <c r="BA35" s="646"/>
      <c r="BB35" s="646"/>
      <c r="BC35" s="646"/>
      <c r="BD35" s="646"/>
      <c r="BE35" s="646"/>
      <c r="BF35" s="647"/>
      <c r="BG35" s="645" t="s">
        <v>327</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328</v>
      </c>
      <c r="CE35" s="682"/>
      <c r="CF35" s="682"/>
      <c r="CG35" s="682"/>
      <c r="CH35" s="682"/>
      <c r="CI35" s="682"/>
      <c r="CJ35" s="682"/>
      <c r="CK35" s="682"/>
      <c r="CL35" s="682"/>
      <c r="CM35" s="682"/>
      <c r="CN35" s="682"/>
      <c r="CO35" s="682"/>
      <c r="CP35" s="682"/>
      <c r="CQ35" s="683"/>
      <c r="CR35" s="666">
        <v>19952</v>
      </c>
      <c r="CS35" s="706"/>
      <c r="CT35" s="706"/>
      <c r="CU35" s="706"/>
      <c r="CV35" s="706"/>
      <c r="CW35" s="706"/>
      <c r="CX35" s="706"/>
      <c r="CY35" s="707"/>
      <c r="CZ35" s="671">
        <v>0.8</v>
      </c>
      <c r="DA35" s="700"/>
      <c r="DB35" s="700"/>
      <c r="DC35" s="708"/>
      <c r="DD35" s="675">
        <v>12983</v>
      </c>
      <c r="DE35" s="706"/>
      <c r="DF35" s="706"/>
      <c r="DG35" s="706"/>
      <c r="DH35" s="706"/>
      <c r="DI35" s="706"/>
      <c r="DJ35" s="706"/>
      <c r="DK35" s="707"/>
      <c r="DL35" s="675">
        <v>12801</v>
      </c>
      <c r="DM35" s="706"/>
      <c r="DN35" s="706"/>
      <c r="DO35" s="706"/>
      <c r="DP35" s="706"/>
      <c r="DQ35" s="706"/>
      <c r="DR35" s="706"/>
      <c r="DS35" s="706"/>
      <c r="DT35" s="706"/>
      <c r="DU35" s="706"/>
      <c r="DV35" s="707"/>
      <c r="DW35" s="671">
        <v>0.8</v>
      </c>
      <c r="DX35" s="700"/>
      <c r="DY35" s="700"/>
      <c r="DZ35" s="700"/>
      <c r="EA35" s="700"/>
      <c r="EB35" s="700"/>
      <c r="EC35" s="701"/>
    </row>
    <row r="36" spans="2:133" ht="11.25" customHeight="1" x14ac:dyDescent="0.15">
      <c r="B36" s="663" t="s">
        <v>329</v>
      </c>
      <c r="C36" s="664"/>
      <c r="D36" s="664"/>
      <c r="E36" s="664"/>
      <c r="F36" s="664"/>
      <c r="G36" s="664"/>
      <c r="H36" s="664"/>
      <c r="I36" s="664"/>
      <c r="J36" s="664"/>
      <c r="K36" s="664"/>
      <c r="L36" s="664"/>
      <c r="M36" s="664"/>
      <c r="N36" s="664"/>
      <c r="O36" s="664"/>
      <c r="P36" s="664"/>
      <c r="Q36" s="665"/>
      <c r="R36" s="666">
        <v>16248</v>
      </c>
      <c r="S36" s="667"/>
      <c r="T36" s="667"/>
      <c r="U36" s="667"/>
      <c r="V36" s="667"/>
      <c r="W36" s="667"/>
      <c r="X36" s="667"/>
      <c r="Y36" s="668"/>
      <c r="Z36" s="669">
        <v>0.6</v>
      </c>
      <c r="AA36" s="669"/>
      <c r="AB36" s="669"/>
      <c r="AC36" s="669"/>
      <c r="AD36" s="670" t="s">
        <v>235</v>
      </c>
      <c r="AE36" s="670"/>
      <c r="AF36" s="670"/>
      <c r="AG36" s="670"/>
      <c r="AH36" s="670"/>
      <c r="AI36" s="670"/>
      <c r="AJ36" s="670"/>
      <c r="AK36" s="670"/>
      <c r="AL36" s="671" t="s">
        <v>235</v>
      </c>
      <c r="AM36" s="672"/>
      <c r="AN36" s="672"/>
      <c r="AO36" s="673"/>
      <c r="AP36" s="221"/>
      <c r="AQ36" s="740" t="s">
        <v>330</v>
      </c>
      <c r="AR36" s="741"/>
      <c r="AS36" s="741"/>
      <c r="AT36" s="741"/>
      <c r="AU36" s="741"/>
      <c r="AV36" s="741"/>
      <c r="AW36" s="741"/>
      <c r="AX36" s="741"/>
      <c r="AY36" s="742"/>
      <c r="AZ36" s="655">
        <v>304397</v>
      </c>
      <c r="BA36" s="656"/>
      <c r="BB36" s="656"/>
      <c r="BC36" s="656"/>
      <c r="BD36" s="656"/>
      <c r="BE36" s="656"/>
      <c r="BF36" s="743"/>
      <c r="BG36" s="677" t="s">
        <v>331</v>
      </c>
      <c r="BH36" s="678"/>
      <c r="BI36" s="678"/>
      <c r="BJ36" s="678"/>
      <c r="BK36" s="678"/>
      <c r="BL36" s="678"/>
      <c r="BM36" s="678"/>
      <c r="BN36" s="678"/>
      <c r="BO36" s="678"/>
      <c r="BP36" s="678"/>
      <c r="BQ36" s="678"/>
      <c r="BR36" s="678"/>
      <c r="BS36" s="678"/>
      <c r="BT36" s="678"/>
      <c r="BU36" s="679"/>
      <c r="BV36" s="655">
        <v>25721</v>
      </c>
      <c r="BW36" s="656"/>
      <c r="BX36" s="656"/>
      <c r="BY36" s="656"/>
      <c r="BZ36" s="656"/>
      <c r="CA36" s="656"/>
      <c r="CB36" s="743"/>
      <c r="CD36" s="681" t="s">
        <v>332</v>
      </c>
      <c r="CE36" s="682"/>
      <c r="CF36" s="682"/>
      <c r="CG36" s="682"/>
      <c r="CH36" s="682"/>
      <c r="CI36" s="682"/>
      <c r="CJ36" s="682"/>
      <c r="CK36" s="682"/>
      <c r="CL36" s="682"/>
      <c r="CM36" s="682"/>
      <c r="CN36" s="682"/>
      <c r="CO36" s="682"/>
      <c r="CP36" s="682"/>
      <c r="CQ36" s="683"/>
      <c r="CR36" s="666">
        <v>507751</v>
      </c>
      <c r="CS36" s="667"/>
      <c r="CT36" s="667"/>
      <c r="CU36" s="667"/>
      <c r="CV36" s="667"/>
      <c r="CW36" s="667"/>
      <c r="CX36" s="667"/>
      <c r="CY36" s="668"/>
      <c r="CZ36" s="671">
        <v>20.399999999999999</v>
      </c>
      <c r="DA36" s="700"/>
      <c r="DB36" s="700"/>
      <c r="DC36" s="708"/>
      <c r="DD36" s="675">
        <v>375214</v>
      </c>
      <c r="DE36" s="667"/>
      <c r="DF36" s="667"/>
      <c r="DG36" s="667"/>
      <c r="DH36" s="667"/>
      <c r="DI36" s="667"/>
      <c r="DJ36" s="667"/>
      <c r="DK36" s="668"/>
      <c r="DL36" s="675">
        <v>295813</v>
      </c>
      <c r="DM36" s="667"/>
      <c r="DN36" s="667"/>
      <c r="DO36" s="667"/>
      <c r="DP36" s="667"/>
      <c r="DQ36" s="667"/>
      <c r="DR36" s="667"/>
      <c r="DS36" s="667"/>
      <c r="DT36" s="667"/>
      <c r="DU36" s="667"/>
      <c r="DV36" s="668"/>
      <c r="DW36" s="671">
        <v>17.7</v>
      </c>
      <c r="DX36" s="700"/>
      <c r="DY36" s="700"/>
      <c r="DZ36" s="700"/>
      <c r="EA36" s="700"/>
      <c r="EB36" s="700"/>
      <c r="EC36" s="701"/>
    </row>
    <row r="37" spans="2:133" ht="11.25" customHeight="1" x14ac:dyDescent="0.15">
      <c r="B37" s="663" t="s">
        <v>333</v>
      </c>
      <c r="C37" s="664"/>
      <c r="D37" s="664"/>
      <c r="E37" s="664"/>
      <c r="F37" s="664"/>
      <c r="G37" s="664"/>
      <c r="H37" s="664"/>
      <c r="I37" s="664"/>
      <c r="J37" s="664"/>
      <c r="K37" s="664"/>
      <c r="L37" s="664"/>
      <c r="M37" s="664"/>
      <c r="N37" s="664"/>
      <c r="O37" s="664"/>
      <c r="P37" s="664"/>
      <c r="Q37" s="665"/>
      <c r="R37" s="666">
        <v>120753</v>
      </c>
      <c r="S37" s="667"/>
      <c r="T37" s="667"/>
      <c r="U37" s="667"/>
      <c r="V37" s="667"/>
      <c r="W37" s="667"/>
      <c r="X37" s="667"/>
      <c r="Y37" s="668"/>
      <c r="Z37" s="669">
        <v>4.5999999999999996</v>
      </c>
      <c r="AA37" s="669"/>
      <c r="AB37" s="669"/>
      <c r="AC37" s="669"/>
      <c r="AD37" s="670" t="s">
        <v>235</v>
      </c>
      <c r="AE37" s="670"/>
      <c r="AF37" s="670"/>
      <c r="AG37" s="670"/>
      <c r="AH37" s="670"/>
      <c r="AI37" s="670"/>
      <c r="AJ37" s="670"/>
      <c r="AK37" s="670"/>
      <c r="AL37" s="671" t="s">
        <v>235</v>
      </c>
      <c r="AM37" s="672"/>
      <c r="AN37" s="672"/>
      <c r="AO37" s="673"/>
      <c r="AQ37" s="744" t="s">
        <v>334</v>
      </c>
      <c r="AR37" s="745"/>
      <c r="AS37" s="745"/>
      <c r="AT37" s="745"/>
      <c r="AU37" s="745"/>
      <c r="AV37" s="745"/>
      <c r="AW37" s="745"/>
      <c r="AX37" s="745"/>
      <c r="AY37" s="746"/>
      <c r="AZ37" s="666">
        <v>120398</v>
      </c>
      <c r="BA37" s="667"/>
      <c r="BB37" s="667"/>
      <c r="BC37" s="667"/>
      <c r="BD37" s="706"/>
      <c r="BE37" s="706"/>
      <c r="BF37" s="724"/>
      <c r="BG37" s="681" t="s">
        <v>335</v>
      </c>
      <c r="BH37" s="682"/>
      <c r="BI37" s="682"/>
      <c r="BJ37" s="682"/>
      <c r="BK37" s="682"/>
      <c r="BL37" s="682"/>
      <c r="BM37" s="682"/>
      <c r="BN37" s="682"/>
      <c r="BO37" s="682"/>
      <c r="BP37" s="682"/>
      <c r="BQ37" s="682"/>
      <c r="BR37" s="682"/>
      <c r="BS37" s="682"/>
      <c r="BT37" s="682"/>
      <c r="BU37" s="683"/>
      <c r="BV37" s="666">
        <v>19873</v>
      </c>
      <c r="BW37" s="667"/>
      <c r="BX37" s="667"/>
      <c r="BY37" s="667"/>
      <c r="BZ37" s="667"/>
      <c r="CA37" s="667"/>
      <c r="CB37" s="676"/>
      <c r="CD37" s="681" t="s">
        <v>336</v>
      </c>
      <c r="CE37" s="682"/>
      <c r="CF37" s="682"/>
      <c r="CG37" s="682"/>
      <c r="CH37" s="682"/>
      <c r="CI37" s="682"/>
      <c r="CJ37" s="682"/>
      <c r="CK37" s="682"/>
      <c r="CL37" s="682"/>
      <c r="CM37" s="682"/>
      <c r="CN37" s="682"/>
      <c r="CO37" s="682"/>
      <c r="CP37" s="682"/>
      <c r="CQ37" s="683"/>
      <c r="CR37" s="666">
        <v>309622</v>
      </c>
      <c r="CS37" s="706"/>
      <c r="CT37" s="706"/>
      <c r="CU37" s="706"/>
      <c r="CV37" s="706"/>
      <c r="CW37" s="706"/>
      <c r="CX37" s="706"/>
      <c r="CY37" s="707"/>
      <c r="CZ37" s="671">
        <v>12.5</v>
      </c>
      <c r="DA37" s="700"/>
      <c r="DB37" s="700"/>
      <c r="DC37" s="708"/>
      <c r="DD37" s="675">
        <v>208815</v>
      </c>
      <c r="DE37" s="706"/>
      <c r="DF37" s="706"/>
      <c r="DG37" s="706"/>
      <c r="DH37" s="706"/>
      <c r="DI37" s="706"/>
      <c r="DJ37" s="706"/>
      <c r="DK37" s="707"/>
      <c r="DL37" s="675">
        <v>183161</v>
      </c>
      <c r="DM37" s="706"/>
      <c r="DN37" s="706"/>
      <c r="DO37" s="706"/>
      <c r="DP37" s="706"/>
      <c r="DQ37" s="706"/>
      <c r="DR37" s="706"/>
      <c r="DS37" s="706"/>
      <c r="DT37" s="706"/>
      <c r="DU37" s="706"/>
      <c r="DV37" s="707"/>
      <c r="DW37" s="671">
        <v>10.9</v>
      </c>
      <c r="DX37" s="700"/>
      <c r="DY37" s="700"/>
      <c r="DZ37" s="700"/>
      <c r="EA37" s="700"/>
      <c r="EB37" s="700"/>
      <c r="EC37" s="701"/>
    </row>
    <row r="38" spans="2:133" ht="11.25" customHeight="1" x14ac:dyDescent="0.15">
      <c r="B38" s="663" t="s">
        <v>337</v>
      </c>
      <c r="C38" s="664"/>
      <c r="D38" s="664"/>
      <c r="E38" s="664"/>
      <c r="F38" s="664"/>
      <c r="G38" s="664"/>
      <c r="H38" s="664"/>
      <c r="I38" s="664"/>
      <c r="J38" s="664"/>
      <c r="K38" s="664"/>
      <c r="L38" s="664"/>
      <c r="M38" s="664"/>
      <c r="N38" s="664"/>
      <c r="O38" s="664"/>
      <c r="P38" s="664"/>
      <c r="Q38" s="665"/>
      <c r="R38" s="666">
        <v>33932</v>
      </c>
      <c r="S38" s="667"/>
      <c r="T38" s="667"/>
      <c r="U38" s="667"/>
      <c r="V38" s="667"/>
      <c r="W38" s="667"/>
      <c r="X38" s="667"/>
      <c r="Y38" s="668"/>
      <c r="Z38" s="669">
        <v>1.3</v>
      </c>
      <c r="AA38" s="669"/>
      <c r="AB38" s="669"/>
      <c r="AC38" s="669"/>
      <c r="AD38" s="670" t="s">
        <v>177</v>
      </c>
      <c r="AE38" s="670"/>
      <c r="AF38" s="670"/>
      <c r="AG38" s="670"/>
      <c r="AH38" s="670"/>
      <c r="AI38" s="670"/>
      <c r="AJ38" s="670"/>
      <c r="AK38" s="670"/>
      <c r="AL38" s="671" t="s">
        <v>235</v>
      </c>
      <c r="AM38" s="672"/>
      <c r="AN38" s="672"/>
      <c r="AO38" s="673"/>
      <c r="AQ38" s="744" t="s">
        <v>338</v>
      </c>
      <c r="AR38" s="745"/>
      <c r="AS38" s="745"/>
      <c r="AT38" s="745"/>
      <c r="AU38" s="745"/>
      <c r="AV38" s="745"/>
      <c r="AW38" s="745"/>
      <c r="AX38" s="745"/>
      <c r="AY38" s="746"/>
      <c r="AZ38" s="666">
        <v>25700</v>
      </c>
      <c r="BA38" s="667"/>
      <c r="BB38" s="667"/>
      <c r="BC38" s="667"/>
      <c r="BD38" s="706"/>
      <c r="BE38" s="706"/>
      <c r="BF38" s="724"/>
      <c r="BG38" s="681" t="s">
        <v>339</v>
      </c>
      <c r="BH38" s="682"/>
      <c r="BI38" s="682"/>
      <c r="BJ38" s="682"/>
      <c r="BK38" s="682"/>
      <c r="BL38" s="682"/>
      <c r="BM38" s="682"/>
      <c r="BN38" s="682"/>
      <c r="BO38" s="682"/>
      <c r="BP38" s="682"/>
      <c r="BQ38" s="682"/>
      <c r="BR38" s="682"/>
      <c r="BS38" s="682"/>
      <c r="BT38" s="682"/>
      <c r="BU38" s="683"/>
      <c r="BV38" s="666">
        <v>353</v>
      </c>
      <c r="BW38" s="667"/>
      <c r="BX38" s="667"/>
      <c r="BY38" s="667"/>
      <c r="BZ38" s="667"/>
      <c r="CA38" s="667"/>
      <c r="CB38" s="676"/>
      <c r="CD38" s="681" t="s">
        <v>340</v>
      </c>
      <c r="CE38" s="682"/>
      <c r="CF38" s="682"/>
      <c r="CG38" s="682"/>
      <c r="CH38" s="682"/>
      <c r="CI38" s="682"/>
      <c r="CJ38" s="682"/>
      <c r="CK38" s="682"/>
      <c r="CL38" s="682"/>
      <c r="CM38" s="682"/>
      <c r="CN38" s="682"/>
      <c r="CO38" s="682"/>
      <c r="CP38" s="682"/>
      <c r="CQ38" s="683"/>
      <c r="CR38" s="666">
        <v>278697</v>
      </c>
      <c r="CS38" s="667"/>
      <c r="CT38" s="667"/>
      <c r="CU38" s="667"/>
      <c r="CV38" s="667"/>
      <c r="CW38" s="667"/>
      <c r="CX38" s="667"/>
      <c r="CY38" s="668"/>
      <c r="CZ38" s="671">
        <v>11.2</v>
      </c>
      <c r="DA38" s="700"/>
      <c r="DB38" s="700"/>
      <c r="DC38" s="708"/>
      <c r="DD38" s="675">
        <v>253780</v>
      </c>
      <c r="DE38" s="667"/>
      <c r="DF38" s="667"/>
      <c r="DG38" s="667"/>
      <c r="DH38" s="667"/>
      <c r="DI38" s="667"/>
      <c r="DJ38" s="667"/>
      <c r="DK38" s="668"/>
      <c r="DL38" s="675">
        <v>167346</v>
      </c>
      <c r="DM38" s="667"/>
      <c r="DN38" s="667"/>
      <c r="DO38" s="667"/>
      <c r="DP38" s="667"/>
      <c r="DQ38" s="667"/>
      <c r="DR38" s="667"/>
      <c r="DS38" s="667"/>
      <c r="DT38" s="667"/>
      <c r="DU38" s="667"/>
      <c r="DV38" s="668"/>
      <c r="DW38" s="671">
        <v>10</v>
      </c>
      <c r="DX38" s="700"/>
      <c r="DY38" s="700"/>
      <c r="DZ38" s="700"/>
      <c r="EA38" s="700"/>
      <c r="EB38" s="700"/>
      <c r="EC38" s="701"/>
    </row>
    <row r="39" spans="2:133" ht="11.25" customHeight="1" x14ac:dyDescent="0.15">
      <c r="B39" s="663" t="s">
        <v>341</v>
      </c>
      <c r="C39" s="664"/>
      <c r="D39" s="664"/>
      <c r="E39" s="664"/>
      <c r="F39" s="664"/>
      <c r="G39" s="664"/>
      <c r="H39" s="664"/>
      <c r="I39" s="664"/>
      <c r="J39" s="664"/>
      <c r="K39" s="664"/>
      <c r="L39" s="664"/>
      <c r="M39" s="664"/>
      <c r="N39" s="664"/>
      <c r="O39" s="664"/>
      <c r="P39" s="664"/>
      <c r="Q39" s="665"/>
      <c r="R39" s="666">
        <v>68610</v>
      </c>
      <c r="S39" s="667"/>
      <c r="T39" s="667"/>
      <c r="U39" s="667"/>
      <c r="V39" s="667"/>
      <c r="W39" s="667"/>
      <c r="X39" s="667"/>
      <c r="Y39" s="668"/>
      <c r="Z39" s="669">
        <v>2.6</v>
      </c>
      <c r="AA39" s="669"/>
      <c r="AB39" s="669"/>
      <c r="AC39" s="669"/>
      <c r="AD39" s="670">
        <v>6</v>
      </c>
      <c r="AE39" s="670"/>
      <c r="AF39" s="670"/>
      <c r="AG39" s="670"/>
      <c r="AH39" s="670"/>
      <c r="AI39" s="670"/>
      <c r="AJ39" s="670"/>
      <c r="AK39" s="670"/>
      <c r="AL39" s="671">
        <v>0</v>
      </c>
      <c r="AM39" s="672"/>
      <c r="AN39" s="672"/>
      <c r="AO39" s="673"/>
      <c r="AQ39" s="744" t="s">
        <v>342</v>
      </c>
      <c r="AR39" s="745"/>
      <c r="AS39" s="745"/>
      <c r="AT39" s="745"/>
      <c r="AU39" s="745"/>
      <c r="AV39" s="745"/>
      <c r="AW39" s="745"/>
      <c r="AX39" s="745"/>
      <c r="AY39" s="746"/>
      <c r="AZ39" s="666">
        <v>17293</v>
      </c>
      <c r="BA39" s="667"/>
      <c r="BB39" s="667"/>
      <c r="BC39" s="667"/>
      <c r="BD39" s="706"/>
      <c r="BE39" s="706"/>
      <c r="BF39" s="724"/>
      <c r="BG39" s="681" t="s">
        <v>343</v>
      </c>
      <c r="BH39" s="682"/>
      <c r="BI39" s="682"/>
      <c r="BJ39" s="682"/>
      <c r="BK39" s="682"/>
      <c r="BL39" s="682"/>
      <c r="BM39" s="682"/>
      <c r="BN39" s="682"/>
      <c r="BO39" s="682"/>
      <c r="BP39" s="682"/>
      <c r="BQ39" s="682"/>
      <c r="BR39" s="682"/>
      <c r="BS39" s="682"/>
      <c r="BT39" s="682"/>
      <c r="BU39" s="683"/>
      <c r="BV39" s="666">
        <v>558</v>
      </c>
      <c r="BW39" s="667"/>
      <c r="BX39" s="667"/>
      <c r="BY39" s="667"/>
      <c r="BZ39" s="667"/>
      <c r="CA39" s="667"/>
      <c r="CB39" s="676"/>
      <c r="CD39" s="681" t="s">
        <v>344</v>
      </c>
      <c r="CE39" s="682"/>
      <c r="CF39" s="682"/>
      <c r="CG39" s="682"/>
      <c r="CH39" s="682"/>
      <c r="CI39" s="682"/>
      <c r="CJ39" s="682"/>
      <c r="CK39" s="682"/>
      <c r="CL39" s="682"/>
      <c r="CM39" s="682"/>
      <c r="CN39" s="682"/>
      <c r="CO39" s="682"/>
      <c r="CP39" s="682"/>
      <c r="CQ39" s="683"/>
      <c r="CR39" s="666">
        <v>229678</v>
      </c>
      <c r="CS39" s="706"/>
      <c r="CT39" s="706"/>
      <c r="CU39" s="706"/>
      <c r="CV39" s="706"/>
      <c r="CW39" s="706"/>
      <c r="CX39" s="706"/>
      <c r="CY39" s="707"/>
      <c r="CZ39" s="671">
        <v>9.1999999999999993</v>
      </c>
      <c r="DA39" s="700"/>
      <c r="DB39" s="700"/>
      <c r="DC39" s="708"/>
      <c r="DD39" s="675">
        <v>172163</v>
      </c>
      <c r="DE39" s="706"/>
      <c r="DF39" s="706"/>
      <c r="DG39" s="706"/>
      <c r="DH39" s="706"/>
      <c r="DI39" s="706"/>
      <c r="DJ39" s="706"/>
      <c r="DK39" s="707"/>
      <c r="DL39" s="675" t="s">
        <v>235</v>
      </c>
      <c r="DM39" s="706"/>
      <c r="DN39" s="706"/>
      <c r="DO39" s="706"/>
      <c r="DP39" s="706"/>
      <c r="DQ39" s="706"/>
      <c r="DR39" s="706"/>
      <c r="DS39" s="706"/>
      <c r="DT39" s="706"/>
      <c r="DU39" s="706"/>
      <c r="DV39" s="707"/>
      <c r="DW39" s="671" t="s">
        <v>177</v>
      </c>
      <c r="DX39" s="700"/>
      <c r="DY39" s="700"/>
      <c r="DZ39" s="700"/>
      <c r="EA39" s="700"/>
      <c r="EB39" s="700"/>
      <c r="EC39" s="701"/>
    </row>
    <row r="40" spans="2:133" ht="11.25" customHeight="1" x14ac:dyDescent="0.15">
      <c r="B40" s="663" t="s">
        <v>345</v>
      </c>
      <c r="C40" s="664"/>
      <c r="D40" s="664"/>
      <c r="E40" s="664"/>
      <c r="F40" s="664"/>
      <c r="G40" s="664"/>
      <c r="H40" s="664"/>
      <c r="I40" s="664"/>
      <c r="J40" s="664"/>
      <c r="K40" s="664"/>
      <c r="L40" s="664"/>
      <c r="M40" s="664"/>
      <c r="N40" s="664"/>
      <c r="O40" s="664"/>
      <c r="P40" s="664"/>
      <c r="Q40" s="665"/>
      <c r="R40" s="666">
        <v>88700</v>
      </c>
      <c r="S40" s="667"/>
      <c r="T40" s="667"/>
      <c r="U40" s="667"/>
      <c r="V40" s="667"/>
      <c r="W40" s="667"/>
      <c r="X40" s="667"/>
      <c r="Y40" s="668"/>
      <c r="Z40" s="669">
        <v>3.4</v>
      </c>
      <c r="AA40" s="669"/>
      <c r="AB40" s="669"/>
      <c r="AC40" s="669"/>
      <c r="AD40" s="670" t="s">
        <v>235</v>
      </c>
      <c r="AE40" s="670"/>
      <c r="AF40" s="670"/>
      <c r="AG40" s="670"/>
      <c r="AH40" s="670"/>
      <c r="AI40" s="670"/>
      <c r="AJ40" s="670"/>
      <c r="AK40" s="670"/>
      <c r="AL40" s="671" t="s">
        <v>177</v>
      </c>
      <c r="AM40" s="672"/>
      <c r="AN40" s="672"/>
      <c r="AO40" s="673"/>
      <c r="AQ40" s="744" t="s">
        <v>346</v>
      </c>
      <c r="AR40" s="745"/>
      <c r="AS40" s="745"/>
      <c r="AT40" s="745"/>
      <c r="AU40" s="745"/>
      <c r="AV40" s="745"/>
      <c r="AW40" s="745"/>
      <c r="AX40" s="745"/>
      <c r="AY40" s="746"/>
      <c r="AZ40" s="666" t="s">
        <v>235</v>
      </c>
      <c r="BA40" s="667"/>
      <c r="BB40" s="667"/>
      <c r="BC40" s="667"/>
      <c r="BD40" s="706"/>
      <c r="BE40" s="706"/>
      <c r="BF40" s="724"/>
      <c r="BG40" s="747" t="s">
        <v>347</v>
      </c>
      <c r="BH40" s="748"/>
      <c r="BI40" s="748"/>
      <c r="BJ40" s="748"/>
      <c r="BK40" s="748"/>
      <c r="BL40" s="222"/>
      <c r="BM40" s="682" t="s">
        <v>348</v>
      </c>
      <c r="BN40" s="682"/>
      <c r="BO40" s="682"/>
      <c r="BP40" s="682"/>
      <c r="BQ40" s="682"/>
      <c r="BR40" s="682"/>
      <c r="BS40" s="682"/>
      <c r="BT40" s="682"/>
      <c r="BU40" s="683"/>
      <c r="BV40" s="666">
        <v>120</v>
      </c>
      <c r="BW40" s="667"/>
      <c r="BX40" s="667"/>
      <c r="BY40" s="667"/>
      <c r="BZ40" s="667"/>
      <c r="CA40" s="667"/>
      <c r="CB40" s="676"/>
      <c r="CD40" s="681" t="s">
        <v>349</v>
      </c>
      <c r="CE40" s="682"/>
      <c r="CF40" s="682"/>
      <c r="CG40" s="682"/>
      <c r="CH40" s="682"/>
      <c r="CI40" s="682"/>
      <c r="CJ40" s="682"/>
      <c r="CK40" s="682"/>
      <c r="CL40" s="682"/>
      <c r="CM40" s="682"/>
      <c r="CN40" s="682"/>
      <c r="CO40" s="682"/>
      <c r="CP40" s="682"/>
      <c r="CQ40" s="683"/>
      <c r="CR40" s="666">
        <v>20360</v>
      </c>
      <c r="CS40" s="667"/>
      <c r="CT40" s="667"/>
      <c r="CU40" s="667"/>
      <c r="CV40" s="667"/>
      <c r="CW40" s="667"/>
      <c r="CX40" s="667"/>
      <c r="CY40" s="668"/>
      <c r="CZ40" s="671">
        <v>0.8</v>
      </c>
      <c r="DA40" s="700"/>
      <c r="DB40" s="700"/>
      <c r="DC40" s="708"/>
      <c r="DD40" s="675">
        <v>2000</v>
      </c>
      <c r="DE40" s="667"/>
      <c r="DF40" s="667"/>
      <c r="DG40" s="667"/>
      <c r="DH40" s="667"/>
      <c r="DI40" s="667"/>
      <c r="DJ40" s="667"/>
      <c r="DK40" s="668"/>
      <c r="DL40" s="675" t="s">
        <v>235</v>
      </c>
      <c r="DM40" s="667"/>
      <c r="DN40" s="667"/>
      <c r="DO40" s="667"/>
      <c r="DP40" s="667"/>
      <c r="DQ40" s="667"/>
      <c r="DR40" s="667"/>
      <c r="DS40" s="667"/>
      <c r="DT40" s="667"/>
      <c r="DU40" s="667"/>
      <c r="DV40" s="668"/>
      <c r="DW40" s="671" t="s">
        <v>177</v>
      </c>
      <c r="DX40" s="700"/>
      <c r="DY40" s="700"/>
      <c r="DZ40" s="700"/>
      <c r="EA40" s="700"/>
      <c r="EB40" s="700"/>
      <c r="EC40" s="701"/>
    </row>
    <row r="41" spans="2:133" ht="11.25" customHeight="1" x14ac:dyDescent="0.15">
      <c r="B41" s="663" t="s">
        <v>350</v>
      </c>
      <c r="C41" s="664"/>
      <c r="D41" s="664"/>
      <c r="E41" s="664"/>
      <c r="F41" s="664"/>
      <c r="G41" s="664"/>
      <c r="H41" s="664"/>
      <c r="I41" s="664"/>
      <c r="J41" s="664"/>
      <c r="K41" s="664"/>
      <c r="L41" s="664"/>
      <c r="M41" s="664"/>
      <c r="N41" s="664"/>
      <c r="O41" s="664"/>
      <c r="P41" s="664"/>
      <c r="Q41" s="665"/>
      <c r="R41" s="666" t="s">
        <v>235</v>
      </c>
      <c r="S41" s="667"/>
      <c r="T41" s="667"/>
      <c r="U41" s="667"/>
      <c r="V41" s="667"/>
      <c r="W41" s="667"/>
      <c r="X41" s="667"/>
      <c r="Y41" s="668"/>
      <c r="Z41" s="669" t="s">
        <v>235</v>
      </c>
      <c r="AA41" s="669"/>
      <c r="AB41" s="669"/>
      <c r="AC41" s="669"/>
      <c r="AD41" s="670" t="s">
        <v>177</v>
      </c>
      <c r="AE41" s="670"/>
      <c r="AF41" s="670"/>
      <c r="AG41" s="670"/>
      <c r="AH41" s="670"/>
      <c r="AI41" s="670"/>
      <c r="AJ41" s="670"/>
      <c r="AK41" s="670"/>
      <c r="AL41" s="671" t="s">
        <v>235</v>
      </c>
      <c r="AM41" s="672"/>
      <c r="AN41" s="672"/>
      <c r="AO41" s="673"/>
      <c r="AQ41" s="744" t="s">
        <v>351</v>
      </c>
      <c r="AR41" s="745"/>
      <c r="AS41" s="745"/>
      <c r="AT41" s="745"/>
      <c r="AU41" s="745"/>
      <c r="AV41" s="745"/>
      <c r="AW41" s="745"/>
      <c r="AX41" s="745"/>
      <c r="AY41" s="746"/>
      <c r="AZ41" s="666">
        <v>34544</v>
      </c>
      <c r="BA41" s="667"/>
      <c r="BB41" s="667"/>
      <c r="BC41" s="667"/>
      <c r="BD41" s="706"/>
      <c r="BE41" s="706"/>
      <c r="BF41" s="724"/>
      <c r="BG41" s="747"/>
      <c r="BH41" s="748"/>
      <c r="BI41" s="748"/>
      <c r="BJ41" s="748"/>
      <c r="BK41" s="748"/>
      <c r="BL41" s="222"/>
      <c r="BM41" s="682" t="s">
        <v>352</v>
      </c>
      <c r="BN41" s="682"/>
      <c r="BO41" s="682"/>
      <c r="BP41" s="682"/>
      <c r="BQ41" s="682"/>
      <c r="BR41" s="682"/>
      <c r="BS41" s="682"/>
      <c r="BT41" s="682"/>
      <c r="BU41" s="683"/>
      <c r="BV41" s="666" t="s">
        <v>177</v>
      </c>
      <c r="BW41" s="667"/>
      <c r="BX41" s="667"/>
      <c r="BY41" s="667"/>
      <c r="BZ41" s="667"/>
      <c r="CA41" s="667"/>
      <c r="CB41" s="676"/>
      <c r="CD41" s="681" t="s">
        <v>353</v>
      </c>
      <c r="CE41" s="682"/>
      <c r="CF41" s="682"/>
      <c r="CG41" s="682"/>
      <c r="CH41" s="682"/>
      <c r="CI41" s="682"/>
      <c r="CJ41" s="682"/>
      <c r="CK41" s="682"/>
      <c r="CL41" s="682"/>
      <c r="CM41" s="682"/>
      <c r="CN41" s="682"/>
      <c r="CO41" s="682"/>
      <c r="CP41" s="682"/>
      <c r="CQ41" s="683"/>
      <c r="CR41" s="666" t="s">
        <v>177</v>
      </c>
      <c r="CS41" s="706"/>
      <c r="CT41" s="706"/>
      <c r="CU41" s="706"/>
      <c r="CV41" s="706"/>
      <c r="CW41" s="706"/>
      <c r="CX41" s="706"/>
      <c r="CY41" s="707"/>
      <c r="CZ41" s="671" t="s">
        <v>177</v>
      </c>
      <c r="DA41" s="700"/>
      <c r="DB41" s="700"/>
      <c r="DC41" s="708"/>
      <c r="DD41" s="675" t="s">
        <v>177</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354</v>
      </c>
      <c r="C42" s="664"/>
      <c r="D42" s="664"/>
      <c r="E42" s="664"/>
      <c r="F42" s="664"/>
      <c r="G42" s="664"/>
      <c r="H42" s="664"/>
      <c r="I42" s="664"/>
      <c r="J42" s="664"/>
      <c r="K42" s="664"/>
      <c r="L42" s="664"/>
      <c r="M42" s="664"/>
      <c r="N42" s="664"/>
      <c r="O42" s="664"/>
      <c r="P42" s="664"/>
      <c r="Q42" s="665"/>
      <c r="R42" s="666" t="s">
        <v>235</v>
      </c>
      <c r="S42" s="667"/>
      <c r="T42" s="667"/>
      <c r="U42" s="667"/>
      <c r="V42" s="667"/>
      <c r="W42" s="667"/>
      <c r="X42" s="667"/>
      <c r="Y42" s="668"/>
      <c r="Z42" s="669" t="s">
        <v>235</v>
      </c>
      <c r="AA42" s="669"/>
      <c r="AB42" s="669"/>
      <c r="AC42" s="669"/>
      <c r="AD42" s="670" t="s">
        <v>177</v>
      </c>
      <c r="AE42" s="670"/>
      <c r="AF42" s="670"/>
      <c r="AG42" s="670"/>
      <c r="AH42" s="670"/>
      <c r="AI42" s="670"/>
      <c r="AJ42" s="670"/>
      <c r="AK42" s="670"/>
      <c r="AL42" s="671" t="s">
        <v>177</v>
      </c>
      <c r="AM42" s="672"/>
      <c r="AN42" s="672"/>
      <c r="AO42" s="673"/>
      <c r="AQ42" s="751" t="s">
        <v>355</v>
      </c>
      <c r="AR42" s="752"/>
      <c r="AS42" s="752"/>
      <c r="AT42" s="752"/>
      <c r="AU42" s="752"/>
      <c r="AV42" s="752"/>
      <c r="AW42" s="752"/>
      <c r="AX42" s="752"/>
      <c r="AY42" s="753"/>
      <c r="AZ42" s="760">
        <v>106462</v>
      </c>
      <c r="BA42" s="761"/>
      <c r="BB42" s="761"/>
      <c r="BC42" s="761"/>
      <c r="BD42" s="737"/>
      <c r="BE42" s="737"/>
      <c r="BF42" s="739"/>
      <c r="BG42" s="749"/>
      <c r="BH42" s="750"/>
      <c r="BI42" s="750"/>
      <c r="BJ42" s="750"/>
      <c r="BK42" s="750"/>
      <c r="BL42" s="223"/>
      <c r="BM42" s="692" t="s">
        <v>356</v>
      </c>
      <c r="BN42" s="692"/>
      <c r="BO42" s="692"/>
      <c r="BP42" s="692"/>
      <c r="BQ42" s="692"/>
      <c r="BR42" s="692"/>
      <c r="BS42" s="692"/>
      <c r="BT42" s="692"/>
      <c r="BU42" s="693"/>
      <c r="BV42" s="760">
        <v>350</v>
      </c>
      <c r="BW42" s="761"/>
      <c r="BX42" s="761"/>
      <c r="BY42" s="761"/>
      <c r="BZ42" s="761"/>
      <c r="CA42" s="761"/>
      <c r="CB42" s="773"/>
      <c r="CD42" s="663" t="s">
        <v>357</v>
      </c>
      <c r="CE42" s="664"/>
      <c r="CF42" s="664"/>
      <c r="CG42" s="664"/>
      <c r="CH42" s="664"/>
      <c r="CI42" s="664"/>
      <c r="CJ42" s="664"/>
      <c r="CK42" s="664"/>
      <c r="CL42" s="664"/>
      <c r="CM42" s="664"/>
      <c r="CN42" s="664"/>
      <c r="CO42" s="664"/>
      <c r="CP42" s="664"/>
      <c r="CQ42" s="665"/>
      <c r="CR42" s="666">
        <v>226230</v>
      </c>
      <c r="CS42" s="706"/>
      <c r="CT42" s="706"/>
      <c r="CU42" s="706"/>
      <c r="CV42" s="706"/>
      <c r="CW42" s="706"/>
      <c r="CX42" s="706"/>
      <c r="CY42" s="707"/>
      <c r="CZ42" s="671">
        <v>9.1</v>
      </c>
      <c r="DA42" s="700"/>
      <c r="DB42" s="700"/>
      <c r="DC42" s="708"/>
      <c r="DD42" s="675">
        <v>84218</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358</v>
      </c>
      <c r="C43" s="664"/>
      <c r="D43" s="664"/>
      <c r="E43" s="664"/>
      <c r="F43" s="664"/>
      <c r="G43" s="664"/>
      <c r="H43" s="664"/>
      <c r="I43" s="664"/>
      <c r="J43" s="664"/>
      <c r="K43" s="664"/>
      <c r="L43" s="664"/>
      <c r="M43" s="664"/>
      <c r="N43" s="664"/>
      <c r="O43" s="664"/>
      <c r="P43" s="664"/>
      <c r="Q43" s="665"/>
      <c r="R43" s="666">
        <v>48000</v>
      </c>
      <c r="S43" s="667"/>
      <c r="T43" s="667"/>
      <c r="U43" s="667"/>
      <c r="V43" s="667"/>
      <c r="W43" s="667"/>
      <c r="X43" s="667"/>
      <c r="Y43" s="668"/>
      <c r="Z43" s="669">
        <v>1.8</v>
      </c>
      <c r="AA43" s="669"/>
      <c r="AB43" s="669"/>
      <c r="AC43" s="669"/>
      <c r="AD43" s="670" t="s">
        <v>235</v>
      </c>
      <c r="AE43" s="670"/>
      <c r="AF43" s="670"/>
      <c r="AG43" s="670"/>
      <c r="AH43" s="670"/>
      <c r="AI43" s="670"/>
      <c r="AJ43" s="670"/>
      <c r="AK43" s="670"/>
      <c r="AL43" s="671" t="s">
        <v>235</v>
      </c>
      <c r="AM43" s="672"/>
      <c r="AN43" s="672"/>
      <c r="AO43" s="673"/>
      <c r="BV43" s="224"/>
      <c r="BW43" s="224"/>
      <c r="BX43" s="224"/>
      <c r="BY43" s="224"/>
      <c r="BZ43" s="224"/>
      <c r="CA43" s="224"/>
      <c r="CB43" s="224"/>
      <c r="CD43" s="663" t="s">
        <v>359</v>
      </c>
      <c r="CE43" s="664"/>
      <c r="CF43" s="664"/>
      <c r="CG43" s="664"/>
      <c r="CH43" s="664"/>
      <c r="CI43" s="664"/>
      <c r="CJ43" s="664"/>
      <c r="CK43" s="664"/>
      <c r="CL43" s="664"/>
      <c r="CM43" s="664"/>
      <c r="CN43" s="664"/>
      <c r="CO43" s="664"/>
      <c r="CP43" s="664"/>
      <c r="CQ43" s="665"/>
      <c r="CR43" s="666">
        <v>10111</v>
      </c>
      <c r="CS43" s="706"/>
      <c r="CT43" s="706"/>
      <c r="CU43" s="706"/>
      <c r="CV43" s="706"/>
      <c r="CW43" s="706"/>
      <c r="CX43" s="706"/>
      <c r="CY43" s="707"/>
      <c r="CZ43" s="671">
        <v>0.4</v>
      </c>
      <c r="DA43" s="700"/>
      <c r="DB43" s="700"/>
      <c r="DC43" s="708"/>
      <c r="DD43" s="675">
        <v>10111</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360</v>
      </c>
      <c r="C44" s="711"/>
      <c r="D44" s="711"/>
      <c r="E44" s="711"/>
      <c r="F44" s="711"/>
      <c r="G44" s="711"/>
      <c r="H44" s="711"/>
      <c r="I44" s="711"/>
      <c r="J44" s="711"/>
      <c r="K44" s="711"/>
      <c r="L44" s="711"/>
      <c r="M44" s="711"/>
      <c r="N44" s="711"/>
      <c r="O44" s="711"/>
      <c r="P44" s="711"/>
      <c r="Q44" s="712"/>
      <c r="R44" s="760">
        <v>2640419</v>
      </c>
      <c r="S44" s="761"/>
      <c r="T44" s="761"/>
      <c r="U44" s="761"/>
      <c r="V44" s="761"/>
      <c r="W44" s="761"/>
      <c r="X44" s="761"/>
      <c r="Y44" s="762"/>
      <c r="Z44" s="763">
        <v>100</v>
      </c>
      <c r="AA44" s="763"/>
      <c r="AB44" s="763"/>
      <c r="AC44" s="763"/>
      <c r="AD44" s="764">
        <v>1627140</v>
      </c>
      <c r="AE44" s="764"/>
      <c r="AF44" s="764"/>
      <c r="AG44" s="764"/>
      <c r="AH44" s="764"/>
      <c r="AI44" s="764"/>
      <c r="AJ44" s="764"/>
      <c r="AK44" s="764"/>
      <c r="AL44" s="765">
        <v>100</v>
      </c>
      <c r="AM44" s="738"/>
      <c r="AN44" s="738"/>
      <c r="AO44" s="766"/>
      <c r="CD44" s="767" t="s">
        <v>306</v>
      </c>
      <c r="CE44" s="768"/>
      <c r="CF44" s="663" t="s">
        <v>361</v>
      </c>
      <c r="CG44" s="664"/>
      <c r="CH44" s="664"/>
      <c r="CI44" s="664"/>
      <c r="CJ44" s="664"/>
      <c r="CK44" s="664"/>
      <c r="CL44" s="664"/>
      <c r="CM44" s="664"/>
      <c r="CN44" s="664"/>
      <c r="CO44" s="664"/>
      <c r="CP44" s="664"/>
      <c r="CQ44" s="665"/>
      <c r="CR44" s="666">
        <v>225666</v>
      </c>
      <c r="CS44" s="667"/>
      <c r="CT44" s="667"/>
      <c r="CU44" s="667"/>
      <c r="CV44" s="667"/>
      <c r="CW44" s="667"/>
      <c r="CX44" s="667"/>
      <c r="CY44" s="668"/>
      <c r="CZ44" s="671">
        <v>9.1</v>
      </c>
      <c r="DA44" s="672"/>
      <c r="DB44" s="672"/>
      <c r="DC44" s="684"/>
      <c r="DD44" s="675">
        <v>84008</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362</v>
      </c>
      <c r="CG45" s="664"/>
      <c r="CH45" s="664"/>
      <c r="CI45" s="664"/>
      <c r="CJ45" s="664"/>
      <c r="CK45" s="664"/>
      <c r="CL45" s="664"/>
      <c r="CM45" s="664"/>
      <c r="CN45" s="664"/>
      <c r="CO45" s="664"/>
      <c r="CP45" s="664"/>
      <c r="CQ45" s="665"/>
      <c r="CR45" s="666">
        <v>71237</v>
      </c>
      <c r="CS45" s="706"/>
      <c r="CT45" s="706"/>
      <c r="CU45" s="706"/>
      <c r="CV45" s="706"/>
      <c r="CW45" s="706"/>
      <c r="CX45" s="706"/>
      <c r="CY45" s="707"/>
      <c r="CZ45" s="671">
        <v>2.9</v>
      </c>
      <c r="DA45" s="700"/>
      <c r="DB45" s="700"/>
      <c r="DC45" s="708"/>
      <c r="DD45" s="675">
        <v>5773</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364</v>
      </c>
      <c r="CG46" s="664"/>
      <c r="CH46" s="664"/>
      <c r="CI46" s="664"/>
      <c r="CJ46" s="664"/>
      <c r="CK46" s="664"/>
      <c r="CL46" s="664"/>
      <c r="CM46" s="664"/>
      <c r="CN46" s="664"/>
      <c r="CO46" s="664"/>
      <c r="CP46" s="664"/>
      <c r="CQ46" s="665"/>
      <c r="CR46" s="666">
        <v>130179</v>
      </c>
      <c r="CS46" s="667"/>
      <c r="CT46" s="667"/>
      <c r="CU46" s="667"/>
      <c r="CV46" s="667"/>
      <c r="CW46" s="667"/>
      <c r="CX46" s="667"/>
      <c r="CY46" s="668"/>
      <c r="CZ46" s="671">
        <v>5.2</v>
      </c>
      <c r="DA46" s="672"/>
      <c r="DB46" s="672"/>
      <c r="DC46" s="684"/>
      <c r="DD46" s="675">
        <v>78085</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365</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366</v>
      </c>
      <c r="CG47" s="664"/>
      <c r="CH47" s="664"/>
      <c r="CI47" s="664"/>
      <c r="CJ47" s="664"/>
      <c r="CK47" s="664"/>
      <c r="CL47" s="664"/>
      <c r="CM47" s="664"/>
      <c r="CN47" s="664"/>
      <c r="CO47" s="664"/>
      <c r="CP47" s="664"/>
      <c r="CQ47" s="665"/>
      <c r="CR47" s="666">
        <v>564</v>
      </c>
      <c r="CS47" s="706"/>
      <c r="CT47" s="706"/>
      <c r="CU47" s="706"/>
      <c r="CV47" s="706"/>
      <c r="CW47" s="706"/>
      <c r="CX47" s="706"/>
      <c r="CY47" s="707"/>
      <c r="CZ47" s="671">
        <v>0</v>
      </c>
      <c r="DA47" s="700"/>
      <c r="DB47" s="700"/>
      <c r="DC47" s="708"/>
      <c r="DD47" s="675">
        <v>210</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367</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368</v>
      </c>
      <c r="CG48" s="664"/>
      <c r="CH48" s="664"/>
      <c r="CI48" s="664"/>
      <c r="CJ48" s="664"/>
      <c r="CK48" s="664"/>
      <c r="CL48" s="664"/>
      <c r="CM48" s="664"/>
      <c r="CN48" s="664"/>
      <c r="CO48" s="664"/>
      <c r="CP48" s="664"/>
      <c r="CQ48" s="665"/>
      <c r="CR48" s="666" t="s">
        <v>235</v>
      </c>
      <c r="CS48" s="667"/>
      <c r="CT48" s="667"/>
      <c r="CU48" s="667"/>
      <c r="CV48" s="667"/>
      <c r="CW48" s="667"/>
      <c r="CX48" s="667"/>
      <c r="CY48" s="668"/>
      <c r="CZ48" s="671" t="s">
        <v>235</v>
      </c>
      <c r="DA48" s="672"/>
      <c r="DB48" s="672"/>
      <c r="DC48" s="684"/>
      <c r="DD48" s="675" t="s">
        <v>235</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369</v>
      </c>
      <c r="CE49" s="711"/>
      <c r="CF49" s="711"/>
      <c r="CG49" s="711"/>
      <c r="CH49" s="711"/>
      <c r="CI49" s="711"/>
      <c r="CJ49" s="711"/>
      <c r="CK49" s="711"/>
      <c r="CL49" s="711"/>
      <c r="CM49" s="711"/>
      <c r="CN49" s="711"/>
      <c r="CO49" s="711"/>
      <c r="CP49" s="711"/>
      <c r="CQ49" s="712"/>
      <c r="CR49" s="760">
        <v>2486492</v>
      </c>
      <c r="CS49" s="737"/>
      <c r="CT49" s="737"/>
      <c r="CU49" s="737"/>
      <c r="CV49" s="737"/>
      <c r="CW49" s="737"/>
      <c r="CX49" s="737"/>
      <c r="CY49" s="774"/>
      <c r="CZ49" s="765">
        <v>100</v>
      </c>
      <c r="DA49" s="775"/>
      <c r="DB49" s="775"/>
      <c r="DC49" s="776"/>
      <c r="DD49" s="777">
        <v>1849673</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E6Yt70W2lmVT2tLe3Bk/rqcHW6FJU7zR3kbZwJUe6kFlDINNXUS0b6QfrwTfRdphXml0mlGNcJYN+JdykI7Lw==" saltValue="M0CFA9VPhJ9VdNZsZX7/U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81" zoomScale="70" zoomScaleNormal="25" zoomScaleSheetLayoutView="70" workbookViewId="0">
      <selection activeCell="AK54" sqref="AK5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370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371</v>
      </c>
      <c r="DK2" s="788"/>
      <c r="DL2" s="788"/>
      <c r="DM2" s="788"/>
      <c r="DN2" s="788"/>
      <c r="DO2" s="789"/>
      <c r="DP2" s="231"/>
      <c r="DQ2" s="787" t="s">
        <v>372</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373</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374</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375</v>
      </c>
      <c r="B5" s="793"/>
      <c r="C5" s="793"/>
      <c r="D5" s="793"/>
      <c r="E5" s="793"/>
      <c r="F5" s="793"/>
      <c r="G5" s="793"/>
      <c r="H5" s="793"/>
      <c r="I5" s="793"/>
      <c r="J5" s="793"/>
      <c r="K5" s="793"/>
      <c r="L5" s="793"/>
      <c r="M5" s="793"/>
      <c r="N5" s="793"/>
      <c r="O5" s="793"/>
      <c r="P5" s="794"/>
      <c r="Q5" s="798" t="s">
        <v>376</v>
      </c>
      <c r="R5" s="799"/>
      <c r="S5" s="799"/>
      <c r="T5" s="799"/>
      <c r="U5" s="800"/>
      <c r="V5" s="798" t="s">
        <v>377</v>
      </c>
      <c r="W5" s="799"/>
      <c r="X5" s="799"/>
      <c r="Y5" s="799"/>
      <c r="Z5" s="800"/>
      <c r="AA5" s="798" t="s">
        <v>378</v>
      </c>
      <c r="AB5" s="799"/>
      <c r="AC5" s="799"/>
      <c r="AD5" s="799"/>
      <c r="AE5" s="799"/>
      <c r="AF5" s="804" t="s">
        <v>379</v>
      </c>
      <c r="AG5" s="799"/>
      <c r="AH5" s="799"/>
      <c r="AI5" s="799"/>
      <c r="AJ5" s="805"/>
      <c r="AK5" s="799" t="s">
        <v>380</v>
      </c>
      <c r="AL5" s="799"/>
      <c r="AM5" s="799"/>
      <c r="AN5" s="799"/>
      <c r="AO5" s="800"/>
      <c r="AP5" s="798" t="s">
        <v>381</v>
      </c>
      <c r="AQ5" s="799"/>
      <c r="AR5" s="799"/>
      <c r="AS5" s="799"/>
      <c r="AT5" s="800"/>
      <c r="AU5" s="798" t="s">
        <v>382</v>
      </c>
      <c r="AV5" s="799"/>
      <c r="AW5" s="799"/>
      <c r="AX5" s="799"/>
      <c r="AY5" s="805"/>
      <c r="AZ5" s="235"/>
      <c r="BA5" s="235"/>
      <c r="BB5" s="235"/>
      <c r="BC5" s="235"/>
      <c r="BD5" s="235"/>
      <c r="BE5" s="236"/>
      <c r="BF5" s="236"/>
      <c r="BG5" s="236"/>
      <c r="BH5" s="236"/>
      <c r="BI5" s="236"/>
      <c r="BJ5" s="236"/>
      <c r="BK5" s="236"/>
      <c r="BL5" s="236"/>
      <c r="BM5" s="236"/>
      <c r="BN5" s="236"/>
      <c r="BO5" s="236"/>
      <c r="BP5" s="236"/>
      <c r="BQ5" s="792" t="s">
        <v>383</v>
      </c>
      <c r="BR5" s="793"/>
      <c r="BS5" s="793"/>
      <c r="BT5" s="793"/>
      <c r="BU5" s="793"/>
      <c r="BV5" s="793"/>
      <c r="BW5" s="793"/>
      <c r="BX5" s="793"/>
      <c r="BY5" s="793"/>
      <c r="BZ5" s="793"/>
      <c r="CA5" s="793"/>
      <c r="CB5" s="793"/>
      <c r="CC5" s="793"/>
      <c r="CD5" s="793"/>
      <c r="CE5" s="793"/>
      <c r="CF5" s="793"/>
      <c r="CG5" s="794"/>
      <c r="CH5" s="798" t="s">
        <v>384</v>
      </c>
      <c r="CI5" s="799"/>
      <c r="CJ5" s="799"/>
      <c r="CK5" s="799"/>
      <c r="CL5" s="800"/>
      <c r="CM5" s="798" t="s">
        <v>385</v>
      </c>
      <c r="CN5" s="799"/>
      <c r="CO5" s="799"/>
      <c r="CP5" s="799"/>
      <c r="CQ5" s="800"/>
      <c r="CR5" s="798" t="s">
        <v>386</v>
      </c>
      <c r="CS5" s="799"/>
      <c r="CT5" s="799"/>
      <c r="CU5" s="799"/>
      <c r="CV5" s="800"/>
      <c r="CW5" s="798" t="s">
        <v>387</v>
      </c>
      <c r="CX5" s="799"/>
      <c r="CY5" s="799"/>
      <c r="CZ5" s="799"/>
      <c r="DA5" s="800"/>
      <c r="DB5" s="798" t="s">
        <v>388</v>
      </c>
      <c r="DC5" s="799"/>
      <c r="DD5" s="799"/>
      <c r="DE5" s="799"/>
      <c r="DF5" s="800"/>
      <c r="DG5" s="828" t="s">
        <v>389</v>
      </c>
      <c r="DH5" s="829"/>
      <c r="DI5" s="829"/>
      <c r="DJ5" s="829"/>
      <c r="DK5" s="830"/>
      <c r="DL5" s="828" t="s">
        <v>390</v>
      </c>
      <c r="DM5" s="829"/>
      <c r="DN5" s="829"/>
      <c r="DO5" s="829"/>
      <c r="DP5" s="830"/>
      <c r="DQ5" s="798" t="s">
        <v>391</v>
      </c>
      <c r="DR5" s="799"/>
      <c r="DS5" s="799"/>
      <c r="DT5" s="799"/>
      <c r="DU5" s="800"/>
      <c r="DV5" s="798" t="s">
        <v>382</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392</v>
      </c>
      <c r="C7" s="815"/>
      <c r="D7" s="815"/>
      <c r="E7" s="815"/>
      <c r="F7" s="815"/>
      <c r="G7" s="815"/>
      <c r="H7" s="815"/>
      <c r="I7" s="815"/>
      <c r="J7" s="815"/>
      <c r="K7" s="815"/>
      <c r="L7" s="815"/>
      <c r="M7" s="815"/>
      <c r="N7" s="815"/>
      <c r="O7" s="815"/>
      <c r="P7" s="816"/>
      <c r="Q7" s="817">
        <v>2640</v>
      </c>
      <c r="R7" s="818"/>
      <c r="S7" s="818"/>
      <c r="T7" s="818"/>
      <c r="U7" s="818"/>
      <c r="V7" s="818">
        <v>2486</v>
      </c>
      <c r="W7" s="818"/>
      <c r="X7" s="818"/>
      <c r="Y7" s="818"/>
      <c r="Z7" s="818"/>
      <c r="AA7" s="818">
        <v>154</v>
      </c>
      <c r="AB7" s="818"/>
      <c r="AC7" s="818"/>
      <c r="AD7" s="818"/>
      <c r="AE7" s="819"/>
      <c r="AF7" s="820">
        <v>113</v>
      </c>
      <c r="AG7" s="821"/>
      <c r="AH7" s="821"/>
      <c r="AI7" s="821"/>
      <c r="AJ7" s="822"/>
      <c r="AK7" s="823">
        <v>121</v>
      </c>
      <c r="AL7" s="824"/>
      <c r="AM7" s="824"/>
      <c r="AN7" s="824"/>
      <c r="AO7" s="824"/>
      <c r="AP7" s="824">
        <v>1591</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t="s">
        <v>586</v>
      </c>
      <c r="BT7" s="812"/>
      <c r="BU7" s="812"/>
      <c r="BV7" s="812"/>
      <c r="BW7" s="812"/>
      <c r="BX7" s="812"/>
      <c r="BY7" s="812"/>
      <c r="BZ7" s="812"/>
      <c r="CA7" s="812"/>
      <c r="CB7" s="812"/>
      <c r="CC7" s="812"/>
      <c r="CD7" s="812"/>
      <c r="CE7" s="812"/>
      <c r="CF7" s="812"/>
      <c r="CG7" s="827"/>
      <c r="CH7" s="808">
        <v>-6</v>
      </c>
      <c r="CI7" s="809"/>
      <c r="CJ7" s="809"/>
      <c r="CK7" s="809"/>
      <c r="CL7" s="810"/>
      <c r="CM7" s="808">
        <v>20</v>
      </c>
      <c r="CN7" s="809"/>
      <c r="CO7" s="809"/>
      <c r="CP7" s="809"/>
      <c r="CQ7" s="810"/>
      <c r="CR7" s="808">
        <v>13</v>
      </c>
      <c r="CS7" s="809"/>
      <c r="CT7" s="809"/>
      <c r="CU7" s="809"/>
      <c r="CV7" s="810"/>
      <c r="CW7" s="808" t="s">
        <v>578</v>
      </c>
      <c r="CX7" s="809"/>
      <c r="CY7" s="809"/>
      <c r="CZ7" s="809"/>
      <c r="DA7" s="810"/>
      <c r="DB7" s="808" t="s">
        <v>578</v>
      </c>
      <c r="DC7" s="809"/>
      <c r="DD7" s="809"/>
      <c r="DE7" s="809"/>
      <c r="DF7" s="810"/>
      <c r="DG7" s="808" t="s">
        <v>578</v>
      </c>
      <c r="DH7" s="809"/>
      <c r="DI7" s="809"/>
      <c r="DJ7" s="809"/>
      <c r="DK7" s="810"/>
      <c r="DL7" s="808" t="s">
        <v>578</v>
      </c>
      <c r="DM7" s="809"/>
      <c r="DN7" s="809"/>
      <c r="DO7" s="809"/>
      <c r="DP7" s="810"/>
      <c r="DQ7" s="808" t="s">
        <v>578</v>
      </c>
      <c r="DR7" s="809"/>
      <c r="DS7" s="809"/>
      <c r="DT7" s="809"/>
      <c r="DU7" s="810"/>
      <c r="DV7" s="811"/>
      <c r="DW7" s="812"/>
      <c r="DX7" s="812"/>
      <c r="DY7" s="812"/>
      <c r="DZ7" s="813"/>
      <c r="EA7" s="237"/>
    </row>
    <row r="8" spans="1:131" s="238" customFormat="1" ht="26.25" customHeight="1" x14ac:dyDescent="0.15">
      <c r="A8" s="241">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t="s">
        <v>587</v>
      </c>
      <c r="BT8" s="839"/>
      <c r="BU8" s="839"/>
      <c r="BV8" s="839"/>
      <c r="BW8" s="839"/>
      <c r="BX8" s="839"/>
      <c r="BY8" s="839"/>
      <c r="BZ8" s="839"/>
      <c r="CA8" s="839"/>
      <c r="CB8" s="839"/>
      <c r="CC8" s="839"/>
      <c r="CD8" s="839"/>
      <c r="CE8" s="839"/>
      <c r="CF8" s="839"/>
      <c r="CG8" s="840"/>
      <c r="CH8" s="841">
        <v>-161</v>
      </c>
      <c r="CI8" s="842"/>
      <c r="CJ8" s="842"/>
      <c r="CK8" s="842"/>
      <c r="CL8" s="843"/>
      <c r="CM8" s="841">
        <v>53</v>
      </c>
      <c r="CN8" s="842"/>
      <c r="CO8" s="842"/>
      <c r="CP8" s="842"/>
      <c r="CQ8" s="843"/>
      <c r="CR8" s="841">
        <v>2</v>
      </c>
      <c r="CS8" s="842"/>
      <c r="CT8" s="842"/>
      <c r="CU8" s="842"/>
      <c r="CV8" s="843"/>
      <c r="CW8" s="841">
        <v>25</v>
      </c>
      <c r="CX8" s="842"/>
      <c r="CY8" s="842"/>
      <c r="CZ8" s="842"/>
      <c r="DA8" s="843"/>
      <c r="DB8" s="841" t="s">
        <v>578</v>
      </c>
      <c r="DC8" s="842"/>
      <c r="DD8" s="842"/>
      <c r="DE8" s="842"/>
      <c r="DF8" s="843"/>
      <c r="DG8" s="841" t="s">
        <v>578</v>
      </c>
      <c r="DH8" s="842"/>
      <c r="DI8" s="842"/>
      <c r="DJ8" s="842"/>
      <c r="DK8" s="843"/>
      <c r="DL8" s="841" t="s">
        <v>578</v>
      </c>
      <c r="DM8" s="842"/>
      <c r="DN8" s="842"/>
      <c r="DO8" s="842"/>
      <c r="DP8" s="843"/>
      <c r="DQ8" s="841" t="s">
        <v>578</v>
      </c>
      <c r="DR8" s="842"/>
      <c r="DS8" s="842"/>
      <c r="DT8" s="842"/>
      <c r="DU8" s="843"/>
      <c r="DV8" s="838"/>
      <c r="DW8" s="839"/>
      <c r="DX8" s="839"/>
      <c r="DY8" s="839"/>
      <c r="DZ8" s="844"/>
      <c r="EA8" s="237"/>
    </row>
    <row r="9" spans="1:131" s="238" customFormat="1" ht="26.25" customHeight="1" x14ac:dyDescent="0.1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393</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394</v>
      </c>
      <c r="B23" s="854" t="s">
        <v>395</v>
      </c>
      <c r="C23" s="855"/>
      <c r="D23" s="855"/>
      <c r="E23" s="855"/>
      <c r="F23" s="855"/>
      <c r="G23" s="855"/>
      <c r="H23" s="855"/>
      <c r="I23" s="855"/>
      <c r="J23" s="855"/>
      <c r="K23" s="855"/>
      <c r="L23" s="855"/>
      <c r="M23" s="855"/>
      <c r="N23" s="855"/>
      <c r="O23" s="855"/>
      <c r="P23" s="856"/>
      <c r="Q23" s="857">
        <v>2640</v>
      </c>
      <c r="R23" s="858"/>
      <c r="S23" s="858"/>
      <c r="T23" s="858"/>
      <c r="U23" s="858"/>
      <c r="V23" s="858">
        <v>2486</v>
      </c>
      <c r="W23" s="858"/>
      <c r="X23" s="858"/>
      <c r="Y23" s="858"/>
      <c r="Z23" s="858"/>
      <c r="AA23" s="858">
        <v>154</v>
      </c>
      <c r="AB23" s="858"/>
      <c r="AC23" s="858"/>
      <c r="AD23" s="858"/>
      <c r="AE23" s="859"/>
      <c r="AF23" s="860">
        <v>113</v>
      </c>
      <c r="AG23" s="858"/>
      <c r="AH23" s="858"/>
      <c r="AI23" s="858"/>
      <c r="AJ23" s="861"/>
      <c r="AK23" s="862"/>
      <c r="AL23" s="863"/>
      <c r="AM23" s="863"/>
      <c r="AN23" s="863"/>
      <c r="AO23" s="863"/>
      <c r="AP23" s="858">
        <v>1591</v>
      </c>
      <c r="AQ23" s="858"/>
      <c r="AR23" s="858"/>
      <c r="AS23" s="858"/>
      <c r="AT23" s="858"/>
      <c r="AU23" s="874"/>
      <c r="AV23" s="874"/>
      <c r="AW23" s="874"/>
      <c r="AX23" s="874"/>
      <c r="AY23" s="875"/>
      <c r="AZ23" s="876" t="s">
        <v>177</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375</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382</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406</v>
      </c>
      <c r="C28" s="815"/>
      <c r="D28" s="815"/>
      <c r="E28" s="815"/>
      <c r="F28" s="815"/>
      <c r="G28" s="815"/>
      <c r="H28" s="815"/>
      <c r="I28" s="815"/>
      <c r="J28" s="815"/>
      <c r="K28" s="815"/>
      <c r="L28" s="815"/>
      <c r="M28" s="815"/>
      <c r="N28" s="815"/>
      <c r="O28" s="815"/>
      <c r="P28" s="816"/>
      <c r="Q28" s="887">
        <v>336</v>
      </c>
      <c r="R28" s="888"/>
      <c r="S28" s="888"/>
      <c r="T28" s="888"/>
      <c r="U28" s="888"/>
      <c r="V28" s="888">
        <v>310</v>
      </c>
      <c r="W28" s="888"/>
      <c r="X28" s="888"/>
      <c r="Y28" s="888"/>
      <c r="Z28" s="888"/>
      <c r="AA28" s="888">
        <v>26</v>
      </c>
      <c r="AB28" s="888"/>
      <c r="AC28" s="888"/>
      <c r="AD28" s="888"/>
      <c r="AE28" s="889"/>
      <c r="AF28" s="890">
        <v>26</v>
      </c>
      <c r="AG28" s="888"/>
      <c r="AH28" s="888"/>
      <c r="AI28" s="888"/>
      <c r="AJ28" s="891"/>
      <c r="AK28" s="892">
        <v>26</v>
      </c>
      <c r="AL28" s="893"/>
      <c r="AM28" s="893"/>
      <c r="AN28" s="893"/>
      <c r="AO28" s="893"/>
      <c r="AP28" s="893" t="s">
        <v>578</v>
      </c>
      <c r="AQ28" s="893"/>
      <c r="AR28" s="893"/>
      <c r="AS28" s="893"/>
      <c r="AT28" s="893"/>
      <c r="AU28" s="893" t="s">
        <v>578</v>
      </c>
      <c r="AV28" s="893"/>
      <c r="AW28" s="893"/>
      <c r="AX28" s="893"/>
      <c r="AY28" s="893"/>
      <c r="AZ28" s="894" t="s">
        <v>578</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407</v>
      </c>
      <c r="C29" s="846"/>
      <c r="D29" s="846"/>
      <c r="E29" s="846"/>
      <c r="F29" s="846"/>
      <c r="G29" s="846"/>
      <c r="H29" s="846"/>
      <c r="I29" s="846"/>
      <c r="J29" s="846"/>
      <c r="K29" s="846"/>
      <c r="L29" s="846"/>
      <c r="M29" s="846"/>
      <c r="N29" s="846"/>
      <c r="O29" s="846"/>
      <c r="P29" s="847"/>
      <c r="Q29" s="848">
        <v>357</v>
      </c>
      <c r="R29" s="849"/>
      <c r="S29" s="849"/>
      <c r="T29" s="849"/>
      <c r="U29" s="849"/>
      <c r="V29" s="849">
        <v>334</v>
      </c>
      <c r="W29" s="849"/>
      <c r="X29" s="849"/>
      <c r="Y29" s="849"/>
      <c r="Z29" s="849"/>
      <c r="AA29" s="849">
        <v>24</v>
      </c>
      <c r="AB29" s="849"/>
      <c r="AC29" s="849"/>
      <c r="AD29" s="849"/>
      <c r="AE29" s="850"/>
      <c r="AF29" s="851">
        <v>24</v>
      </c>
      <c r="AG29" s="852"/>
      <c r="AH29" s="852"/>
      <c r="AI29" s="852"/>
      <c r="AJ29" s="853"/>
      <c r="AK29" s="899">
        <v>45</v>
      </c>
      <c r="AL29" s="895"/>
      <c r="AM29" s="895"/>
      <c r="AN29" s="895"/>
      <c r="AO29" s="895"/>
      <c r="AP29" s="895" t="s">
        <v>578</v>
      </c>
      <c r="AQ29" s="895"/>
      <c r="AR29" s="895"/>
      <c r="AS29" s="895"/>
      <c r="AT29" s="895"/>
      <c r="AU29" s="895" t="s">
        <v>578</v>
      </c>
      <c r="AV29" s="895"/>
      <c r="AW29" s="895"/>
      <c r="AX29" s="895"/>
      <c r="AY29" s="895"/>
      <c r="AZ29" s="896" t="s">
        <v>578</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408</v>
      </c>
      <c r="C30" s="846"/>
      <c r="D30" s="846"/>
      <c r="E30" s="846"/>
      <c r="F30" s="846"/>
      <c r="G30" s="846"/>
      <c r="H30" s="846"/>
      <c r="I30" s="846"/>
      <c r="J30" s="846"/>
      <c r="K30" s="846"/>
      <c r="L30" s="846"/>
      <c r="M30" s="846"/>
      <c r="N30" s="846"/>
      <c r="O30" s="846"/>
      <c r="P30" s="847"/>
      <c r="Q30" s="848">
        <v>31</v>
      </c>
      <c r="R30" s="849"/>
      <c r="S30" s="849"/>
      <c r="T30" s="849"/>
      <c r="U30" s="849"/>
      <c r="V30" s="849">
        <v>31</v>
      </c>
      <c r="W30" s="849"/>
      <c r="X30" s="849"/>
      <c r="Y30" s="849"/>
      <c r="Z30" s="849"/>
      <c r="AA30" s="849" t="s">
        <v>578</v>
      </c>
      <c r="AB30" s="849"/>
      <c r="AC30" s="849"/>
      <c r="AD30" s="849"/>
      <c r="AE30" s="850"/>
      <c r="AF30" s="851" t="s">
        <v>131</v>
      </c>
      <c r="AG30" s="852"/>
      <c r="AH30" s="852"/>
      <c r="AI30" s="852"/>
      <c r="AJ30" s="853"/>
      <c r="AK30" s="899">
        <v>10</v>
      </c>
      <c r="AL30" s="895"/>
      <c r="AM30" s="895"/>
      <c r="AN30" s="895"/>
      <c r="AO30" s="895"/>
      <c r="AP30" s="895" t="s">
        <v>578</v>
      </c>
      <c r="AQ30" s="895"/>
      <c r="AR30" s="895"/>
      <c r="AS30" s="895"/>
      <c r="AT30" s="895"/>
      <c r="AU30" s="895" t="s">
        <v>578</v>
      </c>
      <c r="AV30" s="895"/>
      <c r="AW30" s="895"/>
      <c r="AX30" s="895"/>
      <c r="AY30" s="895"/>
      <c r="AZ30" s="896" t="s">
        <v>578</v>
      </c>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409</v>
      </c>
      <c r="C31" s="846"/>
      <c r="D31" s="846"/>
      <c r="E31" s="846"/>
      <c r="F31" s="846"/>
      <c r="G31" s="846"/>
      <c r="H31" s="846"/>
      <c r="I31" s="846"/>
      <c r="J31" s="846"/>
      <c r="K31" s="846"/>
      <c r="L31" s="846"/>
      <c r="M31" s="846"/>
      <c r="N31" s="846"/>
      <c r="O31" s="846"/>
      <c r="P31" s="847"/>
      <c r="Q31" s="848">
        <v>157</v>
      </c>
      <c r="R31" s="849"/>
      <c r="S31" s="849"/>
      <c r="T31" s="849"/>
      <c r="U31" s="849"/>
      <c r="V31" s="849">
        <v>157</v>
      </c>
      <c r="W31" s="849"/>
      <c r="X31" s="849"/>
      <c r="Y31" s="849"/>
      <c r="Z31" s="849"/>
      <c r="AA31" s="849" t="s">
        <v>578</v>
      </c>
      <c r="AB31" s="849"/>
      <c r="AC31" s="849"/>
      <c r="AD31" s="849"/>
      <c r="AE31" s="850"/>
      <c r="AF31" s="851" t="s">
        <v>131</v>
      </c>
      <c r="AG31" s="852"/>
      <c r="AH31" s="852"/>
      <c r="AI31" s="852"/>
      <c r="AJ31" s="853"/>
      <c r="AK31" s="899">
        <v>17</v>
      </c>
      <c r="AL31" s="895"/>
      <c r="AM31" s="895"/>
      <c r="AN31" s="895"/>
      <c r="AO31" s="895"/>
      <c r="AP31" s="895">
        <v>223</v>
      </c>
      <c r="AQ31" s="895"/>
      <c r="AR31" s="895"/>
      <c r="AS31" s="895"/>
      <c r="AT31" s="895"/>
      <c r="AU31" s="895">
        <v>122</v>
      </c>
      <c r="AV31" s="895"/>
      <c r="AW31" s="895"/>
      <c r="AX31" s="895"/>
      <c r="AY31" s="895"/>
      <c r="AZ31" s="896" t="s">
        <v>578</v>
      </c>
      <c r="BA31" s="896"/>
      <c r="BB31" s="896"/>
      <c r="BC31" s="896"/>
      <c r="BD31" s="896"/>
      <c r="BE31" s="897" t="s">
        <v>411</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412</v>
      </c>
      <c r="C32" s="846"/>
      <c r="D32" s="846"/>
      <c r="E32" s="846"/>
      <c r="F32" s="846"/>
      <c r="G32" s="846"/>
      <c r="H32" s="846"/>
      <c r="I32" s="846"/>
      <c r="J32" s="846"/>
      <c r="K32" s="846"/>
      <c r="L32" s="846"/>
      <c r="M32" s="846"/>
      <c r="N32" s="846"/>
      <c r="O32" s="846"/>
      <c r="P32" s="847"/>
      <c r="Q32" s="848">
        <v>171</v>
      </c>
      <c r="R32" s="849"/>
      <c r="S32" s="849"/>
      <c r="T32" s="849"/>
      <c r="U32" s="849"/>
      <c r="V32" s="849">
        <v>171</v>
      </c>
      <c r="W32" s="849"/>
      <c r="X32" s="849"/>
      <c r="Y32" s="849"/>
      <c r="Z32" s="849"/>
      <c r="AA32" s="849" t="s">
        <v>578</v>
      </c>
      <c r="AB32" s="849"/>
      <c r="AC32" s="849"/>
      <c r="AD32" s="849"/>
      <c r="AE32" s="850"/>
      <c r="AF32" s="851" t="s">
        <v>131</v>
      </c>
      <c r="AG32" s="852"/>
      <c r="AH32" s="852"/>
      <c r="AI32" s="852"/>
      <c r="AJ32" s="853"/>
      <c r="AK32" s="899">
        <v>120</v>
      </c>
      <c r="AL32" s="895"/>
      <c r="AM32" s="895"/>
      <c r="AN32" s="895"/>
      <c r="AO32" s="895"/>
      <c r="AP32" s="895">
        <v>656</v>
      </c>
      <c r="AQ32" s="895"/>
      <c r="AR32" s="895"/>
      <c r="AS32" s="895"/>
      <c r="AT32" s="895"/>
      <c r="AU32" s="895">
        <v>300</v>
      </c>
      <c r="AV32" s="895"/>
      <c r="AW32" s="895"/>
      <c r="AX32" s="895"/>
      <c r="AY32" s="895"/>
      <c r="AZ32" s="896" t="s">
        <v>578</v>
      </c>
      <c r="BA32" s="896"/>
      <c r="BB32" s="896"/>
      <c r="BC32" s="896"/>
      <c r="BD32" s="896"/>
      <c r="BE32" s="897" t="s">
        <v>411</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413</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394</v>
      </c>
      <c r="B63" s="854" t="s">
        <v>414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49</v>
      </c>
      <c r="AG63" s="909"/>
      <c r="AH63" s="909"/>
      <c r="AI63" s="909"/>
      <c r="AJ63" s="910"/>
      <c r="AK63" s="911"/>
      <c r="AL63" s="906"/>
      <c r="AM63" s="906"/>
      <c r="AN63" s="906"/>
      <c r="AO63" s="906"/>
      <c r="AP63" s="909">
        <v>879</v>
      </c>
      <c r="AQ63" s="909"/>
      <c r="AR63" s="909"/>
      <c r="AS63" s="909"/>
      <c r="AT63" s="909"/>
      <c r="AU63" s="909">
        <v>422</v>
      </c>
      <c r="AV63" s="909"/>
      <c r="AW63" s="909"/>
      <c r="AX63" s="909"/>
      <c r="AY63" s="909"/>
      <c r="AZ63" s="913"/>
      <c r="BA63" s="913"/>
      <c r="BB63" s="913"/>
      <c r="BC63" s="913"/>
      <c r="BD63" s="913"/>
      <c r="BE63" s="914"/>
      <c r="BF63" s="914"/>
      <c r="BG63" s="914"/>
      <c r="BH63" s="914"/>
      <c r="BI63" s="915"/>
      <c r="BJ63" s="916" t="s">
        <v>177</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416</v>
      </c>
      <c r="B66" s="793"/>
      <c r="C66" s="793"/>
      <c r="D66" s="793"/>
      <c r="E66" s="793"/>
      <c r="F66" s="793"/>
      <c r="G66" s="793"/>
      <c r="H66" s="793"/>
      <c r="I66" s="793"/>
      <c r="J66" s="793"/>
      <c r="K66" s="793"/>
      <c r="L66" s="793"/>
      <c r="M66" s="793"/>
      <c r="N66" s="793"/>
      <c r="O66" s="793"/>
      <c r="P66" s="794"/>
      <c r="Q66" s="798" t="s">
        <v>398</v>
      </c>
      <c r="R66" s="799"/>
      <c r="S66" s="799"/>
      <c r="T66" s="799"/>
      <c r="U66" s="800"/>
      <c r="V66" s="798" t="s">
        <v>399</v>
      </c>
      <c r="W66" s="799"/>
      <c r="X66" s="799"/>
      <c r="Y66" s="799"/>
      <c r="Z66" s="800"/>
      <c r="AA66" s="798" t="s">
        <v>400</v>
      </c>
      <c r="AB66" s="799"/>
      <c r="AC66" s="799"/>
      <c r="AD66" s="799"/>
      <c r="AE66" s="800"/>
      <c r="AF66" s="919" t="s">
        <v>417</v>
      </c>
      <c r="AG66" s="880"/>
      <c r="AH66" s="880"/>
      <c r="AI66" s="880"/>
      <c r="AJ66" s="920"/>
      <c r="AK66" s="798" t="s">
        <v>402</v>
      </c>
      <c r="AL66" s="793"/>
      <c r="AM66" s="793"/>
      <c r="AN66" s="793"/>
      <c r="AO66" s="794"/>
      <c r="AP66" s="798" t="s">
        <v>418</v>
      </c>
      <c r="AQ66" s="799"/>
      <c r="AR66" s="799"/>
      <c r="AS66" s="799"/>
      <c r="AT66" s="800"/>
      <c r="AU66" s="798" t="s">
        <v>419</v>
      </c>
      <c r="AV66" s="799"/>
      <c r="AW66" s="799"/>
      <c r="AX66" s="799"/>
      <c r="AY66" s="800"/>
      <c r="AZ66" s="798" t="s">
        <v>382</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579</v>
      </c>
      <c r="C68" s="935"/>
      <c r="D68" s="935"/>
      <c r="E68" s="935"/>
      <c r="F68" s="935"/>
      <c r="G68" s="935"/>
      <c r="H68" s="935"/>
      <c r="I68" s="935"/>
      <c r="J68" s="935"/>
      <c r="K68" s="935"/>
      <c r="L68" s="935"/>
      <c r="M68" s="935"/>
      <c r="N68" s="935"/>
      <c r="O68" s="935"/>
      <c r="P68" s="936"/>
      <c r="Q68" s="937">
        <v>12986</v>
      </c>
      <c r="R68" s="931"/>
      <c r="S68" s="931"/>
      <c r="T68" s="931"/>
      <c r="U68" s="931"/>
      <c r="V68" s="931">
        <v>12545</v>
      </c>
      <c r="W68" s="931"/>
      <c r="X68" s="931"/>
      <c r="Y68" s="931"/>
      <c r="Z68" s="931"/>
      <c r="AA68" s="931">
        <v>441</v>
      </c>
      <c r="AB68" s="931"/>
      <c r="AC68" s="931"/>
      <c r="AD68" s="931"/>
      <c r="AE68" s="931"/>
      <c r="AF68" s="931">
        <v>791</v>
      </c>
      <c r="AG68" s="931"/>
      <c r="AH68" s="931"/>
      <c r="AI68" s="931"/>
      <c r="AJ68" s="931"/>
      <c r="AK68" s="931">
        <v>2384</v>
      </c>
      <c r="AL68" s="931"/>
      <c r="AM68" s="931"/>
      <c r="AN68" s="931"/>
      <c r="AO68" s="931"/>
      <c r="AP68" s="931">
        <v>3870</v>
      </c>
      <c r="AQ68" s="931"/>
      <c r="AR68" s="931"/>
      <c r="AS68" s="931"/>
      <c r="AT68" s="931"/>
      <c r="AU68" s="931">
        <v>6</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580</v>
      </c>
      <c r="C69" s="939"/>
      <c r="D69" s="939"/>
      <c r="E69" s="939"/>
      <c r="F69" s="939"/>
      <c r="G69" s="939"/>
      <c r="H69" s="939"/>
      <c r="I69" s="939"/>
      <c r="J69" s="939"/>
      <c r="K69" s="939"/>
      <c r="L69" s="939"/>
      <c r="M69" s="939"/>
      <c r="N69" s="939"/>
      <c r="O69" s="939"/>
      <c r="P69" s="940"/>
      <c r="Q69" s="941">
        <v>5636</v>
      </c>
      <c r="R69" s="895"/>
      <c r="S69" s="895"/>
      <c r="T69" s="895"/>
      <c r="U69" s="895"/>
      <c r="V69" s="895">
        <v>5510</v>
      </c>
      <c r="W69" s="895"/>
      <c r="X69" s="895"/>
      <c r="Y69" s="895"/>
      <c r="Z69" s="895"/>
      <c r="AA69" s="895">
        <v>126</v>
      </c>
      <c r="AB69" s="895"/>
      <c r="AC69" s="895"/>
      <c r="AD69" s="895"/>
      <c r="AE69" s="895"/>
      <c r="AF69" s="895">
        <v>54</v>
      </c>
      <c r="AG69" s="895"/>
      <c r="AH69" s="895"/>
      <c r="AI69" s="895"/>
      <c r="AJ69" s="895"/>
      <c r="AK69" s="895">
        <v>31</v>
      </c>
      <c r="AL69" s="895"/>
      <c r="AM69" s="895"/>
      <c r="AN69" s="895"/>
      <c r="AO69" s="895"/>
      <c r="AP69" s="895">
        <v>1307</v>
      </c>
      <c r="AQ69" s="895"/>
      <c r="AR69" s="895"/>
      <c r="AS69" s="895"/>
      <c r="AT69" s="895"/>
      <c r="AU69" s="895">
        <v>82</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t="s">
        <v>581</v>
      </c>
      <c r="C70" s="939"/>
      <c r="D70" s="939"/>
      <c r="E70" s="939"/>
      <c r="F70" s="939"/>
      <c r="G70" s="939"/>
      <c r="H70" s="939"/>
      <c r="I70" s="939"/>
      <c r="J70" s="939"/>
      <c r="K70" s="939"/>
      <c r="L70" s="939"/>
      <c r="M70" s="939"/>
      <c r="N70" s="939"/>
      <c r="O70" s="939"/>
      <c r="P70" s="940"/>
      <c r="Q70" s="941">
        <v>553</v>
      </c>
      <c r="R70" s="895"/>
      <c r="S70" s="895"/>
      <c r="T70" s="895"/>
      <c r="U70" s="895"/>
      <c r="V70" s="895">
        <v>522</v>
      </c>
      <c r="W70" s="895"/>
      <c r="X70" s="895"/>
      <c r="Y70" s="895"/>
      <c r="Z70" s="895"/>
      <c r="AA70" s="895">
        <v>31</v>
      </c>
      <c r="AB70" s="895"/>
      <c r="AC70" s="895"/>
      <c r="AD70" s="895"/>
      <c r="AE70" s="895"/>
      <c r="AF70" s="895">
        <v>31</v>
      </c>
      <c r="AG70" s="895"/>
      <c r="AH70" s="895"/>
      <c r="AI70" s="895"/>
      <c r="AJ70" s="895"/>
      <c r="AK70" s="895">
        <v>24</v>
      </c>
      <c r="AL70" s="895"/>
      <c r="AM70" s="895"/>
      <c r="AN70" s="895"/>
      <c r="AO70" s="895"/>
      <c r="AP70" s="895" t="s">
        <v>578</v>
      </c>
      <c r="AQ70" s="895"/>
      <c r="AR70" s="895"/>
      <c r="AS70" s="895"/>
      <c r="AT70" s="895"/>
      <c r="AU70" s="895" t="s">
        <v>578</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t="s">
        <v>582</v>
      </c>
      <c r="C71" s="939"/>
      <c r="D71" s="939"/>
      <c r="E71" s="939"/>
      <c r="F71" s="939"/>
      <c r="G71" s="939"/>
      <c r="H71" s="939"/>
      <c r="I71" s="939"/>
      <c r="J71" s="939"/>
      <c r="K71" s="939"/>
      <c r="L71" s="939"/>
      <c r="M71" s="939"/>
      <c r="N71" s="939"/>
      <c r="O71" s="939"/>
      <c r="P71" s="940"/>
      <c r="Q71" s="941">
        <v>172370</v>
      </c>
      <c r="R71" s="895"/>
      <c r="S71" s="895"/>
      <c r="T71" s="895"/>
      <c r="U71" s="895"/>
      <c r="V71" s="895">
        <v>165579</v>
      </c>
      <c r="W71" s="895"/>
      <c r="X71" s="895"/>
      <c r="Y71" s="895"/>
      <c r="Z71" s="895"/>
      <c r="AA71" s="895">
        <v>6792</v>
      </c>
      <c r="AB71" s="895"/>
      <c r="AC71" s="895"/>
      <c r="AD71" s="895"/>
      <c r="AE71" s="895"/>
      <c r="AF71" s="895">
        <v>6788</v>
      </c>
      <c r="AG71" s="895"/>
      <c r="AH71" s="895"/>
      <c r="AI71" s="895"/>
      <c r="AJ71" s="895"/>
      <c r="AK71" s="895">
        <v>7704</v>
      </c>
      <c r="AL71" s="895"/>
      <c r="AM71" s="895"/>
      <c r="AN71" s="895"/>
      <c r="AO71" s="895"/>
      <c r="AP71" s="895" t="s">
        <v>578</v>
      </c>
      <c r="AQ71" s="895"/>
      <c r="AR71" s="895"/>
      <c r="AS71" s="895"/>
      <c r="AT71" s="895"/>
      <c r="AU71" s="895" t="s">
        <v>578</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t="s">
        <v>583</v>
      </c>
      <c r="C72" s="939"/>
      <c r="D72" s="939"/>
      <c r="E72" s="939"/>
      <c r="F72" s="939"/>
      <c r="G72" s="939"/>
      <c r="H72" s="939"/>
      <c r="I72" s="939"/>
      <c r="J72" s="939"/>
      <c r="K72" s="939"/>
      <c r="L72" s="939"/>
      <c r="M72" s="939"/>
      <c r="N72" s="939"/>
      <c r="O72" s="939"/>
      <c r="P72" s="940"/>
      <c r="Q72" s="941">
        <v>807</v>
      </c>
      <c r="R72" s="895"/>
      <c r="S72" s="895"/>
      <c r="T72" s="895"/>
      <c r="U72" s="895"/>
      <c r="V72" s="895">
        <v>787</v>
      </c>
      <c r="W72" s="895"/>
      <c r="X72" s="895"/>
      <c r="Y72" s="895"/>
      <c r="Z72" s="895"/>
      <c r="AA72" s="895">
        <v>20</v>
      </c>
      <c r="AB72" s="895"/>
      <c r="AC72" s="895"/>
      <c r="AD72" s="895"/>
      <c r="AE72" s="895"/>
      <c r="AF72" s="895">
        <v>20</v>
      </c>
      <c r="AG72" s="895"/>
      <c r="AH72" s="895"/>
      <c r="AI72" s="895"/>
      <c r="AJ72" s="895"/>
      <c r="AK72" s="895">
        <v>20</v>
      </c>
      <c r="AL72" s="895"/>
      <c r="AM72" s="895"/>
      <c r="AN72" s="895"/>
      <c r="AO72" s="895"/>
      <c r="AP72" s="895" t="s">
        <v>578</v>
      </c>
      <c r="AQ72" s="895"/>
      <c r="AR72" s="895"/>
      <c r="AS72" s="895"/>
      <c r="AT72" s="895"/>
      <c r="AU72" s="895" t="s">
        <v>578</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t="s">
        <v>584</v>
      </c>
      <c r="C73" s="939"/>
      <c r="D73" s="939"/>
      <c r="E73" s="939"/>
      <c r="F73" s="939"/>
      <c r="G73" s="939"/>
      <c r="H73" s="939"/>
      <c r="I73" s="939"/>
      <c r="J73" s="939"/>
      <c r="K73" s="939"/>
      <c r="L73" s="939"/>
      <c r="M73" s="939"/>
      <c r="N73" s="939"/>
      <c r="O73" s="939"/>
      <c r="P73" s="940"/>
      <c r="Q73" s="941">
        <v>149</v>
      </c>
      <c r="R73" s="895"/>
      <c r="S73" s="895"/>
      <c r="T73" s="895"/>
      <c r="U73" s="895"/>
      <c r="V73" s="895">
        <v>129</v>
      </c>
      <c r="W73" s="895"/>
      <c r="X73" s="895"/>
      <c r="Y73" s="895"/>
      <c r="Z73" s="895"/>
      <c r="AA73" s="895">
        <v>20</v>
      </c>
      <c r="AB73" s="895"/>
      <c r="AC73" s="895"/>
      <c r="AD73" s="895"/>
      <c r="AE73" s="895"/>
      <c r="AF73" s="895">
        <v>20</v>
      </c>
      <c r="AG73" s="895"/>
      <c r="AH73" s="895"/>
      <c r="AI73" s="895"/>
      <c r="AJ73" s="895"/>
      <c r="AK73" s="895">
        <v>12</v>
      </c>
      <c r="AL73" s="895"/>
      <c r="AM73" s="895"/>
      <c r="AN73" s="895"/>
      <c r="AO73" s="895"/>
      <c r="AP73" s="895" t="s">
        <v>578</v>
      </c>
      <c r="AQ73" s="895"/>
      <c r="AR73" s="895"/>
      <c r="AS73" s="895"/>
      <c r="AT73" s="895"/>
      <c r="AU73" s="895" t="s">
        <v>578</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t="s">
        <v>585</v>
      </c>
      <c r="C74" s="939"/>
      <c r="D74" s="939"/>
      <c r="E74" s="939"/>
      <c r="F74" s="939"/>
      <c r="G74" s="939"/>
      <c r="H74" s="939"/>
      <c r="I74" s="939"/>
      <c r="J74" s="939"/>
      <c r="K74" s="939"/>
      <c r="L74" s="939"/>
      <c r="M74" s="939"/>
      <c r="N74" s="939"/>
      <c r="O74" s="939"/>
      <c r="P74" s="940"/>
      <c r="Q74" s="941">
        <v>6909</v>
      </c>
      <c r="R74" s="895"/>
      <c r="S74" s="895"/>
      <c r="T74" s="895"/>
      <c r="U74" s="895"/>
      <c r="V74" s="895">
        <v>6702</v>
      </c>
      <c r="W74" s="895"/>
      <c r="X74" s="895"/>
      <c r="Y74" s="895"/>
      <c r="Z74" s="895"/>
      <c r="AA74" s="895">
        <v>208</v>
      </c>
      <c r="AB74" s="895"/>
      <c r="AC74" s="895"/>
      <c r="AD74" s="895"/>
      <c r="AE74" s="895"/>
      <c r="AF74" s="895">
        <v>208</v>
      </c>
      <c r="AG74" s="895"/>
      <c r="AH74" s="895"/>
      <c r="AI74" s="895"/>
      <c r="AJ74" s="895"/>
      <c r="AK74" s="895" t="s">
        <v>578</v>
      </c>
      <c r="AL74" s="895"/>
      <c r="AM74" s="895"/>
      <c r="AN74" s="895"/>
      <c r="AO74" s="895"/>
      <c r="AP74" s="895" t="s">
        <v>578</v>
      </c>
      <c r="AQ74" s="895"/>
      <c r="AR74" s="895"/>
      <c r="AS74" s="895"/>
      <c r="AT74" s="895"/>
      <c r="AU74" s="895" t="s">
        <v>578</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394</v>
      </c>
      <c r="B88" s="854" t="s">
        <v>420</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7912</v>
      </c>
      <c r="AG88" s="909"/>
      <c r="AH88" s="909"/>
      <c r="AI88" s="909"/>
      <c r="AJ88" s="909"/>
      <c r="AK88" s="906"/>
      <c r="AL88" s="906"/>
      <c r="AM88" s="906"/>
      <c r="AN88" s="906"/>
      <c r="AO88" s="906"/>
      <c r="AP88" s="909">
        <v>5177</v>
      </c>
      <c r="AQ88" s="909"/>
      <c r="AR88" s="909"/>
      <c r="AS88" s="909"/>
      <c r="AT88" s="909"/>
      <c r="AU88" s="909">
        <v>88</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54" t="s">
        <v>421</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15</v>
      </c>
      <c r="CS102" s="917"/>
      <c r="CT102" s="917"/>
      <c r="CU102" s="917"/>
      <c r="CV102" s="956"/>
      <c r="CW102" s="955">
        <v>25</v>
      </c>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422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423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2" t="s">
        <v>426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15">
      <c r="A109" s="977" t="s">
        <v>428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429</v>
      </c>
      <c r="AB109" s="958"/>
      <c r="AC109" s="958"/>
      <c r="AD109" s="958"/>
      <c r="AE109" s="959"/>
      <c r="AF109" s="957" t="s">
        <v>430</v>
      </c>
      <c r="AG109" s="958"/>
      <c r="AH109" s="958"/>
      <c r="AI109" s="958"/>
      <c r="AJ109" s="959"/>
      <c r="AK109" s="957" t="s">
        <v>309</v>
      </c>
      <c r="AL109" s="958"/>
      <c r="AM109" s="958"/>
      <c r="AN109" s="958"/>
      <c r="AO109" s="959"/>
      <c r="AP109" s="957" t="s">
        <v>431</v>
      </c>
      <c r="AQ109" s="958"/>
      <c r="AR109" s="958"/>
      <c r="AS109" s="958"/>
      <c r="AT109" s="960"/>
      <c r="AU109" s="977" t="s">
        <v>428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429</v>
      </c>
      <c r="BR109" s="958"/>
      <c r="BS109" s="958"/>
      <c r="BT109" s="958"/>
      <c r="BU109" s="959"/>
      <c r="BV109" s="957" t="s">
        <v>430</v>
      </c>
      <c r="BW109" s="958"/>
      <c r="BX109" s="958"/>
      <c r="BY109" s="958"/>
      <c r="BZ109" s="959"/>
      <c r="CA109" s="957" t="s">
        <v>309</v>
      </c>
      <c r="CB109" s="958"/>
      <c r="CC109" s="958"/>
      <c r="CD109" s="958"/>
      <c r="CE109" s="959"/>
      <c r="CF109" s="978" t="s">
        <v>431</v>
      </c>
      <c r="CG109" s="978"/>
      <c r="CH109" s="978"/>
      <c r="CI109" s="978"/>
      <c r="CJ109" s="978"/>
      <c r="CK109" s="957" t="s">
        <v>432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429</v>
      </c>
      <c r="DH109" s="958"/>
      <c r="DI109" s="958"/>
      <c r="DJ109" s="958"/>
      <c r="DK109" s="959"/>
      <c r="DL109" s="957" t="s">
        <v>430</v>
      </c>
      <c r="DM109" s="958"/>
      <c r="DN109" s="958"/>
      <c r="DO109" s="958"/>
      <c r="DP109" s="959"/>
      <c r="DQ109" s="957" t="s">
        <v>309</v>
      </c>
      <c r="DR109" s="958"/>
      <c r="DS109" s="958"/>
      <c r="DT109" s="958"/>
      <c r="DU109" s="959"/>
      <c r="DV109" s="957" t="s">
        <v>431</v>
      </c>
      <c r="DW109" s="958"/>
      <c r="DX109" s="958"/>
      <c r="DY109" s="958"/>
      <c r="DZ109" s="960"/>
    </row>
    <row r="110" spans="1:131" s="233" customFormat="1" ht="26.25" customHeight="1" x14ac:dyDescent="0.15">
      <c r="A110" s="961" t="s">
        <v>433</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180348</v>
      </c>
      <c r="AB110" s="965"/>
      <c r="AC110" s="965"/>
      <c r="AD110" s="965"/>
      <c r="AE110" s="966"/>
      <c r="AF110" s="967">
        <v>159965</v>
      </c>
      <c r="AG110" s="965"/>
      <c r="AH110" s="965"/>
      <c r="AI110" s="965"/>
      <c r="AJ110" s="966"/>
      <c r="AK110" s="967">
        <v>129489</v>
      </c>
      <c r="AL110" s="965"/>
      <c r="AM110" s="965"/>
      <c r="AN110" s="965"/>
      <c r="AO110" s="966"/>
      <c r="AP110" s="968">
        <v>8.8000000000000007</v>
      </c>
      <c r="AQ110" s="969"/>
      <c r="AR110" s="969"/>
      <c r="AS110" s="969"/>
      <c r="AT110" s="970"/>
      <c r="AU110" s="971" t="s">
        <v>73</v>
      </c>
      <c r="AV110" s="972"/>
      <c r="AW110" s="972"/>
      <c r="AX110" s="972"/>
      <c r="AY110" s="972"/>
      <c r="AZ110" s="994" t="s">
        <v>434</v>
      </c>
      <c r="BA110" s="962"/>
      <c r="BB110" s="962"/>
      <c r="BC110" s="962"/>
      <c r="BD110" s="962"/>
      <c r="BE110" s="962"/>
      <c r="BF110" s="962"/>
      <c r="BG110" s="962"/>
      <c r="BH110" s="962"/>
      <c r="BI110" s="962"/>
      <c r="BJ110" s="962"/>
      <c r="BK110" s="962"/>
      <c r="BL110" s="962"/>
      <c r="BM110" s="962"/>
      <c r="BN110" s="962"/>
      <c r="BO110" s="962"/>
      <c r="BP110" s="963"/>
      <c r="BQ110" s="995">
        <v>1268850</v>
      </c>
      <c r="BR110" s="996"/>
      <c r="BS110" s="996"/>
      <c r="BT110" s="996"/>
      <c r="BU110" s="996"/>
      <c r="BV110" s="996">
        <v>1627585</v>
      </c>
      <c r="BW110" s="996"/>
      <c r="BX110" s="996"/>
      <c r="BY110" s="996"/>
      <c r="BZ110" s="996"/>
      <c r="CA110" s="996">
        <v>1591258</v>
      </c>
      <c r="CB110" s="996"/>
      <c r="CC110" s="996"/>
      <c r="CD110" s="996"/>
      <c r="CE110" s="996"/>
      <c r="CF110" s="1009">
        <v>107.7</v>
      </c>
      <c r="CG110" s="1010"/>
      <c r="CH110" s="1010"/>
      <c r="CI110" s="1010"/>
      <c r="CJ110" s="1010"/>
      <c r="CK110" s="1011" t="s">
        <v>435</v>
      </c>
      <c r="CL110" s="1012"/>
      <c r="CM110" s="994" t="s">
        <v>436</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437</v>
      </c>
      <c r="DH110" s="996"/>
      <c r="DI110" s="996"/>
      <c r="DJ110" s="996"/>
      <c r="DK110" s="996"/>
      <c r="DL110" s="996" t="s">
        <v>438</v>
      </c>
      <c r="DM110" s="996"/>
      <c r="DN110" s="996"/>
      <c r="DO110" s="996"/>
      <c r="DP110" s="996"/>
      <c r="DQ110" s="996" t="s">
        <v>177</v>
      </c>
      <c r="DR110" s="996"/>
      <c r="DS110" s="996"/>
      <c r="DT110" s="996"/>
      <c r="DU110" s="996"/>
      <c r="DV110" s="997" t="s">
        <v>438</v>
      </c>
      <c r="DW110" s="997"/>
      <c r="DX110" s="997"/>
      <c r="DY110" s="997"/>
      <c r="DZ110" s="998"/>
    </row>
    <row r="111" spans="1:131" s="233" customFormat="1" ht="26.25" customHeight="1" x14ac:dyDescent="0.15">
      <c r="A111" s="999" t="s">
        <v>439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177</v>
      </c>
      <c r="AB111" s="1003"/>
      <c r="AC111" s="1003"/>
      <c r="AD111" s="1003"/>
      <c r="AE111" s="1004"/>
      <c r="AF111" s="1005" t="s">
        <v>438</v>
      </c>
      <c r="AG111" s="1003"/>
      <c r="AH111" s="1003"/>
      <c r="AI111" s="1003"/>
      <c r="AJ111" s="1004"/>
      <c r="AK111" s="1005" t="s">
        <v>438</v>
      </c>
      <c r="AL111" s="1003"/>
      <c r="AM111" s="1003"/>
      <c r="AN111" s="1003"/>
      <c r="AO111" s="1004"/>
      <c r="AP111" s="1006" t="s">
        <v>440</v>
      </c>
      <c r="AQ111" s="1007"/>
      <c r="AR111" s="1007"/>
      <c r="AS111" s="1007"/>
      <c r="AT111" s="1008"/>
      <c r="AU111" s="973"/>
      <c r="AV111" s="974"/>
      <c r="AW111" s="974"/>
      <c r="AX111" s="974"/>
      <c r="AY111" s="974"/>
      <c r="AZ111" s="987" t="s">
        <v>441</v>
      </c>
      <c r="BA111" s="988"/>
      <c r="BB111" s="988"/>
      <c r="BC111" s="988"/>
      <c r="BD111" s="988"/>
      <c r="BE111" s="988"/>
      <c r="BF111" s="988"/>
      <c r="BG111" s="988"/>
      <c r="BH111" s="988"/>
      <c r="BI111" s="988"/>
      <c r="BJ111" s="988"/>
      <c r="BK111" s="988"/>
      <c r="BL111" s="988"/>
      <c r="BM111" s="988"/>
      <c r="BN111" s="988"/>
      <c r="BO111" s="988"/>
      <c r="BP111" s="989"/>
      <c r="BQ111" s="990" t="s">
        <v>440</v>
      </c>
      <c r="BR111" s="991"/>
      <c r="BS111" s="991"/>
      <c r="BT111" s="991"/>
      <c r="BU111" s="991"/>
      <c r="BV111" s="991" t="s">
        <v>177</v>
      </c>
      <c r="BW111" s="991"/>
      <c r="BX111" s="991"/>
      <c r="BY111" s="991"/>
      <c r="BZ111" s="991"/>
      <c r="CA111" s="991" t="s">
        <v>438</v>
      </c>
      <c r="CB111" s="991"/>
      <c r="CC111" s="991"/>
      <c r="CD111" s="991"/>
      <c r="CE111" s="991"/>
      <c r="CF111" s="985" t="s">
        <v>442</v>
      </c>
      <c r="CG111" s="986"/>
      <c r="CH111" s="986"/>
      <c r="CI111" s="986"/>
      <c r="CJ111" s="986"/>
      <c r="CK111" s="1013"/>
      <c r="CL111" s="1014"/>
      <c r="CM111" s="987" t="s">
        <v>443</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442</v>
      </c>
      <c r="DH111" s="991"/>
      <c r="DI111" s="991"/>
      <c r="DJ111" s="991"/>
      <c r="DK111" s="991"/>
      <c r="DL111" s="991" t="s">
        <v>438</v>
      </c>
      <c r="DM111" s="991"/>
      <c r="DN111" s="991"/>
      <c r="DO111" s="991"/>
      <c r="DP111" s="991"/>
      <c r="DQ111" s="991" t="s">
        <v>442</v>
      </c>
      <c r="DR111" s="991"/>
      <c r="DS111" s="991"/>
      <c r="DT111" s="991"/>
      <c r="DU111" s="991"/>
      <c r="DV111" s="992" t="s">
        <v>177</v>
      </c>
      <c r="DW111" s="992"/>
      <c r="DX111" s="992"/>
      <c r="DY111" s="992"/>
      <c r="DZ111" s="993"/>
    </row>
    <row r="112" spans="1:131" s="233" customFormat="1" ht="26.25" customHeight="1" x14ac:dyDescent="0.15">
      <c r="A112" s="1017" t="s">
        <v>444</v>
      </c>
      <c r="B112" s="1018"/>
      <c r="C112" s="988" t="s">
        <v>445</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177</v>
      </c>
      <c r="AB112" s="1024"/>
      <c r="AC112" s="1024"/>
      <c r="AD112" s="1024"/>
      <c r="AE112" s="1025"/>
      <c r="AF112" s="1026" t="s">
        <v>442</v>
      </c>
      <c r="AG112" s="1024"/>
      <c r="AH112" s="1024"/>
      <c r="AI112" s="1024"/>
      <c r="AJ112" s="1025"/>
      <c r="AK112" s="1026" t="s">
        <v>177</v>
      </c>
      <c r="AL112" s="1024"/>
      <c r="AM112" s="1024"/>
      <c r="AN112" s="1024"/>
      <c r="AO112" s="1025"/>
      <c r="AP112" s="1027" t="s">
        <v>438</v>
      </c>
      <c r="AQ112" s="1028"/>
      <c r="AR112" s="1028"/>
      <c r="AS112" s="1028"/>
      <c r="AT112" s="1029"/>
      <c r="AU112" s="973"/>
      <c r="AV112" s="974"/>
      <c r="AW112" s="974"/>
      <c r="AX112" s="974"/>
      <c r="AY112" s="974"/>
      <c r="AZ112" s="987" t="s">
        <v>446</v>
      </c>
      <c r="BA112" s="988"/>
      <c r="BB112" s="988"/>
      <c r="BC112" s="988"/>
      <c r="BD112" s="988"/>
      <c r="BE112" s="988"/>
      <c r="BF112" s="988"/>
      <c r="BG112" s="988"/>
      <c r="BH112" s="988"/>
      <c r="BI112" s="988"/>
      <c r="BJ112" s="988"/>
      <c r="BK112" s="988"/>
      <c r="BL112" s="988"/>
      <c r="BM112" s="988"/>
      <c r="BN112" s="988"/>
      <c r="BO112" s="988"/>
      <c r="BP112" s="989"/>
      <c r="BQ112" s="990">
        <v>432130</v>
      </c>
      <c r="BR112" s="991"/>
      <c r="BS112" s="991"/>
      <c r="BT112" s="991"/>
      <c r="BU112" s="991"/>
      <c r="BV112" s="991">
        <v>406348</v>
      </c>
      <c r="BW112" s="991"/>
      <c r="BX112" s="991"/>
      <c r="BY112" s="991"/>
      <c r="BZ112" s="991"/>
      <c r="CA112" s="991">
        <v>422132</v>
      </c>
      <c r="CB112" s="991"/>
      <c r="CC112" s="991"/>
      <c r="CD112" s="991"/>
      <c r="CE112" s="991"/>
      <c r="CF112" s="985">
        <v>28.6</v>
      </c>
      <c r="CG112" s="986"/>
      <c r="CH112" s="986"/>
      <c r="CI112" s="986"/>
      <c r="CJ112" s="986"/>
      <c r="CK112" s="1013"/>
      <c r="CL112" s="1014"/>
      <c r="CM112" s="987" t="s">
        <v>447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177</v>
      </c>
      <c r="DH112" s="991"/>
      <c r="DI112" s="991"/>
      <c r="DJ112" s="991"/>
      <c r="DK112" s="991"/>
      <c r="DL112" s="991" t="s">
        <v>177</v>
      </c>
      <c r="DM112" s="991"/>
      <c r="DN112" s="991"/>
      <c r="DO112" s="991"/>
      <c r="DP112" s="991"/>
      <c r="DQ112" s="991" t="s">
        <v>177</v>
      </c>
      <c r="DR112" s="991"/>
      <c r="DS112" s="991"/>
      <c r="DT112" s="991"/>
      <c r="DU112" s="991"/>
      <c r="DV112" s="992" t="s">
        <v>177</v>
      </c>
      <c r="DW112" s="992"/>
      <c r="DX112" s="992"/>
      <c r="DY112" s="992"/>
      <c r="DZ112" s="993"/>
    </row>
    <row r="113" spans="1:130" s="233" customFormat="1" ht="26.25" customHeight="1" x14ac:dyDescent="0.15">
      <c r="A113" s="1019"/>
      <c r="B113" s="1020"/>
      <c r="C113" s="988" t="s">
        <v>448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109327</v>
      </c>
      <c r="AB113" s="1003"/>
      <c r="AC113" s="1003"/>
      <c r="AD113" s="1003"/>
      <c r="AE113" s="1004"/>
      <c r="AF113" s="1005">
        <v>106037</v>
      </c>
      <c r="AG113" s="1003"/>
      <c r="AH113" s="1003"/>
      <c r="AI113" s="1003"/>
      <c r="AJ113" s="1004"/>
      <c r="AK113" s="1005">
        <v>92921</v>
      </c>
      <c r="AL113" s="1003"/>
      <c r="AM113" s="1003"/>
      <c r="AN113" s="1003"/>
      <c r="AO113" s="1004"/>
      <c r="AP113" s="1006">
        <v>6.3</v>
      </c>
      <c r="AQ113" s="1007"/>
      <c r="AR113" s="1007"/>
      <c r="AS113" s="1007"/>
      <c r="AT113" s="1008"/>
      <c r="AU113" s="973"/>
      <c r="AV113" s="974"/>
      <c r="AW113" s="974"/>
      <c r="AX113" s="974"/>
      <c r="AY113" s="974"/>
      <c r="AZ113" s="987" t="s">
        <v>449</v>
      </c>
      <c r="BA113" s="988"/>
      <c r="BB113" s="988"/>
      <c r="BC113" s="988"/>
      <c r="BD113" s="988"/>
      <c r="BE113" s="988"/>
      <c r="BF113" s="988"/>
      <c r="BG113" s="988"/>
      <c r="BH113" s="988"/>
      <c r="BI113" s="988"/>
      <c r="BJ113" s="988"/>
      <c r="BK113" s="988"/>
      <c r="BL113" s="988"/>
      <c r="BM113" s="988"/>
      <c r="BN113" s="988"/>
      <c r="BO113" s="988"/>
      <c r="BP113" s="989"/>
      <c r="BQ113" s="990">
        <v>121957</v>
      </c>
      <c r="BR113" s="991"/>
      <c r="BS113" s="991"/>
      <c r="BT113" s="991"/>
      <c r="BU113" s="991"/>
      <c r="BV113" s="991">
        <v>98879</v>
      </c>
      <c r="BW113" s="991"/>
      <c r="BX113" s="991"/>
      <c r="BY113" s="991"/>
      <c r="BZ113" s="991"/>
      <c r="CA113" s="991">
        <v>88561</v>
      </c>
      <c r="CB113" s="991"/>
      <c r="CC113" s="991"/>
      <c r="CD113" s="991"/>
      <c r="CE113" s="991"/>
      <c r="CF113" s="985">
        <v>6</v>
      </c>
      <c r="CG113" s="986"/>
      <c r="CH113" s="986"/>
      <c r="CI113" s="986"/>
      <c r="CJ113" s="986"/>
      <c r="CK113" s="1013"/>
      <c r="CL113" s="1014"/>
      <c r="CM113" s="987" t="s">
        <v>450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438</v>
      </c>
      <c r="DH113" s="1024"/>
      <c r="DI113" s="1024"/>
      <c r="DJ113" s="1024"/>
      <c r="DK113" s="1025"/>
      <c r="DL113" s="1026" t="s">
        <v>442</v>
      </c>
      <c r="DM113" s="1024"/>
      <c r="DN113" s="1024"/>
      <c r="DO113" s="1024"/>
      <c r="DP113" s="1025"/>
      <c r="DQ113" s="1026" t="s">
        <v>442</v>
      </c>
      <c r="DR113" s="1024"/>
      <c r="DS113" s="1024"/>
      <c r="DT113" s="1024"/>
      <c r="DU113" s="1025"/>
      <c r="DV113" s="1027" t="s">
        <v>177</v>
      </c>
      <c r="DW113" s="1028"/>
      <c r="DX113" s="1028"/>
      <c r="DY113" s="1028"/>
      <c r="DZ113" s="1029"/>
    </row>
    <row r="114" spans="1:130" s="233" customFormat="1" ht="26.25" customHeight="1" x14ac:dyDescent="0.15">
      <c r="A114" s="1019"/>
      <c r="B114" s="1020"/>
      <c r="C114" s="988" t="s">
        <v>451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27312</v>
      </c>
      <c r="AB114" s="1024"/>
      <c r="AC114" s="1024"/>
      <c r="AD114" s="1024"/>
      <c r="AE114" s="1025"/>
      <c r="AF114" s="1026">
        <v>25094</v>
      </c>
      <c r="AG114" s="1024"/>
      <c r="AH114" s="1024"/>
      <c r="AI114" s="1024"/>
      <c r="AJ114" s="1025"/>
      <c r="AK114" s="1026">
        <v>18859</v>
      </c>
      <c r="AL114" s="1024"/>
      <c r="AM114" s="1024"/>
      <c r="AN114" s="1024"/>
      <c r="AO114" s="1025"/>
      <c r="AP114" s="1027">
        <v>1.3</v>
      </c>
      <c r="AQ114" s="1028"/>
      <c r="AR114" s="1028"/>
      <c r="AS114" s="1028"/>
      <c r="AT114" s="1029"/>
      <c r="AU114" s="973"/>
      <c r="AV114" s="974"/>
      <c r="AW114" s="974"/>
      <c r="AX114" s="974"/>
      <c r="AY114" s="974"/>
      <c r="AZ114" s="987" t="s">
        <v>452</v>
      </c>
      <c r="BA114" s="988"/>
      <c r="BB114" s="988"/>
      <c r="BC114" s="988"/>
      <c r="BD114" s="988"/>
      <c r="BE114" s="988"/>
      <c r="BF114" s="988"/>
      <c r="BG114" s="988"/>
      <c r="BH114" s="988"/>
      <c r="BI114" s="988"/>
      <c r="BJ114" s="988"/>
      <c r="BK114" s="988"/>
      <c r="BL114" s="988"/>
      <c r="BM114" s="988"/>
      <c r="BN114" s="988"/>
      <c r="BO114" s="988"/>
      <c r="BP114" s="989"/>
      <c r="BQ114" s="990">
        <v>351480</v>
      </c>
      <c r="BR114" s="991"/>
      <c r="BS114" s="991"/>
      <c r="BT114" s="991"/>
      <c r="BU114" s="991"/>
      <c r="BV114" s="991">
        <v>324691</v>
      </c>
      <c r="BW114" s="991"/>
      <c r="BX114" s="991"/>
      <c r="BY114" s="991"/>
      <c r="BZ114" s="991"/>
      <c r="CA114" s="991">
        <v>323287</v>
      </c>
      <c r="CB114" s="991"/>
      <c r="CC114" s="991"/>
      <c r="CD114" s="991"/>
      <c r="CE114" s="991"/>
      <c r="CF114" s="985">
        <v>21.9</v>
      </c>
      <c r="CG114" s="986"/>
      <c r="CH114" s="986"/>
      <c r="CI114" s="986"/>
      <c r="CJ114" s="986"/>
      <c r="CK114" s="1013"/>
      <c r="CL114" s="1014"/>
      <c r="CM114" s="987" t="s">
        <v>453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437</v>
      </c>
      <c r="DH114" s="1024"/>
      <c r="DI114" s="1024"/>
      <c r="DJ114" s="1024"/>
      <c r="DK114" s="1025"/>
      <c r="DL114" s="1026" t="s">
        <v>438</v>
      </c>
      <c r="DM114" s="1024"/>
      <c r="DN114" s="1024"/>
      <c r="DO114" s="1024"/>
      <c r="DP114" s="1025"/>
      <c r="DQ114" s="1026" t="s">
        <v>438</v>
      </c>
      <c r="DR114" s="1024"/>
      <c r="DS114" s="1024"/>
      <c r="DT114" s="1024"/>
      <c r="DU114" s="1025"/>
      <c r="DV114" s="1027" t="s">
        <v>442</v>
      </c>
      <c r="DW114" s="1028"/>
      <c r="DX114" s="1028"/>
      <c r="DY114" s="1028"/>
      <c r="DZ114" s="1029"/>
    </row>
    <row r="115" spans="1:130" s="233" customFormat="1" ht="26.25" customHeight="1" x14ac:dyDescent="0.15">
      <c r="A115" s="1019"/>
      <c r="B115" s="1020"/>
      <c r="C115" s="988" t="s">
        <v>454</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437</v>
      </c>
      <c r="AB115" s="1003"/>
      <c r="AC115" s="1003"/>
      <c r="AD115" s="1003"/>
      <c r="AE115" s="1004"/>
      <c r="AF115" s="1005" t="s">
        <v>455</v>
      </c>
      <c r="AG115" s="1003"/>
      <c r="AH115" s="1003"/>
      <c r="AI115" s="1003"/>
      <c r="AJ115" s="1004"/>
      <c r="AK115" s="1005" t="s">
        <v>177</v>
      </c>
      <c r="AL115" s="1003"/>
      <c r="AM115" s="1003"/>
      <c r="AN115" s="1003"/>
      <c r="AO115" s="1004"/>
      <c r="AP115" s="1006" t="s">
        <v>438</v>
      </c>
      <c r="AQ115" s="1007"/>
      <c r="AR115" s="1007"/>
      <c r="AS115" s="1007"/>
      <c r="AT115" s="1008"/>
      <c r="AU115" s="973"/>
      <c r="AV115" s="974"/>
      <c r="AW115" s="974"/>
      <c r="AX115" s="974"/>
      <c r="AY115" s="974"/>
      <c r="AZ115" s="987" t="s">
        <v>456</v>
      </c>
      <c r="BA115" s="988"/>
      <c r="BB115" s="988"/>
      <c r="BC115" s="988"/>
      <c r="BD115" s="988"/>
      <c r="BE115" s="988"/>
      <c r="BF115" s="988"/>
      <c r="BG115" s="988"/>
      <c r="BH115" s="988"/>
      <c r="BI115" s="988"/>
      <c r="BJ115" s="988"/>
      <c r="BK115" s="988"/>
      <c r="BL115" s="988"/>
      <c r="BM115" s="988"/>
      <c r="BN115" s="988"/>
      <c r="BO115" s="988"/>
      <c r="BP115" s="989"/>
      <c r="BQ115" s="990" t="s">
        <v>177</v>
      </c>
      <c r="BR115" s="991"/>
      <c r="BS115" s="991"/>
      <c r="BT115" s="991"/>
      <c r="BU115" s="991"/>
      <c r="BV115" s="991" t="s">
        <v>438</v>
      </c>
      <c r="BW115" s="991"/>
      <c r="BX115" s="991"/>
      <c r="BY115" s="991"/>
      <c r="BZ115" s="991"/>
      <c r="CA115" s="991" t="s">
        <v>437</v>
      </c>
      <c r="CB115" s="991"/>
      <c r="CC115" s="991"/>
      <c r="CD115" s="991"/>
      <c r="CE115" s="991"/>
      <c r="CF115" s="985" t="s">
        <v>177</v>
      </c>
      <c r="CG115" s="986"/>
      <c r="CH115" s="986"/>
      <c r="CI115" s="986"/>
      <c r="CJ115" s="986"/>
      <c r="CK115" s="1013"/>
      <c r="CL115" s="1014"/>
      <c r="CM115" s="987" t="s">
        <v>457</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177</v>
      </c>
      <c r="DH115" s="1024"/>
      <c r="DI115" s="1024"/>
      <c r="DJ115" s="1024"/>
      <c r="DK115" s="1025"/>
      <c r="DL115" s="1026" t="s">
        <v>437</v>
      </c>
      <c r="DM115" s="1024"/>
      <c r="DN115" s="1024"/>
      <c r="DO115" s="1024"/>
      <c r="DP115" s="1025"/>
      <c r="DQ115" s="1026" t="s">
        <v>442</v>
      </c>
      <c r="DR115" s="1024"/>
      <c r="DS115" s="1024"/>
      <c r="DT115" s="1024"/>
      <c r="DU115" s="1025"/>
      <c r="DV115" s="1027" t="s">
        <v>177</v>
      </c>
      <c r="DW115" s="1028"/>
      <c r="DX115" s="1028"/>
      <c r="DY115" s="1028"/>
      <c r="DZ115" s="1029"/>
    </row>
    <row r="116" spans="1:130" s="233" customFormat="1" ht="26.25" customHeight="1" x14ac:dyDescent="0.15">
      <c r="A116" s="1021"/>
      <c r="B116" s="1022"/>
      <c r="C116" s="1030" t="s">
        <v>458</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380</v>
      </c>
      <c r="AB116" s="1024"/>
      <c r="AC116" s="1024"/>
      <c r="AD116" s="1024"/>
      <c r="AE116" s="1025"/>
      <c r="AF116" s="1026">
        <v>530</v>
      </c>
      <c r="AG116" s="1024"/>
      <c r="AH116" s="1024"/>
      <c r="AI116" s="1024"/>
      <c r="AJ116" s="1025"/>
      <c r="AK116" s="1026">
        <v>151</v>
      </c>
      <c r="AL116" s="1024"/>
      <c r="AM116" s="1024"/>
      <c r="AN116" s="1024"/>
      <c r="AO116" s="1025"/>
      <c r="AP116" s="1027">
        <v>0</v>
      </c>
      <c r="AQ116" s="1028"/>
      <c r="AR116" s="1028"/>
      <c r="AS116" s="1028"/>
      <c r="AT116" s="1029"/>
      <c r="AU116" s="973"/>
      <c r="AV116" s="974"/>
      <c r="AW116" s="974"/>
      <c r="AX116" s="974"/>
      <c r="AY116" s="974"/>
      <c r="AZ116" s="1032" t="s">
        <v>459</v>
      </c>
      <c r="BA116" s="1033"/>
      <c r="BB116" s="1033"/>
      <c r="BC116" s="1033"/>
      <c r="BD116" s="1033"/>
      <c r="BE116" s="1033"/>
      <c r="BF116" s="1033"/>
      <c r="BG116" s="1033"/>
      <c r="BH116" s="1033"/>
      <c r="BI116" s="1033"/>
      <c r="BJ116" s="1033"/>
      <c r="BK116" s="1033"/>
      <c r="BL116" s="1033"/>
      <c r="BM116" s="1033"/>
      <c r="BN116" s="1033"/>
      <c r="BO116" s="1033"/>
      <c r="BP116" s="1034"/>
      <c r="BQ116" s="990" t="s">
        <v>437</v>
      </c>
      <c r="BR116" s="991"/>
      <c r="BS116" s="991"/>
      <c r="BT116" s="991"/>
      <c r="BU116" s="991"/>
      <c r="BV116" s="991" t="s">
        <v>440</v>
      </c>
      <c r="BW116" s="991"/>
      <c r="BX116" s="991"/>
      <c r="BY116" s="991"/>
      <c r="BZ116" s="991"/>
      <c r="CA116" s="991" t="s">
        <v>438</v>
      </c>
      <c r="CB116" s="991"/>
      <c r="CC116" s="991"/>
      <c r="CD116" s="991"/>
      <c r="CE116" s="991"/>
      <c r="CF116" s="985" t="s">
        <v>177</v>
      </c>
      <c r="CG116" s="986"/>
      <c r="CH116" s="986"/>
      <c r="CI116" s="986"/>
      <c r="CJ116" s="986"/>
      <c r="CK116" s="1013"/>
      <c r="CL116" s="1014"/>
      <c r="CM116" s="987" t="s">
        <v>460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177</v>
      </c>
      <c r="DH116" s="1024"/>
      <c r="DI116" s="1024"/>
      <c r="DJ116" s="1024"/>
      <c r="DK116" s="1025"/>
      <c r="DL116" s="1026" t="s">
        <v>177</v>
      </c>
      <c r="DM116" s="1024"/>
      <c r="DN116" s="1024"/>
      <c r="DO116" s="1024"/>
      <c r="DP116" s="1025"/>
      <c r="DQ116" s="1026" t="s">
        <v>177</v>
      </c>
      <c r="DR116" s="1024"/>
      <c r="DS116" s="1024"/>
      <c r="DT116" s="1024"/>
      <c r="DU116" s="1025"/>
      <c r="DV116" s="1027" t="s">
        <v>438</v>
      </c>
      <c r="DW116" s="1028"/>
      <c r="DX116" s="1028"/>
      <c r="DY116" s="1028"/>
      <c r="DZ116" s="1029"/>
    </row>
    <row r="117" spans="1:130" s="233" customFormat="1" ht="26.25" customHeight="1" x14ac:dyDescent="0.15">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461</v>
      </c>
      <c r="Z117" s="959"/>
      <c r="AA117" s="1043">
        <v>317367</v>
      </c>
      <c r="AB117" s="1044"/>
      <c r="AC117" s="1044"/>
      <c r="AD117" s="1044"/>
      <c r="AE117" s="1045"/>
      <c r="AF117" s="1046">
        <v>291626</v>
      </c>
      <c r="AG117" s="1044"/>
      <c r="AH117" s="1044"/>
      <c r="AI117" s="1044"/>
      <c r="AJ117" s="1045"/>
      <c r="AK117" s="1046">
        <v>241420</v>
      </c>
      <c r="AL117" s="1044"/>
      <c r="AM117" s="1044"/>
      <c r="AN117" s="1044"/>
      <c r="AO117" s="1045"/>
      <c r="AP117" s="1047"/>
      <c r="AQ117" s="1048"/>
      <c r="AR117" s="1048"/>
      <c r="AS117" s="1048"/>
      <c r="AT117" s="1049"/>
      <c r="AU117" s="973"/>
      <c r="AV117" s="974"/>
      <c r="AW117" s="974"/>
      <c r="AX117" s="974"/>
      <c r="AY117" s="974"/>
      <c r="AZ117" s="1039" t="s">
        <v>462</v>
      </c>
      <c r="BA117" s="1040"/>
      <c r="BB117" s="1040"/>
      <c r="BC117" s="1040"/>
      <c r="BD117" s="1040"/>
      <c r="BE117" s="1040"/>
      <c r="BF117" s="1040"/>
      <c r="BG117" s="1040"/>
      <c r="BH117" s="1040"/>
      <c r="BI117" s="1040"/>
      <c r="BJ117" s="1040"/>
      <c r="BK117" s="1040"/>
      <c r="BL117" s="1040"/>
      <c r="BM117" s="1040"/>
      <c r="BN117" s="1040"/>
      <c r="BO117" s="1040"/>
      <c r="BP117" s="1041"/>
      <c r="BQ117" s="990" t="s">
        <v>177</v>
      </c>
      <c r="BR117" s="991"/>
      <c r="BS117" s="991"/>
      <c r="BT117" s="991"/>
      <c r="BU117" s="991"/>
      <c r="BV117" s="991" t="s">
        <v>177</v>
      </c>
      <c r="BW117" s="991"/>
      <c r="BX117" s="991"/>
      <c r="BY117" s="991"/>
      <c r="BZ117" s="991"/>
      <c r="CA117" s="991" t="s">
        <v>440</v>
      </c>
      <c r="CB117" s="991"/>
      <c r="CC117" s="991"/>
      <c r="CD117" s="991"/>
      <c r="CE117" s="991"/>
      <c r="CF117" s="985" t="s">
        <v>177</v>
      </c>
      <c r="CG117" s="986"/>
      <c r="CH117" s="986"/>
      <c r="CI117" s="986"/>
      <c r="CJ117" s="986"/>
      <c r="CK117" s="1013"/>
      <c r="CL117" s="1014"/>
      <c r="CM117" s="987" t="s">
        <v>463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177</v>
      </c>
      <c r="DH117" s="1024"/>
      <c r="DI117" s="1024"/>
      <c r="DJ117" s="1024"/>
      <c r="DK117" s="1025"/>
      <c r="DL117" s="1026" t="s">
        <v>440</v>
      </c>
      <c r="DM117" s="1024"/>
      <c r="DN117" s="1024"/>
      <c r="DO117" s="1024"/>
      <c r="DP117" s="1025"/>
      <c r="DQ117" s="1026" t="s">
        <v>177</v>
      </c>
      <c r="DR117" s="1024"/>
      <c r="DS117" s="1024"/>
      <c r="DT117" s="1024"/>
      <c r="DU117" s="1025"/>
      <c r="DV117" s="1027" t="s">
        <v>177</v>
      </c>
      <c r="DW117" s="1028"/>
      <c r="DX117" s="1028"/>
      <c r="DY117" s="1028"/>
      <c r="DZ117" s="1029"/>
    </row>
    <row r="118" spans="1:130" s="233" customFormat="1" ht="26.25" customHeight="1" x14ac:dyDescent="0.15">
      <c r="A118" s="977" t="s">
        <v>432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429</v>
      </c>
      <c r="AB118" s="958"/>
      <c r="AC118" s="958"/>
      <c r="AD118" s="958"/>
      <c r="AE118" s="959"/>
      <c r="AF118" s="957" t="s">
        <v>430</v>
      </c>
      <c r="AG118" s="958"/>
      <c r="AH118" s="958"/>
      <c r="AI118" s="958"/>
      <c r="AJ118" s="959"/>
      <c r="AK118" s="957" t="s">
        <v>309</v>
      </c>
      <c r="AL118" s="958"/>
      <c r="AM118" s="958"/>
      <c r="AN118" s="958"/>
      <c r="AO118" s="959"/>
      <c r="AP118" s="1035" t="s">
        <v>431</v>
      </c>
      <c r="AQ118" s="1036"/>
      <c r="AR118" s="1036"/>
      <c r="AS118" s="1036"/>
      <c r="AT118" s="1037"/>
      <c r="AU118" s="973"/>
      <c r="AV118" s="974"/>
      <c r="AW118" s="974"/>
      <c r="AX118" s="974"/>
      <c r="AY118" s="974"/>
      <c r="AZ118" s="1038" t="s">
        <v>464</v>
      </c>
      <c r="BA118" s="1030"/>
      <c r="BB118" s="1030"/>
      <c r="BC118" s="1030"/>
      <c r="BD118" s="1030"/>
      <c r="BE118" s="1030"/>
      <c r="BF118" s="1030"/>
      <c r="BG118" s="1030"/>
      <c r="BH118" s="1030"/>
      <c r="BI118" s="1030"/>
      <c r="BJ118" s="1030"/>
      <c r="BK118" s="1030"/>
      <c r="BL118" s="1030"/>
      <c r="BM118" s="1030"/>
      <c r="BN118" s="1030"/>
      <c r="BO118" s="1030"/>
      <c r="BP118" s="1031"/>
      <c r="BQ118" s="1064" t="s">
        <v>177</v>
      </c>
      <c r="BR118" s="1065"/>
      <c r="BS118" s="1065"/>
      <c r="BT118" s="1065"/>
      <c r="BU118" s="1065"/>
      <c r="BV118" s="1065" t="s">
        <v>177</v>
      </c>
      <c r="BW118" s="1065"/>
      <c r="BX118" s="1065"/>
      <c r="BY118" s="1065"/>
      <c r="BZ118" s="1065"/>
      <c r="CA118" s="1065" t="s">
        <v>177</v>
      </c>
      <c r="CB118" s="1065"/>
      <c r="CC118" s="1065"/>
      <c r="CD118" s="1065"/>
      <c r="CE118" s="1065"/>
      <c r="CF118" s="985" t="s">
        <v>437</v>
      </c>
      <c r="CG118" s="986"/>
      <c r="CH118" s="986"/>
      <c r="CI118" s="986"/>
      <c r="CJ118" s="986"/>
      <c r="CK118" s="1013"/>
      <c r="CL118" s="1014"/>
      <c r="CM118" s="987" t="s">
        <v>465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437</v>
      </c>
      <c r="DH118" s="1024"/>
      <c r="DI118" s="1024"/>
      <c r="DJ118" s="1024"/>
      <c r="DK118" s="1025"/>
      <c r="DL118" s="1026" t="s">
        <v>177</v>
      </c>
      <c r="DM118" s="1024"/>
      <c r="DN118" s="1024"/>
      <c r="DO118" s="1024"/>
      <c r="DP118" s="1025"/>
      <c r="DQ118" s="1026" t="s">
        <v>437</v>
      </c>
      <c r="DR118" s="1024"/>
      <c r="DS118" s="1024"/>
      <c r="DT118" s="1024"/>
      <c r="DU118" s="1025"/>
      <c r="DV118" s="1027" t="s">
        <v>437</v>
      </c>
      <c r="DW118" s="1028"/>
      <c r="DX118" s="1028"/>
      <c r="DY118" s="1028"/>
      <c r="DZ118" s="1029"/>
    </row>
    <row r="119" spans="1:130" s="233" customFormat="1" ht="26.25" customHeight="1" x14ac:dyDescent="0.15">
      <c r="A119" s="1121" t="s">
        <v>435</v>
      </c>
      <c r="B119" s="1012"/>
      <c r="C119" s="994" t="s">
        <v>436</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437</v>
      </c>
      <c r="AB119" s="965"/>
      <c r="AC119" s="965"/>
      <c r="AD119" s="965"/>
      <c r="AE119" s="966"/>
      <c r="AF119" s="967" t="s">
        <v>455</v>
      </c>
      <c r="AG119" s="965"/>
      <c r="AH119" s="965"/>
      <c r="AI119" s="965"/>
      <c r="AJ119" s="966"/>
      <c r="AK119" s="967" t="s">
        <v>177</v>
      </c>
      <c r="AL119" s="965"/>
      <c r="AM119" s="965"/>
      <c r="AN119" s="965"/>
      <c r="AO119" s="966"/>
      <c r="AP119" s="968" t="s">
        <v>177</v>
      </c>
      <c r="AQ119" s="969"/>
      <c r="AR119" s="969"/>
      <c r="AS119" s="969"/>
      <c r="AT119" s="970"/>
      <c r="AU119" s="975"/>
      <c r="AV119" s="976"/>
      <c r="AW119" s="976"/>
      <c r="AX119" s="976"/>
      <c r="AY119" s="976"/>
      <c r="AZ119" s="254" t="s">
        <v>189</v>
      </c>
      <c r="BA119" s="254"/>
      <c r="BB119" s="254"/>
      <c r="BC119" s="254"/>
      <c r="BD119" s="254"/>
      <c r="BE119" s="254"/>
      <c r="BF119" s="254"/>
      <c r="BG119" s="254"/>
      <c r="BH119" s="254"/>
      <c r="BI119" s="254"/>
      <c r="BJ119" s="254"/>
      <c r="BK119" s="254"/>
      <c r="BL119" s="254"/>
      <c r="BM119" s="254"/>
      <c r="BN119" s="254"/>
      <c r="BO119" s="1042" t="s">
        <v>466</v>
      </c>
      <c r="BP119" s="1070"/>
      <c r="BQ119" s="1064">
        <v>2174417</v>
      </c>
      <c r="BR119" s="1065"/>
      <c r="BS119" s="1065"/>
      <c r="BT119" s="1065"/>
      <c r="BU119" s="1065"/>
      <c r="BV119" s="1065">
        <v>2457503</v>
      </c>
      <c r="BW119" s="1065"/>
      <c r="BX119" s="1065"/>
      <c r="BY119" s="1065"/>
      <c r="BZ119" s="1065"/>
      <c r="CA119" s="1065">
        <v>2425238</v>
      </c>
      <c r="CB119" s="1065"/>
      <c r="CC119" s="1065"/>
      <c r="CD119" s="1065"/>
      <c r="CE119" s="1065"/>
      <c r="CF119" s="1066"/>
      <c r="CG119" s="1067"/>
      <c r="CH119" s="1067"/>
      <c r="CI119" s="1067"/>
      <c r="CJ119" s="1068"/>
      <c r="CK119" s="1015"/>
      <c r="CL119" s="1016"/>
      <c r="CM119" s="1038" t="s">
        <v>467</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438</v>
      </c>
      <c r="DH119" s="1051"/>
      <c r="DI119" s="1051"/>
      <c r="DJ119" s="1051"/>
      <c r="DK119" s="1052"/>
      <c r="DL119" s="1050" t="s">
        <v>438</v>
      </c>
      <c r="DM119" s="1051"/>
      <c r="DN119" s="1051"/>
      <c r="DO119" s="1051"/>
      <c r="DP119" s="1052"/>
      <c r="DQ119" s="1050" t="s">
        <v>438</v>
      </c>
      <c r="DR119" s="1051"/>
      <c r="DS119" s="1051"/>
      <c r="DT119" s="1051"/>
      <c r="DU119" s="1052"/>
      <c r="DV119" s="1053" t="s">
        <v>438</v>
      </c>
      <c r="DW119" s="1054"/>
      <c r="DX119" s="1054"/>
      <c r="DY119" s="1054"/>
      <c r="DZ119" s="1055"/>
    </row>
    <row r="120" spans="1:130" s="233" customFormat="1" ht="26.25" customHeight="1" x14ac:dyDescent="0.15">
      <c r="A120" s="1122"/>
      <c r="B120" s="1014"/>
      <c r="C120" s="987" t="s">
        <v>443</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438</v>
      </c>
      <c r="AB120" s="1024"/>
      <c r="AC120" s="1024"/>
      <c r="AD120" s="1024"/>
      <c r="AE120" s="1025"/>
      <c r="AF120" s="1026" t="s">
        <v>438</v>
      </c>
      <c r="AG120" s="1024"/>
      <c r="AH120" s="1024"/>
      <c r="AI120" s="1024"/>
      <c r="AJ120" s="1025"/>
      <c r="AK120" s="1026" t="s">
        <v>437</v>
      </c>
      <c r="AL120" s="1024"/>
      <c r="AM120" s="1024"/>
      <c r="AN120" s="1024"/>
      <c r="AO120" s="1025"/>
      <c r="AP120" s="1027" t="s">
        <v>438</v>
      </c>
      <c r="AQ120" s="1028"/>
      <c r="AR120" s="1028"/>
      <c r="AS120" s="1028"/>
      <c r="AT120" s="1029"/>
      <c r="AU120" s="1056" t="s">
        <v>468</v>
      </c>
      <c r="AV120" s="1057"/>
      <c r="AW120" s="1057"/>
      <c r="AX120" s="1057"/>
      <c r="AY120" s="1058"/>
      <c r="AZ120" s="994" t="s">
        <v>469</v>
      </c>
      <c r="BA120" s="962"/>
      <c r="BB120" s="962"/>
      <c r="BC120" s="962"/>
      <c r="BD120" s="962"/>
      <c r="BE120" s="962"/>
      <c r="BF120" s="962"/>
      <c r="BG120" s="962"/>
      <c r="BH120" s="962"/>
      <c r="BI120" s="962"/>
      <c r="BJ120" s="962"/>
      <c r="BK120" s="962"/>
      <c r="BL120" s="962"/>
      <c r="BM120" s="962"/>
      <c r="BN120" s="962"/>
      <c r="BO120" s="962"/>
      <c r="BP120" s="963"/>
      <c r="BQ120" s="995">
        <v>1847824</v>
      </c>
      <c r="BR120" s="996"/>
      <c r="BS120" s="996"/>
      <c r="BT120" s="996"/>
      <c r="BU120" s="996"/>
      <c r="BV120" s="996">
        <v>1950978</v>
      </c>
      <c r="BW120" s="996"/>
      <c r="BX120" s="996"/>
      <c r="BY120" s="996"/>
      <c r="BZ120" s="996"/>
      <c r="CA120" s="996">
        <v>2087891</v>
      </c>
      <c r="CB120" s="996"/>
      <c r="CC120" s="996"/>
      <c r="CD120" s="996"/>
      <c r="CE120" s="996"/>
      <c r="CF120" s="1009">
        <v>141.30000000000001</v>
      </c>
      <c r="CG120" s="1010"/>
      <c r="CH120" s="1010"/>
      <c r="CI120" s="1010"/>
      <c r="CJ120" s="1010"/>
      <c r="CK120" s="1071" t="s">
        <v>470</v>
      </c>
      <c r="CL120" s="1072"/>
      <c r="CM120" s="1072"/>
      <c r="CN120" s="1072"/>
      <c r="CO120" s="1073"/>
      <c r="CP120" s="1079" t="s">
        <v>471</v>
      </c>
      <c r="CQ120" s="1080"/>
      <c r="CR120" s="1080"/>
      <c r="CS120" s="1080"/>
      <c r="CT120" s="1080"/>
      <c r="CU120" s="1080"/>
      <c r="CV120" s="1080"/>
      <c r="CW120" s="1080"/>
      <c r="CX120" s="1080"/>
      <c r="CY120" s="1080"/>
      <c r="CZ120" s="1080"/>
      <c r="DA120" s="1080"/>
      <c r="DB120" s="1080"/>
      <c r="DC120" s="1080"/>
      <c r="DD120" s="1080"/>
      <c r="DE120" s="1080"/>
      <c r="DF120" s="1081"/>
      <c r="DG120" s="995">
        <v>329595</v>
      </c>
      <c r="DH120" s="996"/>
      <c r="DI120" s="996"/>
      <c r="DJ120" s="996"/>
      <c r="DK120" s="996"/>
      <c r="DL120" s="996">
        <v>298870</v>
      </c>
      <c r="DM120" s="996"/>
      <c r="DN120" s="996"/>
      <c r="DO120" s="996"/>
      <c r="DP120" s="996"/>
      <c r="DQ120" s="996">
        <v>300097</v>
      </c>
      <c r="DR120" s="996"/>
      <c r="DS120" s="996"/>
      <c r="DT120" s="996"/>
      <c r="DU120" s="996"/>
      <c r="DV120" s="997">
        <v>20.3</v>
      </c>
      <c r="DW120" s="997"/>
      <c r="DX120" s="997"/>
      <c r="DY120" s="997"/>
      <c r="DZ120" s="998"/>
    </row>
    <row r="121" spans="1:130" s="233" customFormat="1" ht="26.25" customHeight="1" x14ac:dyDescent="0.15">
      <c r="A121" s="1122"/>
      <c r="B121" s="1014"/>
      <c r="C121" s="1039" t="s">
        <v>472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438</v>
      </c>
      <c r="AB121" s="1024"/>
      <c r="AC121" s="1024"/>
      <c r="AD121" s="1024"/>
      <c r="AE121" s="1025"/>
      <c r="AF121" s="1026" t="s">
        <v>438</v>
      </c>
      <c r="AG121" s="1024"/>
      <c r="AH121" s="1024"/>
      <c r="AI121" s="1024"/>
      <c r="AJ121" s="1025"/>
      <c r="AK121" s="1026" t="s">
        <v>438</v>
      </c>
      <c r="AL121" s="1024"/>
      <c r="AM121" s="1024"/>
      <c r="AN121" s="1024"/>
      <c r="AO121" s="1025"/>
      <c r="AP121" s="1027" t="s">
        <v>438</v>
      </c>
      <c r="AQ121" s="1028"/>
      <c r="AR121" s="1028"/>
      <c r="AS121" s="1028"/>
      <c r="AT121" s="1029"/>
      <c r="AU121" s="1059"/>
      <c r="AV121" s="1060"/>
      <c r="AW121" s="1060"/>
      <c r="AX121" s="1060"/>
      <c r="AY121" s="1061"/>
      <c r="AZ121" s="987" t="s">
        <v>473</v>
      </c>
      <c r="BA121" s="988"/>
      <c r="BB121" s="988"/>
      <c r="BC121" s="988"/>
      <c r="BD121" s="988"/>
      <c r="BE121" s="988"/>
      <c r="BF121" s="988"/>
      <c r="BG121" s="988"/>
      <c r="BH121" s="988"/>
      <c r="BI121" s="988"/>
      <c r="BJ121" s="988"/>
      <c r="BK121" s="988"/>
      <c r="BL121" s="988"/>
      <c r="BM121" s="988"/>
      <c r="BN121" s="988"/>
      <c r="BO121" s="988"/>
      <c r="BP121" s="989"/>
      <c r="BQ121" s="990" t="s">
        <v>438</v>
      </c>
      <c r="BR121" s="991"/>
      <c r="BS121" s="991"/>
      <c r="BT121" s="991"/>
      <c r="BU121" s="991"/>
      <c r="BV121" s="991" t="s">
        <v>438</v>
      </c>
      <c r="BW121" s="991"/>
      <c r="BX121" s="991"/>
      <c r="BY121" s="991"/>
      <c r="BZ121" s="991"/>
      <c r="CA121" s="991" t="s">
        <v>438</v>
      </c>
      <c r="CB121" s="991"/>
      <c r="CC121" s="991"/>
      <c r="CD121" s="991"/>
      <c r="CE121" s="991"/>
      <c r="CF121" s="985" t="s">
        <v>438</v>
      </c>
      <c r="CG121" s="986"/>
      <c r="CH121" s="986"/>
      <c r="CI121" s="986"/>
      <c r="CJ121" s="986"/>
      <c r="CK121" s="1074"/>
      <c r="CL121" s="1075"/>
      <c r="CM121" s="1075"/>
      <c r="CN121" s="1075"/>
      <c r="CO121" s="1076"/>
      <c r="CP121" s="1084" t="s">
        <v>474</v>
      </c>
      <c r="CQ121" s="1085"/>
      <c r="CR121" s="1085"/>
      <c r="CS121" s="1085"/>
      <c r="CT121" s="1085"/>
      <c r="CU121" s="1085"/>
      <c r="CV121" s="1085"/>
      <c r="CW121" s="1085"/>
      <c r="CX121" s="1085"/>
      <c r="CY121" s="1085"/>
      <c r="CZ121" s="1085"/>
      <c r="DA121" s="1085"/>
      <c r="DB121" s="1085"/>
      <c r="DC121" s="1085"/>
      <c r="DD121" s="1085"/>
      <c r="DE121" s="1085"/>
      <c r="DF121" s="1086"/>
      <c r="DG121" s="990">
        <v>102535</v>
      </c>
      <c r="DH121" s="991"/>
      <c r="DI121" s="991"/>
      <c r="DJ121" s="991"/>
      <c r="DK121" s="991"/>
      <c r="DL121" s="991">
        <v>107478</v>
      </c>
      <c r="DM121" s="991"/>
      <c r="DN121" s="991"/>
      <c r="DO121" s="991"/>
      <c r="DP121" s="991"/>
      <c r="DQ121" s="991">
        <v>122035</v>
      </c>
      <c r="DR121" s="991"/>
      <c r="DS121" s="991"/>
      <c r="DT121" s="991"/>
      <c r="DU121" s="991"/>
      <c r="DV121" s="992">
        <v>8.3000000000000007</v>
      </c>
      <c r="DW121" s="992"/>
      <c r="DX121" s="992"/>
      <c r="DY121" s="992"/>
      <c r="DZ121" s="993"/>
    </row>
    <row r="122" spans="1:130" s="233" customFormat="1" ht="26.25" customHeight="1" x14ac:dyDescent="0.15">
      <c r="A122" s="1122"/>
      <c r="B122" s="1014"/>
      <c r="C122" s="987" t="s">
        <v>453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438</v>
      </c>
      <c r="AB122" s="1024"/>
      <c r="AC122" s="1024"/>
      <c r="AD122" s="1024"/>
      <c r="AE122" s="1025"/>
      <c r="AF122" s="1026" t="s">
        <v>438</v>
      </c>
      <c r="AG122" s="1024"/>
      <c r="AH122" s="1024"/>
      <c r="AI122" s="1024"/>
      <c r="AJ122" s="1025"/>
      <c r="AK122" s="1026" t="s">
        <v>438</v>
      </c>
      <c r="AL122" s="1024"/>
      <c r="AM122" s="1024"/>
      <c r="AN122" s="1024"/>
      <c r="AO122" s="1025"/>
      <c r="AP122" s="1027" t="s">
        <v>438</v>
      </c>
      <c r="AQ122" s="1028"/>
      <c r="AR122" s="1028"/>
      <c r="AS122" s="1028"/>
      <c r="AT122" s="1029"/>
      <c r="AU122" s="1059"/>
      <c r="AV122" s="1060"/>
      <c r="AW122" s="1060"/>
      <c r="AX122" s="1060"/>
      <c r="AY122" s="1061"/>
      <c r="AZ122" s="1038" t="s">
        <v>475</v>
      </c>
      <c r="BA122" s="1030"/>
      <c r="BB122" s="1030"/>
      <c r="BC122" s="1030"/>
      <c r="BD122" s="1030"/>
      <c r="BE122" s="1030"/>
      <c r="BF122" s="1030"/>
      <c r="BG122" s="1030"/>
      <c r="BH122" s="1030"/>
      <c r="BI122" s="1030"/>
      <c r="BJ122" s="1030"/>
      <c r="BK122" s="1030"/>
      <c r="BL122" s="1030"/>
      <c r="BM122" s="1030"/>
      <c r="BN122" s="1030"/>
      <c r="BO122" s="1030"/>
      <c r="BP122" s="1031"/>
      <c r="BQ122" s="1064">
        <v>1788608</v>
      </c>
      <c r="BR122" s="1065"/>
      <c r="BS122" s="1065"/>
      <c r="BT122" s="1065"/>
      <c r="BU122" s="1065"/>
      <c r="BV122" s="1065">
        <v>1990901</v>
      </c>
      <c r="BW122" s="1065"/>
      <c r="BX122" s="1065"/>
      <c r="BY122" s="1065"/>
      <c r="BZ122" s="1065"/>
      <c r="CA122" s="1065">
        <v>1853736</v>
      </c>
      <c r="CB122" s="1065"/>
      <c r="CC122" s="1065"/>
      <c r="CD122" s="1065"/>
      <c r="CE122" s="1065"/>
      <c r="CF122" s="1082">
        <v>125.4</v>
      </c>
      <c r="CG122" s="1083"/>
      <c r="CH122" s="1083"/>
      <c r="CI122" s="1083"/>
      <c r="CJ122" s="1083"/>
      <c r="CK122" s="1074"/>
      <c r="CL122" s="1075"/>
      <c r="CM122" s="1075"/>
      <c r="CN122" s="1075"/>
      <c r="CO122" s="1076"/>
      <c r="CP122" s="1084" t="s">
        <v>407</v>
      </c>
      <c r="CQ122" s="1085"/>
      <c r="CR122" s="1085"/>
      <c r="CS122" s="1085"/>
      <c r="CT122" s="1085"/>
      <c r="CU122" s="1085"/>
      <c r="CV122" s="1085"/>
      <c r="CW122" s="1085"/>
      <c r="CX122" s="1085"/>
      <c r="CY122" s="1085"/>
      <c r="CZ122" s="1085"/>
      <c r="DA122" s="1085"/>
      <c r="DB122" s="1085"/>
      <c r="DC122" s="1085"/>
      <c r="DD122" s="1085"/>
      <c r="DE122" s="1085"/>
      <c r="DF122" s="1086"/>
      <c r="DG122" s="990" t="s">
        <v>177</v>
      </c>
      <c r="DH122" s="991"/>
      <c r="DI122" s="991"/>
      <c r="DJ122" s="991"/>
      <c r="DK122" s="991"/>
      <c r="DL122" s="991" t="s">
        <v>177</v>
      </c>
      <c r="DM122" s="991"/>
      <c r="DN122" s="991"/>
      <c r="DO122" s="991"/>
      <c r="DP122" s="991"/>
      <c r="DQ122" s="991" t="s">
        <v>177</v>
      </c>
      <c r="DR122" s="991"/>
      <c r="DS122" s="991"/>
      <c r="DT122" s="991"/>
      <c r="DU122" s="991"/>
      <c r="DV122" s="992" t="s">
        <v>177</v>
      </c>
      <c r="DW122" s="992"/>
      <c r="DX122" s="992"/>
      <c r="DY122" s="992"/>
      <c r="DZ122" s="993"/>
    </row>
    <row r="123" spans="1:130" s="233" customFormat="1" ht="26.25" customHeight="1" x14ac:dyDescent="0.15">
      <c r="A123" s="1122"/>
      <c r="B123" s="1014"/>
      <c r="C123" s="987" t="s">
        <v>460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177</v>
      </c>
      <c r="AB123" s="1024"/>
      <c r="AC123" s="1024"/>
      <c r="AD123" s="1024"/>
      <c r="AE123" s="1025"/>
      <c r="AF123" s="1026" t="s">
        <v>177</v>
      </c>
      <c r="AG123" s="1024"/>
      <c r="AH123" s="1024"/>
      <c r="AI123" s="1024"/>
      <c r="AJ123" s="1025"/>
      <c r="AK123" s="1026" t="s">
        <v>177</v>
      </c>
      <c r="AL123" s="1024"/>
      <c r="AM123" s="1024"/>
      <c r="AN123" s="1024"/>
      <c r="AO123" s="1025"/>
      <c r="AP123" s="1027" t="s">
        <v>177</v>
      </c>
      <c r="AQ123" s="1028"/>
      <c r="AR123" s="1028"/>
      <c r="AS123" s="1028"/>
      <c r="AT123" s="1029"/>
      <c r="AU123" s="1062"/>
      <c r="AV123" s="1063"/>
      <c r="AW123" s="1063"/>
      <c r="AX123" s="1063"/>
      <c r="AY123" s="1063"/>
      <c r="AZ123" s="254" t="s">
        <v>189</v>
      </c>
      <c r="BA123" s="254"/>
      <c r="BB123" s="254"/>
      <c r="BC123" s="254"/>
      <c r="BD123" s="254"/>
      <c r="BE123" s="254"/>
      <c r="BF123" s="254"/>
      <c r="BG123" s="254"/>
      <c r="BH123" s="254"/>
      <c r="BI123" s="254"/>
      <c r="BJ123" s="254"/>
      <c r="BK123" s="254"/>
      <c r="BL123" s="254"/>
      <c r="BM123" s="254"/>
      <c r="BN123" s="254"/>
      <c r="BO123" s="1042" t="s">
        <v>476</v>
      </c>
      <c r="BP123" s="1070"/>
      <c r="BQ123" s="1128">
        <v>3636432</v>
      </c>
      <c r="BR123" s="1129"/>
      <c r="BS123" s="1129"/>
      <c r="BT123" s="1129"/>
      <c r="BU123" s="1129"/>
      <c r="BV123" s="1129">
        <v>3941879</v>
      </c>
      <c r="BW123" s="1129"/>
      <c r="BX123" s="1129"/>
      <c r="BY123" s="1129"/>
      <c r="BZ123" s="1129"/>
      <c r="CA123" s="1129">
        <v>3941627</v>
      </c>
      <c r="CB123" s="1129"/>
      <c r="CC123" s="1129"/>
      <c r="CD123" s="1129"/>
      <c r="CE123" s="1129"/>
      <c r="CF123" s="1066"/>
      <c r="CG123" s="1067"/>
      <c r="CH123" s="1067"/>
      <c r="CI123" s="1067"/>
      <c r="CJ123" s="1068"/>
      <c r="CK123" s="1074"/>
      <c r="CL123" s="1075"/>
      <c r="CM123" s="1075"/>
      <c r="CN123" s="1075"/>
      <c r="CO123" s="1076"/>
      <c r="CP123" s="1084" t="s">
        <v>408</v>
      </c>
      <c r="CQ123" s="1085"/>
      <c r="CR123" s="1085"/>
      <c r="CS123" s="1085"/>
      <c r="CT123" s="1085"/>
      <c r="CU123" s="1085"/>
      <c r="CV123" s="1085"/>
      <c r="CW123" s="1085"/>
      <c r="CX123" s="1085"/>
      <c r="CY123" s="1085"/>
      <c r="CZ123" s="1085"/>
      <c r="DA123" s="1085"/>
      <c r="DB123" s="1085"/>
      <c r="DC123" s="1085"/>
      <c r="DD123" s="1085"/>
      <c r="DE123" s="1085"/>
      <c r="DF123" s="1086"/>
      <c r="DG123" s="1023" t="s">
        <v>177</v>
      </c>
      <c r="DH123" s="1024"/>
      <c r="DI123" s="1024"/>
      <c r="DJ123" s="1024"/>
      <c r="DK123" s="1025"/>
      <c r="DL123" s="1026" t="s">
        <v>177</v>
      </c>
      <c r="DM123" s="1024"/>
      <c r="DN123" s="1024"/>
      <c r="DO123" s="1024"/>
      <c r="DP123" s="1025"/>
      <c r="DQ123" s="1026" t="s">
        <v>440</v>
      </c>
      <c r="DR123" s="1024"/>
      <c r="DS123" s="1024"/>
      <c r="DT123" s="1024"/>
      <c r="DU123" s="1025"/>
      <c r="DV123" s="1027" t="s">
        <v>410</v>
      </c>
      <c r="DW123" s="1028"/>
      <c r="DX123" s="1028"/>
      <c r="DY123" s="1028"/>
      <c r="DZ123" s="1029"/>
    </row>
    <row r="124" spans="1:130" s="233" customFormat="1" ht="26.25" customHeight="1" thickBot="1" x14ac:dyDescent="0.2">
      <c r="A124" s="1122"/>
      <c r="B124" s="1014"/>
      <c r="C124" s="987" t="s">
        <v>463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440</v>
      </c>
      <c r="AB124" s="1024"/>
      <c r="AC124" s="1024"/>
      <c r="AD124" s="1024"/>
      <c r="AE124" s="1025"/>
      <c r="AF124" s="1026" t="s">
        <v>177</v>
      </c>
      <c r="AG124" s="1024"/>
      <c r="AH124" s="1024"/>
      <c r="AI124" s="1024"/>
      <c r="AJ124" s="1025"/>
      <c r="AK124" s="1026" t="s">
        <v>177</v>
      </c>
      <c r="AL124" s="1024"/>
      <c r="AM124" s="1024"/>
      <c r="AN124" s="1024"/>
      <c r="AO124" s="1025"/>
      <c r="AP124" s="1027" t="s">
        <v>440</v>
      </c>
      <c r="AQ124" s="1028"/>
      <c r="AR124" s="1028"/>
      <c r="AS124" s="1028"/>
      <c r="AT124" s="1029"/>
      <c r="AU124" s="1124" t="s">
        <v>477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410</v>
      </c>
      <c r="BR124" s="1092"/>
      <c r="BS124" s="1092"/>
      <c r="BT124" s="1092"/>
      <c r="BU124" s="1092"/>
      <c r="BV124" s="1092" t="s">
        <v>177</v>
      </c>
      <c r="BW124" s="1092"/>
      <c r="BX124" s="1092"/>
      <c r="BY124" s="1092"/>
      <c r="BZ124" s="1092"/>
      <c r="CA124" s="1092" t="s">
        <v>177</v>
      </c>
      <c r="CB124" s="1092"/>
      <c r="CC124" s="1092"/>
      <c r="CD124" s="1092"/>
      <c r="CE124" s="1092"/>
      <c r="CF124" s="1093"/>
      <c r="CG124" s="1094"/>
      <c r="CH124" s="1094"/>
      <c r="CI124" s="1094"/>
      <c r="CJ124" s="1095"/>
      <c r="CK124" s="1077"/>
      <c r="CL124" s="1077"/>
      <c r="CM124" s="1077"/>
      <c r="CN124" s="1077"/>
      <c r="CO124" s="1078"/>
      <c r="CP124" s="1084" t="s">
        <v>478</v>
      </c>
      <c r="CQ124" s="1085"/>
      <c r="CR124" s="1085"/>
      <c r="CS124" s="1085"/>
      <c r="CT124" s="1085"/>
      <c r="CU124" s="1085"/>
      <c r="CV124" s="1085"/>
      <c r="CW124" s="1085"/>
      <c r="CX124" s="1085"/>
      <c r="CY124" s="1085"/>
      <c r="CZ124" s="1085"/>
      <c r="DA124" s="1085"/>
      <c r="DB124" s="1085"/>
      <c r="DC124" s="1085"/>
      <c r="DD124" s="1085"/>
      <c r="DE124" s="1085"/>
      <c r="DF124" s="1086"/>
      <c r="DG124" s="1069" t="s">
        <v>410</v>
      </c>
      <c r="DH124" s="1051"/>
      <c r="DI124" s="1051"/>
      <c r="DJ124" s="1051"/>
      <c r="DK124" s="1052"/>
      <c r="DL124" s="1050" t="s">
        <v>177</v>
      </c>
      <c r="DM124" s="1051"/>
      <c r="DN124" s="1051"/>
      <c r="DO124" s="1051"/>
      <c r="DP124" s="1052"/>
      <c r="DQ124" s="1050" t="s">
        <v>177</v>
      </c>
      <c r="DR124" s="1051"/>
      <c r="DS124" s="1051"/>
      <c r="DT124" s="1051"/>
      <c r="DU124" s="1052"/>
      <c r="DV124" s="1053" t="s">
        <v>410</v>
      </c>
      <c r="DW124" s="1054"/>
      <c r="DX124" s="1054"/>
      <c r="DY124" s="1054"/>
      <c r="DZ124" s="1055"/>
    </row>
    <row r="125" spans="1:130" s="233" customFormat="1" ht="26.25" customHeight="1" x14ac:dyDescent="0.15">
      <c r="A125" s="1122"/>
      <c r="B125" s="1014"/>
      <c r="C125" s="987" t="s">
        <v>465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177</v>
      </c>
      <c r="AB125" s="1024"/>
      <c r="AC125" s="1024"/>
      <c r="AD125" s="1024"/>
      <c r="AE125" s="1025"/>
      <c r="AF125" s="1026" t="s">
        <v>410</v>
      </c>
      <c r="AG125" s="1024"/>
      <c r="AH125" s="1024"/>
      <c r="AI125" s="1024"/>
      <c r="AJ125" s="1025"/>
      <c r="AK125" s="1026" t="s">
        <v>177</v>
      </c>
      <c r="AL125" s="1024"/>
      <c r="AM125" s="1024"/>
      <c r="AN125" s="1024"/>
      <c r="AO125" s="1025"/>
      <c r="AP125" s="1027" t="s">
        <v>177</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479</v>
      </c>
      <c r="CL125" s="1072"/>
      <c r="CM125" s="1072"/>
      <c r="CN125" s="1072"/>
      <c r="CO125" s="1073"/>
      <c r="CP125" s="994" t="s">
        <v>480</v>
      </c>
      <c r="CQ125" s="962"/>
      <c r="CR125" s="962"/>
      <c r="CS125" s="962"/>
      <c r="CT125" s="962"/>
      <c r="CU125" s="962"/>
      <c r="CV125" s="962"/>
      <c r="CW125" s="962"/>
      <c r="CX125" s="962"/>
      <c r="CY125" s="962"/>
      <c r="CZ125" s="962"/>
      <c r="DA125" s="962"/>
      <c r="DB125" s="962"/>
      <c r="DC125" s="962"/>
      <c r="DD125" s="962"/>
      <c r="DE125" s="962"/>
      <c r="DF125" s="963"/>
      <c r="DG125" s="995" t="s">
        <v>177</v>
      </c>
      <c r="DH125" s="996"/>
      <c r="DI125" s="996"/>
      <c r="DJ125" s="996"/>
      <c r="DK125" s="996"/>
      <c r="DL125" s="996" t="s">
        <v>481</v>
      </c>
      <c r="DM125" s="996"/>
      <c r="DN125" s="996"/>
      <c r="DO125" s="996"/>
      <c r="DP125" s="996"/>
      <c r="DQ125" s="996" t="s">
        <v>177</v>
      </c>
      <c r="DR125" s="996"/>
      <c r="DS125" s="996"/>
      <c r="DT125" s="996"/>
      <c r="DU125" s="996"/>
      <c r="DV125" s="997" t="s">
        <v>410</v>
      </c>
      <c r="DW125" s="997"/>
      <c r="DX125" s="997"/>
      <c r="DY125" s="997"/>
      <c r="DZ125" s="998"/>
    </row>
    <row r="126" spans="1:130" s="233" customFormat="1" ht="26.25" customHeight="1" thickBot="1" x14ac:dyDescent="0.2">
      <c r="A126" s="1122"/>
      <c r="B126" s="1014"/>
      <c r="C126" s="987" t="s">
        <v>467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177</v>
      </c>
      <c r="AB126" s="1024"/>
      <c r="AC126" s="1024"/>
      <c r="AD126" s="1024"/>
      <c r="AE126" s="1025"/>
      <c r="AF126" s="1026" t="s">
        <v>177</v>
      </c>
      <c r="AG126" s="1024"/>
      <c r="AH126" s="1024"/>
      <c r="AI126" s="1024"/>
      <c r="AJ126" s="1025"/>
      <c r="AK126" s="1026" t="s">
        <v>410</v>
      </c>
      <c r="AL126" s="1024"/>
      <c r="AM126" s="1024"/>
      <c r="AN126" s="1024"/>
      <c r="AO126" s="1025"/>
      <c r="AP126" s="1027" t="s">
        <v>177</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482</v>
      </c>
      <c r="CQ126" s="988"/>
      <c r="CR126" s="988"/>
      <c r="CS126" s="988"/>
      <c r="CT126" s="988"/>
      <c r="CU126" s="988"/>
      <c r="CV126" s="988"/>
      <c r="CW126" s="988"/>
      <c r="CX126" s="988"/>
      <c r="CY126" s="988"/>
      <c r="CZ126" s="988"/>
      <c r="DA126" s="988"/>
      <c r="DB126" s="988"/>
      <c r="DC126" s="988"/>
      <c r="DD126" s="988"/>
      <c r="DE126" s="988"/>
      <c r="DF126" s="989"/>
      <c r="DG126" s="990" t="s">
        <v>177</v>
      </c>
      <c r="DH126" s="991"/>
      <c r="DI126" s="991"/>
      <c r="DJ126" s="991"/>
      <c r="DK126" s="991"/>
      <c r="DL126" s="991" t="s">
        <v>410</v>
      </c>
      <c r="DM126" s="991"/>
      <c r="DN126" s="991"/>
      <c r="DO126" s="991"/>
      <c r="DP126" s="991"/>
      <c r="DQ126" s="991" t="s">
        <v>440</v>
      </c>
      <c r="DR126" s="991"/>
      <c r="DS126" s="991"/>
      <c r="DT126" s="991"/>
      <c r="DU126" s="991"/>
      <c r="DV126" s="992" t="s">
        <v>177</v>
      </c>
      <c r="DW126" s="992"/>
      <c r="DX126" s="992"/>
      <c r="DY126" s="992"/>
      <c r="DZ126" s="993"/>
    </row>
    <row r="127" spans="1:130" s="233" customFormat="1" ht="26.25" customHeight="1" x14ac:dyDescent="0.15">
      <c r="A127" s="1123"/>
      <c r="B127" s="1016"/>
      <c r="C127" s="1038" t="s">
        <v>483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177</v>
      </c>
      <c r="AB127" s="1024"/>
      <c r="AC127" s="1024"/>
      <c r="AD127" s="1024"/>
      <c r="AE127" s="1025"/>
      <c r="AF127" s="1026" t="s">
        <v>410</v>
      </c>
      <c r="AG127" s="1024"/>
      <c r="AH127" s="1024"/>
      <c r="AI127" s="1024"/>
      <c r="AJ127" s="1025"/>
      <c r="AK127" s="1026" t="s">
        <v>410</v>
      </c>
      <c r="AL127" s="1024"/>
      <c r="AM127" s="1024"/>
      <c r="AN127" s="1024"/>
      <c r="AO127" s="1025"/>
      <c r="AP127" s="1027" t="s">
        <v>410</v>
      </c>
      <c r="AQ127" s="1028"/>
      <c r="AR127" s="1028"/>
      <c r="AS127" s="1028"/>
      <c r="AT127" s="1029"/>
      <c r="AU127" s="235"/>
      <c r="AV127" s="235"/>
      <c r="AW127" s="235"/>
      <c r="AX127" s="1096" t="s">
        <v>484</v>
      </c>
      <c r="AY127" s="1097"/>
      <c r="AZ127" s="1097"/>
      <c r="BA127" s="1097"/>
      <c r="BB127" s="1097"/>
      <c r="BC127" s="1097"/>
      <c r="BD127" s="1097"/>
      <c r="BE127" s="1098"/>
      <c r="BF127" s="1099" t="s">
        <v>485</v>
      </c>
      <c r="BG127" s="1097"/>
      <c r="BH127" s="1097"/>
      <c r="BI127" s="1097"/>
      <c r="BJ127" s="1097"/>
      <c r="BK127" s="1097"/>
      <c r="BL127" s="1098"/>
      <c r="BM127" s="1099" t="s">
        <v>486</v>
      </c>
      <c r="BN127" s="1097"/>
      <c r="BO127" s="1097"/>
      <c r="BP127" s="1097"/>
      <c r="BQ127" s="1097"/>
      <c r="BR127" s="1097"/>
      <c r="BS127" s="1098"/>
      <c r="BT127" s="1099" t="s">
        <v>487</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488</v>
      </c>
      <c r="CQ127" s="988"/>
      <c r="CR127" s="988"/>
      <c r="CS127" s="988"/>
      <c r="CT127" s="988"/>
      <c r="CU127" s="988"/>
      <c r="CV127" s="988"/>
      <c r="CW127" s="988"/>
      <c r="CX127" s="988"/>
      <c r="CY127" s="988"/>
      <c r="CZ127" s="988"/>
      <c r="DA127" s="988"/>
      <c r="DB127" s="988"/>
      <c r="DC127" s="988"/>
      <c r="DD127" s="988"/>
      <c r="DE127" s="988"/>
      <c r="DF127" s="989"/>
      <c r="DG127" s="990" t="s">
        <v>177</v>
      </c>
      <c r="DH127" s="991"/>
      <c r="DI127" s="991"/>
      <c r="DJ127" s="991"/>
      <c r="DK127" s="991"/>
      <c r="DL127" s="991" t="s">
        <v>177</v>
      </c>
      <c r="DM127" s="991"/>
      <c r="DN127" s="991"/>
      <c r="DO127" s="991"/>
      <c r="DP127" s="991"/>
      <c r="DQ127" s="991" t="s">
        <v>410</v>
      </c>
      <c r="DR127" s="991"/>
      <c r="DS127" s="991"/>
      <c r="DT127" s="991"/>
      <c r="DU127" s="991"/>
      <c r="DV127" s="992" t="s">
        <v>177</v>
      </c>
      <c r="DW127" s="992"/>
      <c r="DX127" s="992"/>
      <c r="DY127" s="992"/>
      <c r="DZ127" s="993"/>
    </row>
    <row r="128" spans="1:130" s="233" customFormat="1" ht="26.25" customHeight="1" thickBot="1" x14ac:dyDescent="0.2">
      <c r="A128" s="1106" t="s">
        <v>489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490</v>
      </c>
      <c r="X128" s="1108"/>
      <c r="Y128" s="1108"/>
      <c r="Z128" s="1109"/>
      <c r="AA128" s="1110">
        <v>1547</v>
      </c>
      <c r="AB128" s="1111"/>
      <c r="AC128" s="1111"/>
      <c r="AD128" s="1111"/>
      <c r="AE128" s="1112"/>
      <c r="AF128" s="1113" t="s">
        <v>440</v>
      </c>
      <c r="AG128" s="1111"/>
      <c r="AH128" s="1111"/>
      <c r="AI128" s="1111"/>
      <c r="AJ128" s="1112"/>
      <c r="AK128" s="1113" t="s">
        <v>410</v>
      </c>
      <c r="AL128" s="1111"/>
      <c r="AM128" s="1111"/>
      <c r="AN128" s="1111"/>
      <c r="AO128" s="1112"/>
      <c r="AP128" s="1114"/>
      <c r="AQ128" s="1115"/>
      <c r="AR128" s="1115"/>
      <c r="AS128" s="1115"/>
      <c r="AT128" s="1116"/>
      <c r="AU128" s="235"/>
      <c r="AV128" s="235"/>
      <c r="AW128" s="235"/>
      <c r="AX128" s="961" t="s">
        <v>491</v>
      </c>
      <c r="AY128" s="962"/>
      <c r="AZ128" s="962"/>
      <c r="BA128" s="962"/>
      <c r="BB128" s="962"/>
      <c r="BC128" s="962"/>
      <c r="BD128" s="962"/>
      <c r="BE128" s="963"/>
      <c r="BF128" s="1117" t="s">
        <v>177</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492</v>
      </c>
      <c r="CQ128" s="791"/>
      <c r="CR128" s="791"/>
      <c r="CS128" s="791"/>
      <c r="CT128" s="791"/>
      <c r="CU128" s="791"/>
      <c r="CV128" s="791"/>
      <c r="CW128" s="791"/>
      <c r="CX128" s="791"/>
      <c r="CY128" s="791"/>
      <c r="CZ128" s="791"/>
      <c r="DA128" s="791"/>
      <c r="DB128" s="791"/>
      <c r="DC128" s="791"/>
      <c r="DD128" s="791"/>
      <c r="DE128" s="791"/>
      <c r="DF128" s="1101"/>
      <c r="DG128" s="1102" t="s">
        <v>481</v>
      </c>
      <c r="DH128" s="1103"/>
      <c r="DI128" s="1103"/>
      <c r="DJ128" s="1103"/>
      <c r="DK128" s="1103"/>
      <c r="DL128" s="1103" t="s">
        <v>177</v>
      </c>
      <c r="DM128" s="1103"/>
      <c r="DN128" s="1103"/>
      <c r="DO128" s="1103"/>
      <c r="DP128" s="1103"/>
      <c r="DQ128" s="1103" t="s">
        <v>177</v>
      </c>
      <c r="DR128" s="1103"/>
      <c r="DS128" s="1103"/>
      <c r="DT128" s="1103"/>
      <c r="DU128" s="1103"/>
      <c r="DV128" s="1104" t="s">
        <v>177</v>
      </c>
      <c r="DW128" s="1104"/>
      <c r="DX128" s="1104"/>
      <c r="DY128" s="1104"/>
      <c r="DZ128" s="1105"/>
    </row>
    <row r="129" spans="1:131" s="233"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493</v>
      </c>
      <c r="X129" s="1136"/>
      <c r="Y129" s="1136"/>
      <c r="Z129" s="1137"/>
      <c r="AA129" s="1023">
        <v>1501992</v>
      </c>
      <c r="AB129" s="1024"/>
      <c r="AC129" s="1024"/>
      <c r="AD129" s="1024"/>
      <c r="AE129" s="1025"/>
      <c r="AF129" s="1026">
        <v>1541025</v>
      </c>
      <c r="AG129" s="1024"/>
      <c r="AH129" s="1024"/>
      <c r="AI129" s="1024"/>
      <c r="AJ129" s="1025"/>
      <c r="AK129" s="1026">
        <v>1667663</v>
      </c>
      <c r="AL129" s="1024"/>
      <c r="AM129" s="1024"/>
      <c r="AN129" s="1024"/>
      <c r="AO129" s="1025"/>
      <c r="AP129" s="1138"/>
      <c r="AQ129" s="1139"/>
      <c r="AR129" s="1139"/>
      <c r="AS129" s="1139"/>
      <c r="AT129" s="1140"/>
      <c r="AU129" s="236"/>
      <c r="AV129" s="236"/>
      <c r="AW129" s="236"/>
      <c r="AX129" s="1130" t="s">
        <v>494</v>
      </c>
      <c r="AY129" s="988"/>
      <c r="AZ129" s="988"/>
      <c r="BA129" s="988"/>
      <c r="BB129" s="988"/>
      <c r="BC129" s="988"/>
      <c r="BD129" s="988"/>
      <c r="BE129" s="989"/>
      <c r="BF129" s="1131" t="s">
        <v>177</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9" t="s">
        <v>495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496</v>
      </c>
      <c r="X130" s="1136"/>
      <c r="Y130" s="1136"/>
      <c r="Z130" s="1137"/>
      <c r="AA130" s="1023">
        <v>232401</v>
      </c>
      <c r="AB130" s="1024"/>
      <c r="AC130" s="1024"/>
      <c r="AD130" s="1024"/>
      <c r="AE130" s="1025"/>
      <c r="AF130" s="1026">
        <v>220272</v>
      </c>
      <c r="AG130" s="1024"/>
      <c r="AH130" s="1024"/>
      <c r="AI130" s="1024"/>
      <c r="AJ130" s="1025"/>
      <c r="AK130" s="1026">
        <v>189974</v>
      </c>
      <c r="AL130" s="1024"/>
      <c r="AM130" s="1024"/>
      <c r="AN130" s="1024"/>
      <c r="AO130" s="1025"/>
      <c r="AP130" s="1138"/>
      <c r="AQ130" s="1139"/>
      <c r="AR130" s="1139"/>
      <c r="AS130" s="1139"/>
      <c r="AT130" s="1140"/>
      <c r="AU130" s="236"/>
      <c r="AV130" s="236"/>
      <c r="AW130" s="236"/>
      <c r="AX130" s="1130" t="s">
        <v>497</v>
      </c>
      <c r="AY130" s="988"/>
      <c r="AZ130" s="988"/>
      <c r="BA130" s="988"/>
      <c r="BB130" s="988"/>
      <c r="BC130" s="988"/>
      <c r="BD130" s="988"/>
      <c r="BE130" s="989"/>
      <c r="BF130" s="1166">
        <v>5.0999999999999996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498</v>
      </c>
      <c r="X131" s="1173"/>
      <c r="Y131" s="1173"/>
      <c r="Z131" s="1174"/>
      <c r="AA131" s="1069">
        <v>1269591</v>
      </c>
      <c r="AB131" s="1051"/>
      <c r="AC131" s="1051"/>
      <c r="AD131" s="1051"/>
      <c r="AE131" s="1052"/>
      <c r="AF131" s="1050">
        <v>1320753</v>
      </c>
      <c r="AG131" s="1051"/>
      <c r="AH131" s="1051"/>
      <c r="AI131" s="1051"/>
      <c r="AJ131" s="1052"/>
      <c r="AK131" s="1050">
        <v>1477689</v>
      </c>
      <c r="AL131" s="1051"/>
      <c r="AM131" s="1051"/>
      <c r="AN131" s="1051"/>
      <c r="AO131" s="1052"/>
      <c r="AP131" s="1175"/>
      <c r="AQ131" s="1176"/>
      <c r="AR131" s="1176"/>
      <c r="AS131" s="1176"/>
      <c r="AT131" s="1177"/>
      <c r="AU131" s="236"/>
      <c r="AV131" s="236"/>
      <c r="AW131" s="236"/>
      <c r="AX131" s="1148" t="s">
        <v>499</v>
      </c>
      <c r="AY131" s="791"/>
      <c r="AZ131" s="791"/>
      <c r="BA131" s="791"/>
      <c r="BB131" s="791"/>
      <c r="BC131" s="791"/>
      <c r="BD131" s="791"/>
      <c r="BE131" s="1101"/>
      <c r="BF131" s="1149" t="s">
        <v>177</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5" t="s">
        <v>500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501</v>
      </c>
      <c r="W132" s="1159"/>
      <c r="X132" s="1159"/>
      <c r="Y132" s="1159"/>
      <c r="Z132" s="1160"/>
      <c r="AA132" s="1161">
        <v>6.5705412220000001</v>
      </c>
      <c r="AB132" s="1162"/>
      <c r="AC132" s="1162"/>
      <c r="AD132" s="1162"/>
      <c r="AE132" s="1163"/>
      <c r="AF132" s="1164">
        <v>5.4025241660000001</v>
      </c>
      <c r="AG132" s="1162"/>
      <c r="AH132" s="1162"/>
      <c r="AI132" s="1162"/>
      <c r="AJ132" s="1163"/>
      <c r="AK132" s="1164">
        <v>3.4815174230000001</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502</v>
      </c>
      <c r="W133" s="1142"/>
      <c r="X133" s="1142"/>
      <c r="Y133" s="1142"/>
      <c r="Z133" s="1143"/>
      <c r="AA133" s="1144">
        <v>7.8</v>
      </c>
      <c r="AB133" s="1145"/>
      <c r="AC133" s="1145"/>
      <c r="AD133" s="1145"/>
      <c r="AE133" s="1146"/>
      <c r="AF133" s="1144">
        <v>6.4</v>
      </c>
      <c r="AG133" s="1145"/>
      <c r="AH133" s="1145"/>
      <c r="AI133" s="1145"/>
      <c r="AJ133" s="1146"/>
      <c r="AK133" s="1144">
        <v>5.0999999999999996</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th8fFwrUMdLuF8FpoVgfGr1piSHz3t1yXFhmgycLdqh3kyskJErZO/YkGGp7xUco3CFW/qfteoppgifrRA2Wcg==" saltValue="+jU1NxjsNpfY2Yd4RwqA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7" zoomScale="70" zoomScaleNormal="85" zoomScaleSheetLayoutView="70" workbookViewId="0">
      <selection activeCell="AK54" sqref="AK5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0" zoomScale="55" zoomScaleNormal="55" zoomScaleSheetLayoutView="55" workbookViewId="0">
      <selection activeCell="AK54" sqref="AK54"/>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cZcXrPIhQ6lIVRurlg8L5dsqtaugZKMZTMzYfksLlbLm+qLnJXIKazuj1PjeBVZAbJ9CkqBtcXtCICLpKDVyw==" saltValue="xMvF3Z/4QrIhpsF4KyCv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1" workbookViewId="0">
      <selection activeCell="AK54" sqref="AK54"/>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511</v>
      </c>
      <c r="AL9" s="1182"/>
      <c r="AM9" s="1182"/>
      <c r="AN9" s="1183"/>
      <c r="AO9" s="284">
        <v>380501</v>
      </c>
      <c r="AP9" s="284">
        <v>208494</v>
      </c>
      <c r="AQ9" s="285">
        <v>231388</v>
      </c>
      <c r="AR9" s="286">
        <v>-9.9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512</v>
      </c>
      <c r="AL10" s="1182"/>
      <c r="AM10" s="1182"/>
      <c r="AN10" s="1183"/>
      <c r="AO10" s="287">
        <v>170884</v>
      </c>
      <c r="AP10" s="287">
        <v>93635</v>
      </c>
      <c r="AQ10" s="288">
        <v>33497</v>
      </c>
      <c r="AR10" s="289">
        <v>179.5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513</v>
      </c>
      <c r="AL11" s="1182"/>
      <c r="AM11" s="1182"/>
      <c r="AN11" s="1183"/>
      <c r="AO11" s="287">
        <v>6699</v>
      </c>
      <c r="AP11" s="287">
        <v>3671</v>
      </c>
      <c r="AQ11" s="288">
        <v>3588</v>
      </c>
      <c r="AR11" s="289">
        <v>2.2999999999999998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514</v>
      </c>
      <c r="AL12" s="1182"/>
      <c r="AM12" s="1182"/>
      <c r="AN12" s="1183"/>
      <c r="AO12" s="287" t="s">
        <v>515</v>
      </c>
      <c r="AP12" s="287" t="s">
        <v>515</v>
      </c>
      <c r="AQ12" s="288" t="s">
        <v>515</v>
      </c>
      <c r="AR12" s="289" t="s">
        <v>515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516</v>
      </c>
      <c r="AL13" s="1182"/>
      <c r="AM13" s="1182"/>
      <c r="AN13" s="1183"/>
      <c r="AO13" s="287">
        <v>35814</v>
      </c>
      <c r="AP13" s="287">
        <v>19624</v>
      </c>
      <c r="AQ13" s="288">
        <v>10932</v>
      </c>
      <c r="AR13" s="289">
        <v>79.5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517</v>
      </c>
      <c r="AL14" s="1182"/>
      <c r="AM14" s="1182"/>
      <c r="AN14" s="1183"/>
      <c r="AO14" s="287">
        <v>10111</v>
      </c>
      <c r="AP14" s="287">
        <v>5540</v>
      </c>
      <c r="AQ14" s="288">
        <v>4261</v>
      </c>
      <c r="AR14" s="289">
        <v>30</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518</v>
      </c>
      <c r="AL15" s="1185"/>
      <c r="AM15" s="1185"/>
      <c r="AN15" s="1186"/>
      <c r="AO15" s="287">
        <v>-26364</v>
      </c>
      <c r="AP15" s="287">
        <v>-14446</v>
      </c>
      <c r="AQ15" s="288">
        <v>-17972</v>
      </c>
      <c r="AR15" s="289">
        <v>-19.600000000000001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189</v>
      </c>
      <c r="AL16" s="1185"/>
      <c r="AM16" s="1185"/>
      <c r="AN16" s="1186"/>
      <c r="AO16" s="287">
        <v>577645</v>
      </c>
      <c r="AP16" s="287">
        <v>316518</v>
      </c>
      <c r="AQ16" s="288">
        <v>265695</v>
      </c>
      <c r="AR16" s="289">
        <v>19.100000000000001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523</v>
      </c>
      <c r="AL21" s="1188"/>
      <c r="AM21" s="1188"/>
      <c r="AN21" s="1189"/>
      <c r="AO21" s="300">
        <v>22.47</v>
      </c>
      <c r="AP21" s="301">
        <v>23.14</v>
      </c>
      <c r="AQ21" s="302">
        <v>-0.67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524</v>
      </c>
      <c r="AL22" s="1188"/>
      <c r="AM22" s="1188"/>
      <c r="AN22" s="1189"/>
      <c r="AO22" s="305">
        <v>94.1</v>
      </c>
      <c r="AP22" s="306">
        <v>95.7</v>
      </c>
      <c r="AQ22" s="307">
        <v>-1.6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8" t="s">
        <v>525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528</v>
      </c>
      <c r="AL32" s="1196"/>
      <c r="AM32" s="1196"/>
      <c r="AN32" s="1197"/>
      <c r="AO32" s="315">
        <v>129489</v>
      </c>
      <c r="AP32" s="315">
        <v>70953</v>
      </c>
      <c r="AQ32" s="316">
        <v>153945</v>
      </c>
      <c r="AR32" s="317">
        <v>-53.9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529</v>
      </c>
      <c r="AL33" s="1196"/>
      <c r="AM33" s="1196"/>
      <c r="AN33" s="1197"/>
      <c r="AO33" s="315" t="s">
        <v>515</v>
      </c>
      <c r="AP33" s="315" t="s">
        <v>515</v>
      </c>
      <c r="AQ33" s="316" t="s">
        <v>515</v>
      </c>
      <c r="AR33" s="317" t="s">
        <v>515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530</v>
      </c>
      <c r="AL34" s="1196"/>
      <c r="AM34" s="1196"/>
      <c r="AN34" s="1197"/>
      <c r="AO34" s="315" t="s">
        <v>515</v>
      </c>
      <c r="AP34" s="315" t="s">
        <v>515</v>
      </c>
      <c r="AQ34" s="316">
        <v>4</v>
      </c>
      <c r="AR34" s="317" t="s">
        <v>515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531</v>
      </c>
      <c r="AL35" s="1196"/>
      <c r="AM35" s="1196"/>
      <c r="AN35" s="1197"/>
      <c r="AO35" s="315">
        <v>92921</v>
      </c>
      <c r="AP35" s="315">
        <v>50916</v>
      </c>
      <c r="AQ35" s="316">
        <v>31105</v>
      </c>
      <c r="AR35" s="317">
        <v>63.7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532</v>
      </c>
      <c r="AL36" s="1196"/>
      <c r="AM36" s="1196"/>
      <c r="AN36" s="1197"/>
      <c r="AO36" s="315">
        <v>18859</v>
      </c>
      <c r="AP36" s="315">
        <v>10334</v>
      </c>
      <c r="AQ36" s="316">
        <v>3257</v>
      </c>
      <c r="AR36" s="317">
        <v>217.3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533</v>
      </c>
      <c r="AL37" s="1196"/>
      <c r="AM37" s="1196"/>
      <c r="AN37" s="1197"/>
      <c r="AO37" s="315" t="s">
        <v>515</v>
      </c>
      <c r="AP37" s="315" t="s">
        <v>515</v>
      </c>
      <c r="AQ37" s="316">
        <v>1590</v>
      </c>
      <c r="AR37" s="317" t="s">
        <v>515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534</v>
      </c>
      <c r="AL38" s="1199"/>
      <c r="AM38" s="1199"/>
      <c r="AN38" s="1200"/>
      <c r="AO38" s="318">
        <v>151</v>
      </c>
      <c r="AP38" s="318">
        <v>83</v>
      </c>
      <c r="AQ38" s="319">
        <v>20</v>
      </c>
      <c r="AR38" s="307">
        <v>315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535</v>
      </c>
      <c r="AL39" s="1199"/>
      <c r="AM39" s="1199"/>
      <c r="AN39" s="1200"/>
      <c r="AO39" s="315" t="s">
        <v>515</v>
      </c>
      <c r="AP39" s="315" t="s">
        <v>515</v>
      </c>
      <c r="AQ39" s="316">
        <v>-7358</v>
      </c>
      <c r="AR39" s="317" t="s">
        <v>515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536</v>
      </c>
      <c r="AL40" s="1196"/>
      <c r="AM40" s="1196"/>
      <c r="AN40" s="1197"/>
      <c r="AO40" s="315">
        <v>-189974</v>
      </c>
      <c r="AP40" s="315">
        <v>-104095</v>
      </c>
      <c r="AQ40" s="316">
        <v>-130450</v>
      </c>
      <c r="AR40" s="317">
        <v>-20.2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301</v>
      </c>
      <c r="AL41" s="1202"/>
      <c r="AM41" s="1202"/>
      <c r="AN41" s="1203"/>
      <c r="AO41" s="315">
        <v>51446</v>
      </c>
      <c r="AP41" s="315">
        <v>28190</v>
      </c>
      <c r="AQ41" s="316">
        <v>52112</v>
      </c>
      <c r="AR41" s="317">
        <v>-45.9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506</v>
      </c>
      <c r="AN49" s="1192" t="s">
        <v>540</v>
      </c>
      <c r="AO49" s="1193"/>
      <c r="AP49" s="1193"/>
      <c r="AQ49" s="1193"/>
      <c r="AR49" s="119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343165</v>
      </c>
      <c r="AN51" s="337">
        <v>163256</v>
      </c>
      <c r="AO51" s="338">
        <v>1.8</v>
      </c>
      <c r="AP51" s="339">
        <v>291173</v>
      </c>
      <c r="AQ51" s="340">
        <v>-0.3</v>
      </c>
      <c r="AR51" s="341">
        <v>2.1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165232</v>
      </c>
      <c r="AN52" s="345">
        <v>78607</v>
      </c>
      <c r="AO52" s="346">
        <v>-37.299999999999997</v>
      </c>
      <c r="AP52" s="347">
        <v>119071</v>
      </c>
      <c r="AQ52" s="348">
        <v>-6.7</v>
      </c>
      <c r="AR52" s="349">
        <v>-30.6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323065</v>
      </c>
      <c r="AN53" s="337">
        <v>158210</v>
      </c>
      <c r="AO53" s="338">
        <v>-3.1</v>
      </c>
      <c r="AP53" s="339">
        <v>271581</v>
      </c>
      <c r="AQ53" s="340">
        <v>-6.7</v>
      </c>
      <c r="AR53" s="341">
        <v>3.6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224207</v>
      </c>
      <c r="AN54" s="345">
        <v>109798</v>
      </c>
      <c r="AO54" s="346">
        <v>39.700000000000003</v>
      </c>
      <c r="AP54" s="347">
        <v>117844</v>
      </c>
      <c r="AQ54" s="348">
        <v>-1</v>
      </c>
      <c r="AR54" s="349">
        <v>40.700000000000003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321719</v>
      </c>
      <c r="AN55" s="337">
        <v>164142</v>
      </c>
      <c r="AO55" s="338">
        <v>3.7</v>
      </c>
      <c r="AP55" s="339">
        <v>268375</v>
      </c>
      <c r="AQ55" s="340">
        <v>-1.2</v>
      </c>
      <c r="AR55" s="341">
        <v>4.9000000000000004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222747</v>
      </c>
      <c r="AN56" s="345">
        <v>113646</v>
      </c>
      <c r="AO56" s="346">
        <v>3.5</v>
      </c>
      <c r="AP56" s="347">
        <v>119602</v>
      </c>
      <c r="AQ56" s="348">
        <v>1.5</v>
      </c>
      <c r="AR56" s="349">
        <v>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843496</v>
      </c>
      <c r="AN57" s="337">
        <v>441159</v>
      </c>
      <c r="AO57" s="338">
        <v>168.8</v>
      </c>
      <c r="AP57" s="339">
        <v>301035</v>
      </c>
      <c r="AQ57" s="340">
        <v>12.2</v>
      </c>
      <c r="AR57" s="341">
        <v>156.6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431478</v>
      </c>
      <c r="AN58" s="345">
        <v>225668</v>
      </c>
      <c r="AO58" s="346">
        <v>98.6</v>
      </c>
      <c r="AP58" s="347">
        <v>154376</v>
      </c>
      <c r="AQ58" s="348">
        <v>29.1</v>
      </c>
      <c r="AR58" s="349">
        <v>69.5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225666</v>
      </c>
      <c r="AN59" s="337">
        <v>123653</v>
      </c>
      <c r="AO59" s="338">
        <v>-72</v>
      </c>
      <c r="AP59" s="339">
        <v>277467</v>
      </c>
      <c r="AQ59" s="340">
        <v>-7.8</v>
      </c>
      <c r="AR59" s="341">
        <v>-64.2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130179</v>
      </c>
      <c r="AN60" s="345">
        <v>71331</v>
      </c>
      <c r="AO60" s="346">
        <v>-68.400000000000006</v>
      </c>
      <c r="AP60" s="347">
        <v>128378</v>
      </c>
      <c r="AQ60" s="348">
        <v>-16.8</v>
      </c>
      <c r="AR60" s="349">
        <v>-51.6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411422</v>
      </c>
      <c r="AN61" s="352">
        <v>210084</v>
      </c>
      <c r="AO61" s="353">
        <v>19.8</v>
      </c>
      <c r="AP61" s="354">
        <v>281926</v>
      </c>
      <c r="AQ61" s="355">
        <v>-0.8</v>
      </c>
      <c r="AR61" s="341">
        <v>20.6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234769</v>
      </c>
      <c r="AN62" s="345">
        <v>119810</v>
      </c>
      <c r="AO62" s="346">
        <v>7.2</v>
      </c>
      <c r="AP62" s="347">
        <v>127854</v>
      </c>
      <c r="AQ62" s="348">
        <v>1.2</v>
      </c>
      <c r="AR62" s="349">
        <v>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HJK2RJ078Chbq/QUX+dqzU4LvKqEi9Zpfsm5wXNhshuXxoYGqFzzU/OGVWL6ByqzYHPBVk4PgBXl+l2baxLwrw==" saltValue="lrg0nsDfocKKBQubymy8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K54" sqref="AK54"/>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1" spans="125:125" ht="13.5" hidden="1" customHeight="1" x14ac:dyDescent="0.15">
      <c r="DU121" s="262"/>
    </row>
  </sheetData>
  <sheetProtection algorithmName="SHA-512" hashValue="oCliidMrqLc7lx8ZLd5aKijZTv5rz3WTHLo2xM1StbBeolagBn68duZ0eNHqLtB/YCihUtKUFxopfN+4adjM+A==" saltValue="sU6jQY4dMtLDxVjU5KVa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election activeCell="AK54" sqref="AK54"/>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j0NWisUe/PixnMxCDQtHwW3I4nyIh6kOumE+I3LZqV2Wc/9VwP5C/nBk18ldWFcRIZHGRJEElHKr0IBC8sR84Q==" saltValue="nLsklBQUeX9DM+87AWad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election activeCell="AK54" sqref="AK5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4" t="s">
        <v>3</v>
      </c>
      <c r="D47" s="1204"/>
      <c r="E47" s="1205"/>
      <c r="F47" s="11">
        <v>46.01</v>
      </c>
      <c r="G47" s="12">
        <v>46.92</v>
      </c>
      <c r="H47" s="12">
        <v>47.63</v>
      </c>
      <c r="I47" s="12">
        <v>47.3</v>
      </c>
      <c r="J47" s="13">
        <v>49.49</v>
      </c>
    </row>
    <row r="48" spans="2:10" ht="57.75" customHeight="1" x14ac:dyDescent="0.15">
      <c r="B48" s="14"/>
      <c r="C48" s="1206" t="s">
        <v>4</v>
      </c>
      <c r="D48" s="1206"/>
      <c r="E48" s="1207"/>
      <c r="F48" s="15">
        <v>3.35</v>
      </c>
      <c r="G48" s="16">
        <v>3.98</v>
      </c>
      <c r="H48" s="16">
        <v>3.35</v>
      </c>
      <c r="I48" s="16">
        <v>3.41</v>
      </c>
      <c r="J48" s="17">
        <v>6.76</v>
      </c>
    </row>
    <row r="49" spans="2:10" ht="57.75" customHeight="1" thickBot="1" x14ac:dyDescent="0.2">
      <c r="B49" s="18"/>
      <c r="C49" s="1208" t="s">
        <v>5</v>
      </c>
      <c r="D49" s="1208"/>
      <c r="E49" s="1209"/>
      <c r="F49" s="19" t="s">
        <v>561</v>
      </c>
      <c r="G49" s="20">
        <v>0.23</v>
      </c>
      <c r="H49" s="20" t="s">
        <v>562</v>
      </c>
      <c r="I49" s="20">
        <v>1.01</v>
      </c>
      <c r="J49" s="21">
        <v>9.4</v>
      </c>
    </row>
    <row r="50" spans="2:10" x14ac:dyDescent="0.15"/>
  </sheetData>
  <sheetProtection algorithmName="SHA-512" hashValue="5KVsM1M9mFIuOpan2eup5HqfxeooUkupSw1qafiNTXqsQhUIJxE7eD8yYBNZeKX1dGSKQPDsPbPM58euNKGz1A==" saltValue="ibipiJi3PBdTk2l0YvCv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2023-10-05T03:14:22Z</cp:lastPrinted>
  <dcterms:modified xsi:type="dcterms:W3CDTF">2023-10-27T08:23:12Z</dcterms:modified>
</cp:coreProperties>
</file>